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ycicek\Documents\"/>
    </mc:Choice>
  </mc:AlternateContent>
  <bookViews>
    <workbookView xWindow="0" yWindow="0" windowWidth="24000" windowHeight="6285" tabRatio="812"/>
  </bookViews>
  <sheets>
    <sheet name="Rev-QAR" sheetId="12" r:id="rId1"/>
    <sheet name=" ARPU QAR " sheetId="5" r:id="rId2"/>
    <sheet name="Rev Dtls- QAR mln Final" sheetId="1" r:id="rId3"/>
    <sheet name="Cust" sheetId="3" r:id="rId4"/>
    <sheet name="Prop-cust" sheetId="4" r:id="rId5"/>
    <sheet name="Rev-USD" sheetId="13" r:id="rId6"/>
    <sheet name="Rev Dtls- USD mln Final" sheetId="2" r:id="rId7"/>
    <sheet name=" ARPU USD" sheetId="6" r:id="rId8"/>
    <sheet name="BS" sheetId="11" r:id="rId9"/>
    <sheet name="PL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\0" localSheetId="3">#REF!</definedName>
    <definedName name="\0" localSheetId="0">#REF!</definedName>
    <definedName name="\0" localSheetId="5">#REF!</definedName>
    <definedName name="\0">#REF!</definedName>
    <definedName name="\1" localSheetId="3">#REF!</definedName>
    <definedName name="\1" localSheetId="0">#REF!</definedName>
    <definedName name="\1" localSheetId="5">#REF!</definedName>
    <definedName name="\1">#REF!</definedName>
    <definedName name="\A" localSheetId="3">#REF!</definedName>
    <definedName name="\A" localSheetId="0">#REF!</definedName>
    <definedName name="\A" localSheetId="5">#REF!</definedName>
    <definedName name="\A">#REF!</definedName>
    <definedName name="\B" localSheetId="3">#REF!</definedName>
    <definedName name="\B" localSheetId="0">#REF!</definedName>
    <definedName name="\B" localSheetId="5">#REF!</definedName>
    <definedName name="\B">#REF!</definedName>
    <definedName name="\c" localSheetId="3">#REF!</definedName>
    <definedName name="\c" localSheetId="0">#REF!</definedName>
    <definedName name="\c" localSheetId="5">#REF!</definedName>
    <definedName name="\c">#REF!</definedName>
    <definedName name="\d">#N/A</definedName>
    <definedName name="\E" localSheetId="3">#REF!</definedName>
    <definedName name="\E" localSheetId="0">#REF!</definedName>
    <definedName name="\E" localSheetId="5">#REF!</definedName>
    <definedName name="\E">#REF!</definedName>
    <definedName name="\F" localSheetId="3">[1]Summary!#REF!</definedName>
    <definedName name="\F" localSheetId="0">[1]Summary!#REF!</definedName>
    <definedName name="\F" localSheetId="5">[1]Summary!#REF!</definedName>
    <definedName name="\F">[1]Summary!#REF!</definedName>
    <definedName name="\G" localSheetId="3">#REF!</definedName>
    <definedName name="\G" localSheetId="0">#REF!</definedName>
    <definedName name="\G" localSheetId="5">#REF!</definedName>
    <definedName name="\G">#REF!</definedName>
    <definedName name="\H" localSheetId="3">#REF!</definedName>
    <definedName name="\H" localSheetId="0">#REF!</definedName>
    <definedName name="\H" localSheetId="5">#REF!</definedName>
    <definedName name="\H">#REF!</definedName>
    <definedName name="\I" localSheetId="3">#REF!</definedName>
    <definedName name="\I" localSheetId="0">#REF!</definedName>
    <definedName name="\I" localSheetId="5">#REF!</definedName>
    <definedName name="\I">#REF!</definedName>
    <definedName name="\J" localSheetId="3">#REF!</definedName>
    <definedName name="\J" localSheetId="0">#REF!</definedName>
    <definedName name="\J" localSheetId="5">#REF!</definedName>
    <definedName name="\J">#REF!</definedName>
    <definedName name="\K" localSheetId="3">#REF!</definedName>
    <definedName name="\K" localSheetId="0">#REF!</definedName>
    <definedName name="\K" localSheetId="5">#REF!</definedName>
    <definedName name="\K">#REF!</definedName>
    <definedName name="\l">#N/A</definedName>
    <definedName name="\M" localSheetId="3">#REF!</definedName>
    <definedName name="\M" localSheetId="0">#REF!</definedName>
    <definedName name="\M" localSheetId="5">#REF!</definedName>
    <definedName name="\M">#REF!</definedName>
    <definedName name="\n">#N/A</definedName>
    <definedName name="\p">#N/A</definedName>
    <definedName name="\r">#N/A</definedName>
    <definedName name="\s" localSheetId="3">#REF!</definedName>
    <definedName name="\s" localSheetId="0">#REF!</definedName>
    <definedName name="\s" localSheetId="5">#REF!</definedName>
    <definedName name="\s">#REF!</definedName>
    <definedName name="\t">#N/A</definedName>
    <definedName name="\w">#N/A</definedName>
    <definedName name="\X" localSheetId="3">#REF!</definedName>
    <definedName name="\X" localSheetId="0">#REF!</definedName>
    <definedName name="\X" localSheetId="5">#REF!</definedName>
    <definedName name="\X">#REF!</definedName>
    <definedName name="\Y" localSheetId="3">#REF!</definedName>
    <definedName name="\Y" localSheetId="0">#REF!</definedName>
    <definedName name="\Y" localSheetId="5">#REF!</definedName>
    <definedName name="\Y">#REF!</definedName>
    <definedName name="\z">#N/A</definedName>
    <definedName name="________________SUM2" localSheetId="3">#REF!</definedName>
    <definedName name="________________SUM2" localSheetId="0">#REF!</definedName>
    <definedName name="________________SUM2" localSheetId="5">#REF!</definedName>
    <definedName name="________________SUM2">#REF!</definedName>
    <definedName name="________________SUM3" localSheetId="3">#REF!</definedName>
    <definedName name="________________SUM3" localSheetId="0">#REF!</definedName>
    <definedName name="________________SUM3" localSheetId="5">#REF!</definedName>
    <definedName name="________________SUM3">#REF!</definedName>
    <definedName name="_______________Dim2" localSheetId="3">#REF!</definedName>
    <definedName name="_______________Dim2" localSheetId="0">#REF!</definedName>
    <definedName name="_______________Dim2" localSheetId="5">#REF!</definedName>
    <definedName name="_______________Dim2">#REF!</definedName>
    <definedName name="_______________SUM1" localSheetId="3">#REF!</definedName>
    <definedName name="_______________SUM1" localSheetId="0">#REF!</definedName>
    <definedName name="_______________SUM1" localSheetId="5">#REF!</definedName>
    <definedName name="_______________SUM1">#REF!</definedName>
    <definedName name="_______________SUM2" localSheetId="3">#REF!</definedName>
    <definedName name="_______________SUM2" localSheetId="0">#REF!</definedName>
    <definedName name="_______________SUM2" localSheetId="5">#REF!</definedName>
    <definedName name="_______________SUM2">#REF!</definedName>
    <definedName name="_______________SUM3" localSheetId="3">#REF!</definedName>
    <definedName name="_______________SUM3" localSheetId="0">#REF!</definedName>
    <definedName name="_______________SUM3" localSheetId="5">#REF!</definedName>
    <definedName name="_______________SUM3">#REF!</definedName>
    <definedName name="______________Dim1" localSheetId="3">#REF!</definedName>
    <definedName name="______________Dim1" localSheetId="0">#REF!</definedName>
    <definedName name="______________Dim1" localSheetId="5">#REF!</definedName>
    <definedName name="______________Dim1">#REF!</definedName>
    <definedName name="______________Dim2" localSheetId="3">#REF!</definedName>
    <definedName name="______________Dim2" localSheetId="0">#REF!</definedName>
    <definedName name="______________Dim2" localSheetId="5">#REF!</definedName>
    <definedName name="______________Dim2">#REF!</definedName>
    <definedName name="______________SUM1" localSheetId="3">#REF!</definedName>
    <definedName name="______________SUM1" localSheetId="0">#REF!</definedName>
    <definedName name="______________SUM1" localSheetId="5">#REF!</definedName>
    <definedName name="______________SUM1">#REF!</definedName>
    <definedName name="______________SUM2" localSheetId="3">#REF!</definedName>
    <definedName name="______________SUM2" localSheetId="0">#REF!</definedName>
    <definedName name="______________SUM2" localSheetId="5">#REF!</definedName>
    <definedName name="______________SUM2">#REF!</definedName>
    <definedName name="______________SUM3" localSheetId="3">#REF!</definedName>
    <definedName name="______________SUM3" localSheetId="0">#REF!</definedName>
    <definedName name="______________SUM3" localSheetId="5">#REF!</definedName>
    <definedName name="______________SUM3">#REF!</definedName>
    <definedName name="_____________ALL1" localSheetId="3">#REF!</definedName>
    <definedName name="_____________ALL1" localSheetId="0">#REF!</definedName>
    <definedName name="_____________ALL1" localSheetId="5">#REF!</definedName>
    <definedName name="_____________ALL1">#REF!</definedName>
    <definedName name="_____________Dim1" localSheetId="3">#REF!</definedName>
    <definedName name="_____________Dim1" localSheetId="0">#REF!</definedName>
    <definedName name="_____________Dim1" localSheetId="5">#REF!</definedName>
    <definedName name="_____________Dim1">#REF!</definedName>
    <definedName name="_____________Dim2" localSheetId="3">#REF!</definedName>
    <definedName name="_____________Dim2" localSheetId="0">#REF!</definedName>
    <definedName name="_____________Dim2" localSheetId="5">#REF!</definedName>
    <definedName name="_____________Dim2">#REF!</definedName>
    <definedName name="_____________RIL1" localSheetId="3">#REF!</definedName>
    <definedName name="_____________RIL1" localSheetId="0">#REF!</definedName>
    <definedName name="_____________RIL1" localSheetId="5">#REF!</definedName>
    <definedName name="_____________RIL1">#REF!</definedName>
    <definedName name="_____________SUM1" localSheetId="3">#REF!</definedName>
    <definedName name="_____________SUM1" localSheetId="0">#REF!</definedName>
    <definedName name="_____________SUM1" localSheetId="5">#REF!</definedName>
    <definedName name="_____________SUM1">#REF!</definedName>
    <definedName name="_____________SUM2" localSheetId="3">#REF!</definedName>
    <definedName name="_____________SUM2" localSheetId="0">#REF!</definedName>
    <definedName name="_____________SUM2" localSheetId="5">#REF!</definedName>
    <definedName name="_____________SUM2">#REF!</definedName>
    <definedName name="_____________SUM3" localSheetId="3">#REF!</definedName>
    <definedName name="_____________SUM3" localSheetId="0">#REF!</definedName>
    <definedName name="_____________SUM3" localSheetId="5">#REF!</definedName>
    <definedName name="_____________SUM3">#REF!</definedName>
    <definedName name="____________ALL1" localSheetId="3">#REF!</definedName>
    <definedName name="____________ALL1" localSheetId="0">#REF!</definedName>
    <definedName name="____________ALL1" localSheetId="5">#REF!</definedName>
    <definedName name="____________ALL1">#REF!</definedName>
    <definedName name="____________Dim1" localSheetId="3">#REF!</definedName>
    <definedName name="____________Dim1" localSheetId="0">#REF!</definedName>
    <definedName name="____________Dim1" localSheetId="5">#REF!</definedName>
    <definedName name="____________Dim1">#REF!</definedName>
    <definedName name="____________Dim2" localSheetId="3">#REF!</definedName>
    <definedName name="____________Dim2" localSheetId="0">#REF!</definedName>
    <definedName name="____________Dim2" localSheetId="5">#REF!</definedName>
    <definedName name="____________Dim2">#REF!</definedName>
    <definedName name="____________RIL1" localSheetId="3">#REF!</definedName>
    <definedName name="____________RIL1" localSheetId="0">#REF!</definedName>
    <definedName name="____________RIL1" localSheetId="5">#REF!</definedName>
    <definedName name="____________RIL1">#REF!</definedName>
    <definedName name="____________SUM1" localSheetId="3">#REF!</definedName>
    <definedName name="____________SUM1" localSheetId="0">#REF!</definedName>
    <definedName name="____________SUM1" localSheetId="5">#REF!</definedName>
    <definedName name="____________SUM1">#REF!</definedName>
    <definedName name="____________SUM2" localSheetId="3">#REF!</definedName>
    <definedName name="____________SUM2" localSheetId="0">#REF!</definedName>
    <definedName name="____________SUM2" localSheetId="5">#REF!</definedName>
    <definedName name="____________SUM2">#REF!</definedName>
    <definedName name="____________SUM3" localSheetId="3">#REF!</definedName>
    <definedName name="____________SUM3" localSheetId="0">#REF!</definedName>
    <definedName name="____________SUM3" localSheetId="5">#REF!</definedName>
    <definedName name="____________SUM3">#REF!</definedName>
    <definedName name="___________Dim1" localSheetId="3">#REF!</definedName>
    <definedName name="___________Dim1" localSheetId="0">#REF!</definedName>
    <definedName name="___________Dim1" localSheetId="5">#REF!</definedName>
    <definedName name="___________Dim1">#REF!</definedName>
    <definedName name="___________Dim2" localSheetId="3">#REF!</definedName>
    <definedName name="___________Dim2" localSheetId="0">#REF!</definedName>
    <definedName name="___________Dim2" localSheetId="5">#REF!</definedName>
    <definedName name="___________Dim2">#REF!</definedName>
    <definedName name="___________SUM1" localSheetId="3">#REF!</definedName>
    <definedName name="___________SUM1" localSheetId="0">#REF!</definedName>
    <definedName name="___________SUM1" localSheetId="5">#REF!</definedName>
    <definedName name="___________SUM1">#REF!</definedName>
    <definedName name="___________SUM2" localSheetId="3">#REF!</definedName>
    <definedName name="___________SUM2" localSheetId="0">#REF!</definedName>
    <definedName name="___________SUM2" localSheetId="5">#REF!</definedName>
    <definedName name="___________SUM2">#REF!</definedName>
    <definedName name="___________SUM3" localSheetId="3">#REF!</definedName>
    <definedName name="___________SUM3" localSheetId="0">#REF!</definedName>
    <definedName name="___________SUM3" localSheetId="5">#REF!</definedName>
    <definedName name="___________SUM3">#REF!</definedName>
    <definedName name="__________SUM1" localSheetId="3">#REF!</definedName>
    <definedName name="__________SUM1" localSheetId="0">#REF!</definedName>
    <definedName name="__________SUM1" localSheetId="5">#REF!</definedName>
    <definedName name="__________SUM1">#REF!</definedName>
    <definedName name="__________SUM2" localSheetId="3">#REF!</definedName>
    <definedName name="__________SUM2" localSheetId="0">#REF!</definedName>
    <definedName name="__________SUM2" localSheetId="5">#REF!</definedName>
    <definedName name="__________SUM2">#REF!</definedName>
    <definedName name="__________SUM3" localSheetId="3">#REF!</definedName>
    <definedName name="__________SUM3" localSheetId="0">#REF!</definedName>
    <definedName name="__________SUM3" localSheetId="5">#REF!</definedName>
    <definedName name="__________SUM3">#REF!</definedName>
    <definedName name="_________ALL1" localSheetId="3">#REF!</definedName>
    <definedName name="_________ALL1" localSheetId="0">#REF!</definedName>
    <definedName name="_________ALL1" localSheetId="5">#REF!</definedName>
    <definedName name="_________ALL1">#REF!</definedName>
    <definedName name="_________Dim1" localSheetId="3">#REF!</definedName>
    <definedName name="_________Dim1" localSheetId="0">#REF!</definedName>
    <definedName name="_________Dim1" localSheetId="5">#REF!</definedName>
    <definedName name="_________Dim1">#REF!</definedName>
    <definedName name="_________Dim2" localSheetId="3">#REF!</definedName>
    <definedName name="_________Dim2" localSheetId="0">#REF!</definedName>
    <definedName name="_________Dim2" localSheetId="5">#REF!</definedName>
    <definedName name="_________Dim2">#REF!</definedName>
    <definedName name="_________RIL1" localSheetId="3">#REF!</definedName>
    <definedName name="_________RIL1" localSheetId="0">#REF!</definedName>
    <definedName name="_________RIL1" localSheetId="5">#REF!</definedName>
    <definedName name="_________RIL1">#REF!</definedName>
    <definedName name="_________SUM1" localSheetId="3">#REF!</definedName>
    <definedName name="_________SUM1" localSheetId="0">#REF!</definedName>
    <definedName name="_________SUM1" localSheetId="5">#REF!</definedName>
    <definedName name="_________SUM1">#REF!</definedName>
    <definedName name="_________SUM2" localSheetId="3">#REF!</definedName>
    <definedName name="_________SUM2" localSheetId="0">#REF!</definedName>
    <definedName name="_________SUM2" localSheetId="5">#REF!</definedName>
    <definedName name="_________SUM2">#REF!</definedName>
    <definedName name="_________SUM3" localSheetId="3">#REF!</definedName>
    <definedName name="_________SUM3" localSheetId="0">#REF!</definedName>
    <definedName name="_________SUM3" localSheetId="5">#REF!</definedName>
    <definedName name="_________SUM3">#REF!</definedName>
    <definedName name="________ALL1" localSheetId="3">#REF!</definedName>
    <definedName name="________ALL1" localSheetId="0">#REF!</definedName>
    <definedName name="________ALL1" localSheetId="5">#REF!</definedName>
    <definedName name="________ALL1">#REF!</definedName>
    <definedName name="________Dim1" localSheetId="3">#REF!</definedName>
    <definedName name="________Dim1" localSheetId="0">#REF!</definedName>
    <definedName name="________Dim1" localSheetId="5">#REF!</definedName>
    <definedName name="________Dim1">#REF!</definedName>
    <definedName name="________Dim2" localSheetId="3">#REF!</definedName>
    <definedName name="________Dim2" localSheetId="0">#REF!</definedName>
    <definedName name="________Dim2" localSheetId="5">#REF!</definedName>
    <definedName name="________Dim2">#REF!</definedName>
    <definedName name="________RIL1" localSheetId="3">#REF!</definedName>
    <definedName name="________RIL1" localSheetId="0">#REF!</definedName>
    <definedName name="________RIL1" localSheetId="5">#REF!</definedName>
    <definedName name="________RIL1">#REF!</definedName>
    <definedName name="________SUM1" localSheetId="3">#REF!</definedName>
    <definedName name="________SUM1" localSheetId="0">#REF!</definedName>
    <definedName name="________SUM1" localSheetId="5">#REF!</definedName>
    <definedName name="________SUM1">#REF!</definedName>
    <definedName name="________SUM2" localSheetId="3">#REF!</definedName>
    <definedName name="________SUM2" localSheetId="0">#REF!</definedName>
    <definedName name="________SUM2" localSheetId="5">#REF!</definedName>
    <definedName name="________SUM2">#REF!</definedName>
    <definedName name="________SUM3" localSheetId="3">#REF!</definedName>
    <definedName name="________SUM3" localSheetId="0">#REF!</definedName>
    <definedName name="________SUM3" localSheetId="5">#REF!</definedName>
    <definedName name="________SUM3">#REF!</definedName>
    <definedName name="_______ALL1" localSheetId="3">#REF!</definedName>
    <definedName name="_______ALL1" localSheetId="0">#REF!</definedName>
    <definedName name="_______ALL1" localSheetId="5">#REF!</definedName>
    <definedName name="_______ALL1">#REF!</definedName>
    <definedName name="_______CUM1" localSheetId="3">#REF!</definedName>
    <definedName name="_______CUM1" localSheetId="0">#REF!</definedName>
    <definedName name="_______CUM1" localSheetId="5">#REF!</definedName>
    <definedName name="_______CUM1">#REF!</definedName>
    <definedName name="_______CUM2" localSheetId="3">#REF!</definedName>
    <definedName name="_______CUM2" localSheetId="0">#REF!</definedName>
    <definedName name="_______CUM2" localSheetId="5">#REF!</definedName>
    <definedName name="_______CUM2">#REF!</definedName>
    <definedName name="_______DEV1" localSheetId="3">#REF!</definedName>
    <definedName name="_______DEV1" localSheetId="0">#REF!</definedName>
    <definedName name="_______DEV1" localSheetId="5">#REF!</definedName>
    <definedName name="_______DEV1">#REF!</definedName>
    <definedName name="_______Dim1" localSheetId="3">#REF!</definedName>
    <definedName name="_______Dim1" localSheetId="0">#REF!</definedName>
    <definedName name="_______Dim1" localSheetId="5">#REF!</definedName>
    <definedName name="_______Dim1">#REF!</definedName>
    <definedName name="_______Dim2" localSheetId="3">#REF!</definedName>
    <definedName name="_______Dim2" localSheetId="0">#REF!</definedName>
    <definedName name="_______Dim2" localSheetId="5">#REF!</definedName>
    <definedName name="_______Dim2">#REF!</definedName>
    <definedName name="_______IND1" localSheetId="3">#REF!</definedName>
    <definedName name="_______IND1" localSheetId="0">#REF!</definedName>
    <definedName name="_______IND1" localSheetId="5">#REF!</definedName>
    <definedName name="_______IND1">#REF!</definedName>
    <definedName name="_______IND2" localSheetId="3">#REF!</definedName>
    <definedName name="_______IND2" localSheetId="0">#REF!</definedName>
    <definedName name="_______IND2" localSheetId="5">#REF!</definedName>
    <definedName name="_______IND2">#REF!</definedName>
    <definedName name="_______IND3" localSheetId="3">#REF!</definedName>
    <definedName name="_______IND3" localSheetId="0">#REF!</definedName>
    <definedName name="_______IND3" localSheetId="5">#REF!</definedName>
    <definedName name="_______IND3">#REF!</definedName>
    <definedName name="_______IND4" localSheetId="3">#REF!</definedName>
    <definedName name="_______IND4" localSheetId="0">#REF!</definedName>
    <definedName name="_______IND4" localSheetId="5">#REF!</definedName>
    <definedName name="_______IND4">#REF!</definedName>
    <definedName name="_______IND5" localSheetId="3">#REF!</definedName>
    <definedName name="_______IND5" localSheetId="0">#REF!</definedName>
    <definedName name="_______IND5" localSheetId="5">#REF!</definedName>
    <definedName name="_______IND5">#REF!</definedName>
    <definedName name="_______IND6" localSheetId="3">#REF!</definedName>
    <definedName name="_______IND6" localSheetId="0">#REF!</definedName>
    <definedName name="_______IND6" localSheetId="5">#REF!</definedName>
    <definedName name="_______IND6">#REF!</definedName>
    <definedName name="_______IND7" localSheetId="3">#REF!</definedName>
    <definedName name="_______IND7" localSheetId="0">#REF!</definedName>
    <definedName name="_______IND7" localSheetId="5">#REF!</definedName>
    <definedName name="_______IND7">#REF!</definedName>
    <definedName name="_______IND8" localSheetId="3">#REF!</definedName>
    <definedName name="_______IND8" localSheetId="0">#REF!</definedName>
    <definedName name="_______IND8" localSheetId="5">#REF!</definedName>
    <definedName name="_______IND8">#REF!</definedName>
    <definedName name="_______KSA1" localSheetId="3">#REF!</definedName>
    <definedName name="_______KSA1" localSheetId="0">#REF!</definedName>
    <definedName name="_______KSA1" localSheetId="5">#REF!</definedName>
    <definedName name="_______KSA1">#REF!</definedName>
    <definedName name="_______KSA2" localSheetId="3">#REF!</definedName>
    <definedName name="_______KSA2" localSheetId="0">#REF!</definedName>
    <definedName name="_______KSA2" localSheetId="5">#REF!</definedName>
    <definedName name="_______KSA2">#REF!</definedName>
    <definedName name="_______KSA3" localSheetId="3">#REF!</definedName>
    <definedName name="_______KSA3" localSheetId="0">#REF!</definedName>
    <definedName name="_______KSA3" localSheetId="5">#REF!</definedName>
    <definedName name="_______KSA3">#REF!</definedName>
    <definedName name="_______KSA4" localSheetId="3">#REF!</definedName>
    <definedName name="_______KSA4" localSheetId="0">#REF!</definedName>
    <definedName name="_______KSA4" localSheetId="5">#REF!</definedName>
    <definedName name="_______KSA4">#REF!</definedName>
    <definedName name="_______KSA5" localSheetId="3">#REF!</definedName>
    <definedName name="_______KSA5" localSheetId="0">#REF!</definedName>
    <definedName name="_______KSA5" localSheetId="5">#REF!</definedName>
    <definedName name="_______KSA5">#REF!</definedName>
    <definedName name="_______KSA6" localSheetId="3">#REF!</definedName>
    <definedName name="_______KSA6" localSheetId="0">#REF!</definedName>
    <definedName name="_______KSA6" localSheetId="5">#REF!</definedName>
    <definedName name="_______KSA6">#REF!</definedName>
    <definedName name="_______LIC2" localSheetId="3">#REF!</definedName>
    <definedName name="_______LIC2" localSheetId="0">#REF!</definedName>
    <definedName name="_______LIC2" localSheetId="5">#REF!</definedName>
    <definedName name="_______LIC2">#REF!</definedName>
    <definedName name="_______MY2" localSheetId="3">#REF!</definedName>
    <definedName name="_______MY2" localSheetId="0">#REF!</definedName>
    <definedName name="_______MY2" localSheetId="5">#REF!</definedName>
    <definedName name="_______MY2">#REF!</definedName>
    <definedName name="_______RIL1" localSheetId="3">#REF!</definedName>
    <definedName name="_______RIL1" localSheetId="0">#REF!</definedName>
    <definedName name="_______RIL1" localSheetId="5">#REF!</definedName>
    <definedName name="_______RIL1">#REF!</definedName>
    <definedName name="_______SUM1" localSheetId="3">#REF!</definedName>
    <definedName name="_______SUM1" localSheetId="0">#REF!</definedName>
    <definedName name="_______SUM1" localSheetId="5">#REF!</definedName>
    <definedName name="_______SUM1">#REF!</definedName>
    <definedName name="_______SUM2" localSheetId="3">#REF!</definedName>
    <definedName name="_______SUM2" localSheetId="0">#REF!</definedName>
    <definedName name="_______SUM2" localSheetId="5">#REF!</definedName>
    <definedName name="_______SUM2">#REF!</definedName>
    <definedName name="_______SUM3" localSheetId="3">#REF!</definedName>
    <definedName name="_______SUM3" localSheetId="0">#REF!</definedName>
    <definedName name="_______SUM3" localSheetId="5">#REF!</definedName>
    <definedName name="_______SUM3">#REF!</definedName>
    <definedName name="_______TAB11" localSheetId="3">#REF!</definedName>
    <definedName name="_______TAB11" localSheetId="0">#REF!</definedName>
    <definedName name="_______TAB11" localSheetId="5">#REF!</definedName>
    <definedName name="_______TAB11">#REF!</definedName>
    <definedName name="_______TAB111" localSheetId="3">#REF!</definedName>
    <definedName name="_______TAB111" localSheetId="0">#REF!</definedName>
    <definedName name="_______TAB111" localSheetId="5">#REF!</definedName>
    <definedName name="_______TAB111">#REF!</definedName>
    <definedName name="_______TAB112" localSheetId="3">#REF!</definedName>
    <definedName name="_______TAB112" localSheetId="0">#REF!</definedName>
    <definedName name="_______TAB112" localSheetId="5">#REF!</definedName>
    <definedName name="_______TAB112">#REF!</definedName>
    <definedName name="_______TAB113" localSheetId="3">#REF!</definedName>
    <definedName name="_______TAB113" localSheetId="0">#REF!</definedName>
    <definedName name="_______TAB113" localSheetId="5">#REF!</definedName>
    <definedName name="_______TAB113">#REF!</definedName>
    <definedName name="_______TAB114" localSheetId="3">#REF!</definedName>
    <definedName name="_______TAB114" localSheetId="0">#REF!</definedName>
    <definedName name="_______TAB114" localSheetId="5">#REF!</definedName>
    <definedName name="_______TAB114">#REF!</definedName>
    <definedName name="_______TAB115" localSheetId="3">#REF!</definedName>
    <definedName name="_______TAB115" localSheetId="0">#REF!</definedName>
    <definedName name="_______TAB115" localSheetId="5">#REF!</definedName>
    <definedName name="_______TAB115">#REF!</definedName>
    <definedName name="_______TAB116" localSheetId="3">#REF!</definedName>
    <definedName name="_______TAB116" localSheetId="0">#REF!</definedName>
    <definedName name="_______TAB116" localSheetId="5">#REF!</definedName>
    <definedName name="_______TAB116">#REF!</definedName>
    <definedName name="_______TAB117" localSheetId="3">#REF!</definedName>
    <definedName name="_______TAB117" localSheetId="0">#REF!</definedName>
    <definedName name="_______TAB117" localSheetId="5">#REF!</definedName>
    <definedName name="_______TAB117">#REF!</definedName>
    <definedName name="_______TAB13" localSheetId="3">#REF!</definedName>
    <definedName name="_______TAB13" localSheetId="0">#REF!</definedName>
    <definedName name="_______TAB13" localSheetId="5">#REF!</definedName>
    <definedName name="_______TAB13">#REF!</definedName>
    <definedName name="_______TAB14" localSheetId="3">#REF!</definedName>
    <definedName name="_______TAB14" localSheetId="0">#REF!</definedName>
    <definedName name="_______TAB14" localSheetId="5">#REF!</definedName>
    <definedName name="_______TAB14">#REF!</definedName>
    <definedName name="_______TAB8" localSheetId="3">#REF!</definedName>
    <definedName name="_______TAB8" localSheetId="0">#REF!</definedName>
    <definedName name="_______TAB8" localSheetId="5">#REF!</definedName>
    <definedName name="_______TAB8">#REF!</definedName>
    <definedName name="_______TAB9" localSheetId="3">#REF!</definedName>
    <definedName name="_______TAB9" localSheetId="0">#REF!</definedName>
    <definedName name="_______TAB9" localSheetId="5">#REF!</definedName>
    <definedName name="_______TAB9">#REF!</definedName>
    <definedName name="_______WI1" localSheetId="3">#REF!</definedName>
    <definedName name="_______WI1" localSheetId="0">#REF!</definedName>
    <definedName name="_______WI1" localSheetId="5">#REF!</definedName>
    <definedName name="_______WI1">#REF!</definedName>
    <definedName name="_______WI11" localSheetId="3">#REF!</definedName>
    <definedName name="_______WI11" localSheetId="0">#REF!</definedName>
    <definedName name="_______WI11" localSheetId="5">#REF!</definedName>
    <definedName name="_______WI11">#REF!</definedName>
    <definedName name="_______WI12" localSheetId="3">#REF!</definedName>
    <definedName name="_______WI12" localSheetId="0">#REF!</definedName>
    <definedName name="_______WI12" localSheetId="5">#REF!</definedName>
    <definedName name="_______WI12">#REF!</definedName>
    <definedName name="_______WI14" localSheetId="3">#REF!</definedName>
    <definedName name="_______WI14" localSheetId="0">#REF!</definedName>
    <definedName name="_______WI14" localSheetId="5">#REF!</definedName>
    <definedName name="_______WI14">#REF!</definedName>
    <definedName name="_______WI15" localSheetId="3">#REF!</definedName>
    <definedName name="_______WI15" localSheetId="0">#REF!</definedName>
    <definedName name="_______WI15" localSheetId="5">#REF!</definedName>
    <definedName name="_______WI15">#REF!</definedName>
    <definedName name="_______WI16" localSheetId="3">#REF!</definedName>
    <definedName name="_______WI16" localSheetId="0">#REF!</definedName>
    <definedName name="_______WI16" localSheetId="5">#REF!</definedName>
    <definedName name="_______WI16">#REF!</definedName>
    <definedName name="_______WI2" localSheetId="3">#REF!</definedName>
    <definedName name="_______WI2" localSheetId="0">#REF!</definedName>
    <definedName name="_______WI2" localSheetId="5">#REF!</definedName>
    <definedName name="_______WI2">#REF!</definedName>
    <definedName name="_______WI3" localSheetId="3">#REF!</definedName>
    <definedName name="_______WI3" localSheetId="0">#REF!</definedName>
    <definedName name="_______WI3" localSheetId="5">#REF!</definedName>
    <definedName name="_______WI3">#REF!</definedName>
    <definedName name="_______WI4" localSheetId="3">#REF!</definedName>
    <definedName name="_______WI4" localSheetId="0">#REF!</definedName>
    <definedName name="_______WI4" localSheetId="5">#REF!</definedName>
    <definedName name="_______WI4">#REF!</definedName>
    <definedName name="_______WI5" localSheetId="3">#REF!</definedName>
    <definedName name="_______WI5" localSheetId="0">#REF!</definedName>
    <definedName name="_______WI5" localSheetId="5">#REF!</definedName>
    <definedName name="_______WI5">#REF!</definedName>
    <definedName name="_______WI6" localSheetId="3">#REF!</definedName>
    <definedName name="_______WI6" localSheetId="0">#REF!</definedName>
    <definedName name="_______WI6" localSheetId="5">#REF!</definedName>
    <definedName name="_______WI6">#REF!</definedName>
    <definedName name="_______WI7" localSheetId="3">#REF!</definedName>
    <definedName name="_______WI7" localSheetId="0">#REF!</definedName>
    <definedName name="_______WI7" localSheetId="5">#REF!</definedName>
    <definedName name="_______WI7">#REF!</definedName>
    <definedName name="_______WI8" localSheetId="3">#REF!</definedName>
    <definedName name="_______WI8" localSheetId="0">#REF!</definedName>
    <definedName name="_______WI8" localSheetId="5">#REF!</definedName>
    <definedName name="_______WI8">#REF!</definedName>
    <definedName name="______ALL1" localSheetId="3">#REF!</definedName>
    <definedName name="______ALL1" localSheetId="0">#REF!</definedName>
    <definedName name="______ALL1" localSheetId="5">#REF!</definedName>
    <definedName name="______ALL1">#REF!</definedName>
    <definedName name="______Dim1" localSheetId="3">#REF!</definedName>
    <definedName name="______Dim1" localSheetId="0">#REF!</definedName>
    <definedName name="______Dim1" localSheetId="5">#REF!</definedName>
    <definedName name="______Dim1">#REF!</definedName>
    <definedName name="______Dim2" localSheetId="3">#REF!</definedName>
    <definedName name="______Dim2" localSheetId="0">#REF!</definedName>
    <definedName name="______Dim2" localSheetId="5">#REF!</definedName>
    <definedName name="______Dim2">#REF!</definedName>
    <definedName name="______RIL1" localSheetId="3">#REF!</definedName>
    <definedName name="______RIL1" localSheetId="0">#REF!</definedName>
    <definedName name="______RIL1" localSheetId="5">#REF!</definedName>
    <definedName name="______RIL1">#REF!</definedName>
    <definedName name="______SUM1" localSheetId="3">#REF!</definedName>
    <definedName name="______SUM1" localSheetId="0">#REF!</definedName>
    <definedName name="______SUM1" localSheetId="5">#REF!</definedName>
    <definedName name="______SUM1">#REF!</definedName>
    <definedName name="______SUM2" localSheetId="3">#REF!</definedName>
    <definedName name="______SUM2" localSheetId="0">#REF!</definedName>
    <definedName name="______SUM2" localSheetId="5">#REF!</definedName>
    <definedName name="______SUM2">#REF!</definedName>
    <definedName name="______SUM3" localSheetId="3">#REF!</definedName>
    <definedName name="______SUM3" localSheetId="0">#REF!</definedName>
    <definedName name="______SUM3" localSheetId="5">#REF!</definedName>
    <definedName name="______SUM3">#REF!</definedName>
    <definedName name="_____aaV9" localSheetId="3">#REF!</definedName>
    <definedName name="_____aaV9" localSheetId="0">#REF!</definedName>
    <definedName name="_____aaV9" localSheetId="5">#REF!</definedName>
    <definedName name="_____aaV9">#REF!</definedName>
    <definedName name="_____ALL1" localSheetId="3">#REF!</definedName>
    <definedName name="_____ALL1" localSheetId="0">#REF!</definedName>
    <definedName name="_____ALL1" localSheetId="5">#REF!</definedName>
    <definedName name="_____ALL1">#REF!</definedName>
    <definedName name="_____bal0196">[2]Plan1!$A$1:$F$238</definedName>
    <definedName name="_____bal0296">[2]Plan1!$A$1:$F$238</definedName>
    <definedName name="_____Bal0497">[2]Plan1!$A$1:$F$517</definedName>
    <definedName name="_____bal1196">[2]Plan1!$A$1:$F$596</definedName>
    <definedName name="_____bdg2000">[2]Plan1!$A$1:$AH$16</definedName>
    <definedName name="_____CAP1" localSheetId="3">[3]Capex!#REF!</definedName>
    <definedName name="_____CAP1" localSheetId="0">[3]Capex!#REF!</definedName>
    <definedName name="_____CAP1" localSheetId="5">[3]Capex!#REF!</definedName>
    <definedName name="_____CAP1">[3]Capex!#REF!</definedName>
    <definedName name="_____CIP2" localSheetId="3">#REF!</definedName>
    <definedName name="_____CIP2" localSheetId="0">#REF!</definedName>
    <definedName name="_____CIP2" localSheetId="5">#REF!</definedName>
    <definedName name="_____CIP2">#REF!</definedName>
    <definedName name="_____CUM1" localSheetId="3">#REF!</definedName>
    <definedName name="_____CUM1" localSheetId="0">#REF!</definedName>
    <definedName name="_____CUM1" localSheetId="5">#REF!</definedName>
    <definedName name="_____CUM1">#REF!</definedName>
    <definedName name="_____CUM2" localSheetId="3">#REF!</definedName>
    <definedName name="_____CUM2" localSheetId="0">#REF!</definedName>
    <definedName name="_____CUM2" localSheetId="5">#REF!</definedName>
    <definedName name="_____CUM2">#REF!</definedName>
    <definedName name="_____DEV1" localSheetId="3">#REF!</definedName>
    <definedName name="_____DEV1" localSheetId="0">#REF!</definedName>
    <definedName name="_____DEV1" localSheetId="5">#REF!</definedName>
    <definedName name="_____DEV1">#REF!</definedName>
    <definedName name="_____Dim1" localSheetId="3">#REF!</definedName>
    <definedName name="_____Dim1" localSheetId="0">#REF!</definedName>
    <definedName name="_____Dim1" localSheetId="5">#REF!</definedName>
    <definedName name="_____Dim1">#REF!</definedName>
    <definedName name="_____Dim2" localSheetId="3">#REF!</definedName>
    <definedName name="_____Dim2" localSheetId="0">#REF!</definedName>
    <definedName name="_____Dim2" localSheetId="5">#REF!</definedName>
    <definedName name="_____Dim2">#REF!</definedName>
    <definedName name="_____IND1" localSheetId="3">#REF!</definedName>
    <definedName name="_____IND1" localSheetId="0">#REF!</definedName>
    <definedName name="_____IND1" localSheetId="5">#REF!</definedName>
    <definedName name="_____IND1">#REF!</definedName>
    <definedName name="_____IND2" localSheetId="3">#REF!</definedName>
    <definedName name="_____IND2" localSheetId="0">#REF!</definedName>
    <definedName name="_____IND2" localSheetId="5">#REF!</definedName>
    <definedName name="_____IND2">#REF!</definedName>
    <definedName name="_____IND3" localSheetId="3">#REF!</definedName>
    <definedName name="_____IND3" localSheetId="0">#REF!</definedName>
    <definedName name="_____IND3" localSheetId="5">#REF!</definedName>
    <definedName name="_____IND3">#REF!</definedName>
    <definedName name="_____IND4" localSheetId="3">#REF!</definedName>
    <definedName name="_____IND4" localSheetId="0">#REF!</definedName>
    <definedName name="_____IND4" localSheetId="5">#REF!</definedName>
    <definedName name="_____IND4">#REF!</definedName>
    <definedName name="_____IND5" localSheetId="3">#REF!</definedName>
    <definedName name="_____IND5" localSheetId="0">#REF!</definedName>
    <definedName name="_____IND5" localSheetId="5">#REF!</definedName>
    <definedName name="_____IND5">#REF!</definedName>
    <definedName name="_____IND6" localSheetId="3">#REF!</definedName>
    <definedName name="_____IND6" localSheetId="0">#REF!</definedName>
    <definedName name="_____IND6" localSheetId="5">#REF!</definedName>
    <definedName name="_____IND6">#REF!</definedName>
    <definedName name="_____IND7" localSheetId="3">#REF!</definedName>
    <definedName name="_____IND7" localSheetId="0">#REF!</definedName>
    <definedName name="_____IND7" localSheetId="5">#REF!</definedName>
    <definedName name="_____IND7">#REF!</definedName>
    <definedName name="_____IND8" localSheetId="3">#REF!</definedName>
    <definedName name="_____IND8" localSheetId="0">#REF!</definedName>
    <definedName name="_____IND8" localSheetId="5">#REF!</definedName>
    <definedName name="_____IND8">#REF!</definedName>
    <definedName name="_____jed122223">[4]MMR!$A$1327:$IV$1327</definedName>
    <definedName name="_____KSA1" localSheetId="3">#REF!</definedName>
    <definedName name="_____KSA1" localSheetId="0">#REF!</definedName>
    <definedName name="_____KSA1" localSheetId="5">#REF!</definedName>
    <definedName name="_____KSA1">#REF!</definedName>
    <definedName name="_____KSA2" localSheetId="3">#REF!</definedName>
    <definedName name="_____KSA2" localSheetId="0">#REF!</definedName>
    <definedName name="_____KSA2" localSheetId="5">#REF!</definedName>
    <definedName name="_____KSA2">#REF!</definedName>
    <definedName name="_____KSA3" localSheetId="3">#REF!</definedName>
    <definedName name="_____KSA3" localSheetId="0">#REF!</definedName>
    <definedName name="_____KSA3" localSheetId="5">#REF!</definedName>
    <definedName name="_____KSA3">#REF!</definedName>
    <definedName name="_____KSA4" localSheetId="3">#REF!</definedName>
    <definedName name="_____KSA4" localSheetId="0">#REF!</definedName>
    <definedName name="_____KSA4" localSheetId="5">#REF!</definedName>
    <definedName name="_____KSA4">#REF!</definedName>
    <definedName name="_____KSA5" localSheetId="3">#REF!</definedName>
    <definedName name="_____KSA5" localSheetId="0">#REF!</definedName>
    <definedName name="_____KSA5" localSheetId="5">#REF!</definedName>
    <definedName name="_____KSA5">#REF!</definedName>
    <definedName name="_____KSA6" localSheetId="3">#REF!</definedName>
    <definedName name="_____KSA6" localSheetId="0">#REF!</definedName>
    <definedName name="_____KSA6" localSheetId="5">#REF!</definedName>
    <definedName name="_____KSA6">#REF!</definedName>
    <definedName name="_____LIC2" localSheetId="3">#REF!</definedName>
    <definedName name="_____LIC2" localSheetId="0">#REF!</definedName>
    <definedName name="_____LIC2" localSheetId="5">#REF!</definedName>
    <definedName name="_____LIC2">#REF!</definedName>
    <definedName name="_____MIN1" localSheetId="3">[3]Revenue!#REF!</definedName>
    <definedName name="_____MIN1">[3]Revenue!#REF!</definedName>
    <definedName name="_____mp2" localSheetId="3" hidden="1">#REF!</definedName>
    <definedName name="_____mp2" localSheetId="0" hidden="1">#REF!</definedName>
    <definedName name="_____mp2" localSheetId="5" hidden="1">#REF!</definedName>
    <definedName name="_____mp2" hidden="1">#REF!</definedName>
    <definedName name="_____MY2" localSheetId="3">#REF!</definedName>
    <definedName name="_____MY2" localSheetId="0">#REF!</definedName>
    <definedName name="_____MY2" localSheetId="5">#REF!</definedName>
    <definedName name="_____MY2">#REF!</definedName>
    <definedName name="_____MY3">#N/A</definedName>
    <definedName name="_____MY4">#N/A</definedName>
    <definedName name="_____MY5">#N/A</definedName>
    <definedName name="_____OUT1" localSheetId="3">[3]Revenue!#REF!</definedName>
    <definedName name="_____OUT1">[3]Revenue!#REF!</definedName>
    <definedName name="_____REV2" localSheetId="3">[3]Revenue!#REF!</definedName>
    <definedName name="_____REV2">[3]Revenue!#REF!</definedName>
    <definedName name="_____REV21" localSheetId="3">[3]Revenue!#REF!</definedName>
    <definedName name="_____REV21">[3]Revenue!#REF!</definedName>
    <definedName name="_____REV22" localSheetId="3">[3]Revenue!#REF!</definedName>
    <definedName name="_____REV22">[3]Revenue!#REF!</definedName>
    <definedName name="_____RIL1" localSheetId="3">#REF!</definedName>
    <definedName name="_____RIL1" localSheetId="0">#REF!</definedName>
    <definedName name="_____RIL1" localSheetId="5">#REF!</definedName>
    <definedName name="_____RIL1">#REF!</definedName>
    <definedName name="_____SUM1" localSheetId="3">#REF!</definedName>
    <definedName name="_____SUM1" localSheetId="0">#REF!</definedName>
    <definedName name="_____SUM1" localSheetId="5">#REF!</definedName>
    <definedName name="_____SUM1">#REF!</definedName>
    <definedName name="_____SUM2" localSheetId="3">#REF!</definedName>
    <definedName name="_____SUM2" localSheetId="0">#REF!</definedName>
    <definedName name="_____SUM2" localSheetId="5">#REF!</definedName>
    <definedName name="_____SUM2">#REF!</definedName>
    <definedName name="_____SUM3" localSheetId="3">#REF!</definedName>
    <definedName name="_____SUM3" localSheetId="0">#REF!</definedName>
    <definedName name="_____SUM3" localSheetId="5">#REF!</definedName>
    <definedName name="_____SUM3">#REF!</definedName>
    <definedName name="_____TAB11" localSheetId="3">#REF!</definedName>
    <definedName name="_____TAB11" localSheetId="0">#REF!</definedName>
    <definedName name="_____TAB11" localSheetId="5">#REF!</definedName>
    <definedName name="_____TAB11">#REF!</definedName>
    <definedName name="_____TAB111" localSheetId="3">#REF!</definedName>
    <definedName name="_____TAB111" localSheetId="0">#REF!</definedName>
    <definedName name="_____TAB111" localSheetId="5">#REF!</definedName>
    <definedName name="_____TAB111">#REF!</definedName>
    <definedName name="_____TAB112" localSheetId="3">#REF!</definedName>
    <definedName name="_____TAB112" localSheetId="0">#REF!</definedName>
    <definedName name="_____TAB112" localSheetId="5">#REF!</definedName>
    <definedName name="_____TAB112">#REF!</definedName>
    <definedName name="_____TAB113" localSheetId="3">#REF!</definedName>
    <definedName name="_____TAB113" localSheetId="0">#REF!</definedName>
    <definedName name="_____TAB113" localSheetId="5">#REF!</definedName>
    <definedName name="_____TAB113">#REF!</definedName>
    <definedName name="_____TAB114" localSheetId="3">#REF!</definedName>
    <definedName name="_____TAB114" localSheetId="0">#REF!</definedName>
    <definedName name="_____TAB114" localSheetId="5">#REF!</definedName>
    <definedName name="_____TAB114">#REF!</definedName>
    <definedName name="_____TAB115" localSheetId="3">#REF!</definedName>
    <definedName name="_____TAB115" localSheetId="0">#REF!</definedName>
    <definedName name="_____TAB115" localSheetId="5">#REF!</definedName>
    <definedName name="_____TAB115">#REF!</definedName>
    <definedName name="_____TAB116" localSheetId="3">#REF!</definedName>
    <definedName name="_____TAB116" localSheetId="0">#REF!</definedName>
    <definedName name="_____TAB116" localSheetId="5">#REF!</definedName>
    <definedName name="_____TAB116">#REF!</definedName>
    <definedName name="_____TAB117" localSheetId="3">#REF!</definedName>
    <definedName name="_____TAB117" localSheetId="0">#REF!</definedName>
    <definedName name="_____TAB117" localSheetId="5">#REF!</definedName>
    <definedName name="_____TAB117">#REF!</definedName>
    <definedName name="_____TAB13" localSheetId="3">#REF!</definedName>
    <definedName name="_____TAB13" localSheetId="0">#REF!</definedName>
    <definedName name="_____TAB13" localSheetId="5">#REF!</definedName>
    <definedName name="_____TAB13">#REF!</definedName>
    <definedName name="_____TAB14" localSheetId="3">#REF!</definedName>
    <definedName name="_____TAB14" localSheetId="0">#REF!</definedName>
    <definedName name="_____TAB14" localSheetId="5">#REF!</definedName>
    <definedName name="_____TAB14">#REF!</definedName>
    <definedName name="_____TAB8" localSheetId="3">#REF!</definedName>
    <definedName name="_____TAB8" localSheetId="0">#REF!</definedName>
    <definedName name="_____TAB8" localSheetId="5">#REF!</definedName>
    <definedName name="_____TAB8">#REF!</definedName>
    <definedName name="_____TAB9" localSheetId="3">#REF!</definedName>
    <definedName name="_____TAB9" localSheetId="0">#REF!</definedName>
    <definedName name="_____TAB9" localSheetId="5">#REF!</definedName>
    <definedName name="_____TAB9">#REF!</definedName>
    <definedName name="_____TAR1" localSheetId="3">[3]Revenue!#REF!</definedName>
    <definedName name="_____TAR1">[3]Revenue!#REF!</definedName>
    <definedName name="_____WI1" localSheetId="3">#REF!</definedName>
    <definedName name="_____WI1" localSheetId="0">#REF!</definedName>
    <definedName name="_____WI1" localSheetId="5">#REF!</definedName>
    <definedName name="_____WI1">#REF!</definedName>
    <definedName name="_____WI11" localSheetId="3">#REF!</definedName>
    <definedName name="_____WI11" localSheetId="0">#REF!</definedName>
    <definedName name="_____WI11" localSheetId="5">#REF!</definedName>
    <definedName name="_____WI11">#REF!</definedName>
    <definedName name="_____WI12" localSheetId="3">#REF!</definedName>
    <definedName name="_____WI12" localSheetId="0">#REF!</definedName>
    <definedName name="_____WI12" localSheetId="5">#REF!</definedName>
    <definedName name="_____WI12">#REF!</definedName>
    <definedName name="_____WI14" localSheetId="3">#REF!</definedName>
    <definedName name="_____WI14" localSheetId="0">#REF!</definedName>
    <definedName name="_____WI14" localSheetId="5">#REF!</definedName>
    <definedName name="_____WI14">#REF!</definedName>
    <definedName name="_____WI15" localSheetId="3">#REF!</definedName>
    <definedName name="_____WI15" localSheetId="0">#REF!</definedName>
    <definedName name="_____WI15" localSheetId="5">#REF!</definedName>
    <definedName name="_____WI15">#REF!</definedName>
    <definedName name="_____WI16" localSheetId="3">#REF!</definedName>
    <definedName name="_____WI16" localSheetId="0">#REF!</definedName>
    <definedName name="_____WI16" localSheetId="5">#REF!</definedName>
    <definedName name="_____WI16">#REF!</definedName>
    <definedName name="_____WI2" localSheetId="3">#REF!</definedName>
    <definedName name="_____WI2" localSheetId="0">#REF!</definedName>
    <definedName name="_____WI2" localSheetId="5">#REF!</definedName>
    <definedName name="_____WI2">#REF!</definedName>
    <definedName name="_____WI3" localSheetId="3">#REF!</definedName>
    <definedName name="_____WI3" localSheetId="0">#REF!</definedName>
    <definedName name="_____WI3" localSheetId="5">#REF!</definedName>
    <definedName name="_____WI3">#REF!</definedName>
    <definedName name="_____WI4" localSheetId="3">#REF!</definedName>
    <definedName name="_____WI4" localSheetId="0">#REF!</definedName>
    <definedName name="_____WI4" localSheetId="5">#REF!</definedName>
    <definedName name="_____WI4">#REF!</definedName>
    <definedName name="_____WI5" localSheetId="3">#REF!</definedName>
    <definedName name="_____WI5" localSheetId="0">#REF!</definedName>
    <definedName name="_____WI5" localSheetId="5">#REF!</definedName>
    <definedName name="_____WI5">#REF!</definedName>
    <definedName name="_____WI6" localSheetId="3">#REF!</definedName>
    <definedName name="_____WI6" localSheetId="0">#REF!</definedName>
    <definedName name="_____WI6" localSheetId="5">#REF!</definedName>
    <definedName name="_____WI6">#REF!</definedName>
    <definedName name="_____WI7" localSheetId="3">#REF!</definedName>
    <definedName name="_____WI7" localSheetId="0">#REF!</definedName>
    <definedName name="_____WI7" localSheetId="5">#REF!</definedName>
    <definedName name="_____WI7">#REF!</definedName>
    <definedName name="_____WI8" localSheetId="3">#REF!</definedName>
    <definedName name="_____WI8" localSheetId="0">#REF!</definedName>
    <definedName name="_____WI8" localSheetId="5">#REF!</definedName>
    <definedName name="_____WI8">#REF!</definedName>
    <definedName name="____1__123Graph_AMKT_MONTH" localSheetId="3" hidden="1">[5]SALES!#REF!</definedName>
    <definedName name="____1__123Graph_AMKT_MONTH" hidden="1">[5]SALES!#REF!</definedName>
    <definedName name="____10__123Graph_XMKT_YTD" localSheetId="3" hidden="1">[5]SALES!#REF!</definedName>
    <definedName name="____10__123Graph_XMKT_YTD" hidden="1">[5]SALES!#REF!</definedName>
    <definedName name="____2__123Graph_AMKT_YTD" localSheetId="3" hidden="1">[5]SALES!#REF!</definedName>
    <definedName name="____2__123Graph_AMKT_YTD" hidden="1">[5]SALES!#REF!</definedName>
    <definedName name="____3__123Graph_BMKT_MONTH" localSheetId="3" hidden="1">[5]SALES!#REF!</definedName>
    <definedName name="____3__123Graph_BMKT_MONTH" hidden="1">[5]SALES!#REF!</definedName>
    <definedName name="____4__123Graph_BMKT_YTD" localSheetId="3" hidden="1">[5]SALES!#REF!</definedName>
    <definedName name="____4__123Graph_BMKT_YTD" hidden="1">[5]SALES!#REF!</definedName>
    <definedName name="____5__123Graph_LBL_AMKT_MONTH" localSheetId="3" hidden="1">[5]SALES!#REF!</definedName>
    <definedName name="____5__123Graph_LBL_AMKT_MONTH" hidden="1">[5]SALES!#REF!</definedName>
    <definedName name="____6__123Graph_LBL_AMKT_YTD" localSheetId="3" hidden="1">[5]SALES!#REF!</definedName>
    <definedName name="____6__123Graph_LBL_AMKT_YTD" hidden="1">[5]SALES!#REF!</definedName>
    <definedName name="____7__123Graph_LBL_BMKT_MONTH" localSheetId="3" hidden="1">[5]SALES!#REF!</definedName>
    <definedName name="____7__123Graph_LBL_BMKT_MONTH" hidden="1">[5]SALES!#REF!</definedName>
    <definedName name="____8__123Graph_LBL_BMKT_YTD" localSheetId="3" hidden="1">[5]SALES!#REF!</definedName>
    <definedName name="____8__123Graph_LBL_BMKT_YTD" hidden="1">[5]SALES!#REF!</definedName>
    <definedName name="____9__123Graph_XMKT_MONTH" localSheetId="3" hidden="1">[5]SALES!#REF!</definedName>
    <definedName name="____9__123Graph_XMKT_MONTH" hidden="1">[5]SALES!#REF!</definedName>
    <definedName name="____aaV9" localSheetId="3">#REF!</definedName>
    <definedName name="____aaV9" localSheetId="0">#REF!</definedName>
    <definedName name="____aaV9" localSheetId="5">#REF!</definedName>
    <definedName name="____aaV9">#REF!</definedName>
    <definedName name="____ALL1" localSheetId="3">#REF!</definedName>
    <definedName name="____ALL1" localSheetId="0">#REF!</definedName>
    <definedName name="____ALL1" localSheetId="5">#REF!</definedName>
    <definedName name="____ALL1">#REF!</definedName>
    <definedName name="____bal0196">[2]Plan1!$A$1:$F$238</definedName>
    <definedName name="____bal0296">[2]Plan1!$A$1:$F$238</definedName>
    <definedName name="____Bal0497">[2]Plan1!$A$1:$F$517</definedName>
    <definedName name="____bal1196">[2]Plan1!$A$1:$F$596</definedName>
    <definedName name="____bdg2000">[2]Plan1!$A$1:$AH$16</definedName>
    <definedName name="____CAP1" localSheetId="3">[3]Capex!#REF!</definedName>
    <definedName name="____CAP1" localSheetId="0">[3]Capex!#REF!</definedName>
    <definedName name="____CAP1" localSheetId="5">[3]Capex!#REF!</definedName>
    <definedName name="____CAP1">[3]Capex!#REF!</definedName>
    <definedName name="____CIP2" localSheetId="3">#REF!</definedName>
    <definedName name="____CIP2" localSheetId="0">#REF!</definedName>
    <definedName name="____CIP2" localSheetId="5">#REF!</definedName>
    <definedName name="____CIP2">#REF!</definedName>
    <definedName name="____Dim1" localSheetId="3">#REF!</definedName>
    <definedName name="____Dim1" localSheetId="0">#REF!</definedName>
    <definedName name="____Dim1" localSheetId="5">#REF!</definedName>
    <definedName name="____Dim1">#REF!</definedName>
    <definedName name="____Dim2" localSheetId="3">#REF!</definedName>
    <definedName name="____Dim2" localSheetId="0">#REF!</definedName>
    <definedName name="____Dim2" localSheetId="5">#REF!</definedName>
    <definedName name="____Dim2">#REF!</definedName>
    <definedName name="____jed122223">[4]MMR!$A$1327:$IV$1327</definedName>
    <definedName name="____MIN1" localSheetId="3">[3]Revenue!#REF!</definedName>
    <definedName name="____MIN1" localSheetId="0">[3]Revenue!#REF!</definedName>
    <definedName name="____MIN1" localSheetId="5">[3]Revenue!#REF!</definedName>
    <definedName name="____MIN1">[3]Revenue!#REF!</definedName>
    <definedName name="____mp2" localSheetId="3" hidden="1">#REF!</definedName>
    <definedName name="____mp2" localSheetId="0" hidden="1">#REF!</definedName>
    <definedName name="____mp2" localSheetId="5" hidden="1">#REF!</definedName>
    <definedName name="____mp2" hidden="1">#REF!</definedName>
    <definedName name="____MY3">#N/A</definedName>
    <definedName name="____MY4">#N/A</definedName>
    <definedName name="____MY5">#N/A</definedName>
    <definedName name="____New1">[6]SAD!$F$38</definedName>
    <definedName name="____O6" localSheetId="0">#REF!</definedName>
    <definedName name="____O6" localSheetId="5">#REF!</definedName>
    <definedName name="____O6">#REF!</definedName>
    <definedName name="____OUT1" localSheetId="3">[3]Revenue!#REF!</definedName>
    <definedName name="____OUT1" localSheetId="0">[3]Revenue!#REF!</definedName>
    <definedName name="____OUT1" localSheetId="5">[3]Revenue!#REF!</definedName>
    <definedName name="____OUT1">[3]Revenue!#REF!</definedName>
    <definedName name="____REV2" localSheetId="3">[3]Revenue!#REF!</definedName>
    <definedName name="____REV2">[3]Revenue!#REF!</definedName>
    <definedName name="____REV21" localSheetId="3">[3]Revenue!#REF!</definedName>
    <definedName name="____REV21">[3]Revenue!#REF!</definedName>
    <definedName name="____REV22" localSheetId="3">[3]Revenue!#REF!</definedName>
    <definedName name="____REV22">[3]Revenue!#REF!</definedName>
    <definedName name="____RIL1" localSheetId="3">#REF!</definedName>
    <definedName name="____RIL1" localSheetId="0">#REF!</definedName>
    <definedName name="____RIL1" localSheetId="5">#REF!</definedName>
    <definedName name="____RIL1">#REF!</definedName>
    <definedName name="____SCH2">[7]Notes!#REF!</definedName>
    <definedName name="____SUM1" localSheetId="3">#REF!</definedName>
    <definedName name="____SUM1" localSheetId="0">#REF!</definedName>
    <definedName name="____SUM1" localSheetId="5">#REF!</definedName>
    <definedName name="____SUM1">#REF!</definedName>
    <definedName name="____SUM2" localSheetId="3">#REF!</definedName>
    <definedName name="____SUM2" localSheetId="0">#REF!</definedName>
    <definedName name="____SUM2" localSheetId="5">#REF!</definedName>
    <definedName name="____SUM2">#REF!</definedName>
    <definedName name="____SUM3" localSheetId="3">#REF!</definedName>
    <definedName name="____SUM3" localSheetId="0">#REF!</definedName>
    <definedName name="____SUM3" localSheetId="5">#REF!</definedName>
    <definedName name="____SUM3">#REF!</definedName>
    <definedName name="____TAR1" localSheetId="3">[3]Revenue!#REF!</definedName>
    <definedName name="____TAR1">[3]Revenue!#REF!</definedName>
    <definedName name="___1__123Graph_AMKT_MONTH" localSheetId="3" hidden="1">[5]SALES!#REF!</definedName>
    <definedName name="___1__123Graph_AMKT_MONTH" hidden="1">[5]SALES!#REF!</definedName>
    <definedName name="___10__123Graph_XMKT_YTD" localSheetId="3" hidden="1">[5]SALES!#REF!</definedName>
    <definedName name="___10__123Graph_XMKT_YTD" hidden="1">[5]SALES!#REF!</definedName>
    <definedName name="___2__123Graph_AMKT_YTD" localSheetId="3" hidden="1">[5]SALES!#REF!</definedName>
    <definedName name="___2__123Graph_AMKT_YTD" hidden="1">[5]SALES!#REF!</definedName>
    <definedName name="___3__123Graph_BMKT_MONTH" localSheetId="3" hidden="1">[5]SALES!#REF!</definedName>
    <definedName name="___3__123Graph_BMKT_MONTH" hidden="1">[5]SALES!#REF!</definedName>
    <definedName name="___4__123Graph_BMKT_YTD" localSheetId="3" hidden="1">[5]SALES!#REF!</definedName>
    <definedName name="___4__123Graph_BMKT_YTD" hidden="1">[5]SALES!#REF!</definedName>
    <definedName name="___5__123Graph_LBL_AMKT_MONTH" localSheetId="3" hidden="1">[5]SALES!#REF!</definedName>
    <definedName name="___5__123Graph_LBL_AMKT_MONTH" hidden="1">[5]SALES!#REF!</definedName>
    <definedName name="___6__123Graph_LBL_AMKT_YTD" localSheetId="3" hidden="1">[5]SALES!#REF!</definedName>
    <definedName name="___6__123Graph_LBL_AMKT_YTD" hidden="1">[5]SALES!#REF!</definedName>
    <definedName name="___7__123Graph_LBL_BMKT_MONTH" localSheetId="3" hidden="1">[5]SALES!#REF!</definedName>
    <definedName name="___7__123Graph_LBL_BMKT_MONTH" hidden="1">[5]SALES!#REF!</definedName>
    <definedName name="___8__123Graph_LBL_BMKT_YTD" localSheetId="3" hidden="1">[5]SALES!#REF!</definedName>
    <definedName name="___8__123Graph_LBL_BMKT_YTD" hidden="1">[5]SALES!#REF!</definedName>
    <definedName name="___9__123Graph_XMKT_MONTH" localSheetId="3" hidden="1">[5]SALES!#REF!</definedName>
    <definedName name="___9__123Graph_XMKT_MONTH" hidden="1">[5]SALES!#REF!</definedName>
    <definedName name="___aaV9" localSheetId="3">#REF!</definedName>
    <definedName name="___aaV9" localSheetId="0">#REF!</definedName>
    <definedName name="___aaV9" localSheetId="5">#REF!</definedName>
    <definedName name="___aaV9">#REF!</definedName>
    <definedName name="___ALL1" localSheetId="3">#REF!</definedName>
    <definedName name="___ALL1" localSheetId="0">#REF!</definedName>
    <definedName name="___ALL1" localSheetId="5">#REF!</definedName>
    <definedName name="___ALL1">#REF!</definedName>
    <definedName name="___bal0196" localSheetId="3">[8]Plan1!$A$1:$F$238</definedName>
    <definedName name="___bal0196" localSheetId="0">[9]Plan1!$A$1:$F$238</definedName>
    <definedName name="___bal0196" localSheetId="5">[9]Plan1!$A$1:$F$238</definedName>
    <definedName name="___bal0196">[10]Plan1!$A$1:$F$238</definedName>
    <definedName name="___bal0296" localSheetId="3">[8]Plan1!$A$1:$F$238</definedName>
    <definedName name="___bal0296" localSheetId="0">[9]Plan1!$A$1:$F$238</definedName>
    <definedName name="___bal0296" localSheetId="5">[9]Plan1!$A$1:$F$238</definedName>
    <definedName name="___bal0296">[10]Plan1!$A$1:$F$238</definedName>
    <definedName name="___Bal0497" localSheetId="3">[8]Plan1!$A$1:$F$517</definedName>
    <definedName name="___Bal0497" localSheetId="0">[9]Plan1!$A$1:$F$517</definedName>
    <definedName name="___Bal0497" localSheetId="5">[9]Plan1!$A$1:$F$517</definedName>
    <definedName name="___Bal0497">[10]Plan1!$A$1:$F$517</definedName>
    <definedName name="___bal1196" localSheetId="3">[8]Plan1!$A$1:$F$596</definedName>
    <definedName name="___bal1196" localSheetId="0">[9]Plan1!$A$1:$F$596</definedName>
    <definedName name="___bal1196" localSheetId="5">[9]Plan1!$A$1:$F$596</definedName>
    <definedName name="___bal1196">[10]Plan1!$A$1:$F$596</definedName>
    <definedName name="___bdg2000" localSheetId="3">[8]Plan1!$A$1:$AH$16</definedName>
    <definedName name="___bdg2000" localSheetId="0">[9]Plan1!$A$1:$AH$16</definedName>
    <definedName name="___bdg2000" localSheetId="5">[9]Plan1!$A$1:$AH$16</definedName>
    <definedName name="___bdg2000">[10]Plan1!$A$1:$AH$16</definedName>
    <definedName name="___CAP1" localSheetId="3">[11]Capex!#REF!</definedName>
    <definedName name="___CAP1" localSheetId="0">[3]Capex!#REF!</definedName>
    <definedName name="___CAP1" localSheetId="5">[3]Capex!#REF!</definedName>
    <definedName name="___CAP1">[12]Capex!#REF!</definedName>
    <definedName name="___CIP2" localSheetId="3">#REF!</definedName>
    <definedName name="___CIP2" localSheetId="0">#REF!</definedName>
    <definedName name="___CIP2" localSheetId="5">#REF!</definedName>
    <definedName name="___CIP2">#REF!</definedName>
    <definedName name="___CUM1" localSheetId="3">#REF!</definedName>
    <definedName name="___CUM1" localSheetId="0">#REF!</definedName>
    <definedName name="___CUM1" localSheetId="5">#REF!</definedName>
    <definedName name="___CUM1">#REF!</definedName>
    <definedName name="___CUM2" localSheetId="3">#REF!</definedName>
    <definedName name="___CUM2" localSheetId="0">#REF!</definedName>
    <definedName name="___CUM2" localSheetId="5">#REF!</definedName>
    <definedName name="___CUM2">#REF!</definedName>
    <definedName name="___DEV1" localSheetId="3">#REF!</definedName>
    <definedName name="___DEV1" localSheetId="0">#REF!</definedName>
    <definedName name="___DEV1" localSheetId="5">#REF!</definedName>
    <definedName name="___DEV1">#REF!</definedName>
    <definedName name="___Dim1" localSheetId="3">#REF!</definedName>
    <definedName name="___Dim1" localSheetId="0">#REF!</definedName>
    <definedName name="___Dim1" localSheetId="5">#REF!</definedName>
    <definedName name="___Dim1">#REF!</definedName>
    <definedName name="___Dim2" localSheetId="3">#REF!</definedName>
    <definedName name="___Dim2" localSheetId="0">#REF!</definedName>
    <definedName name="___Dim2" localSheetId="5">#REF!</definedName>
    <definedName name="___Dim2">#REF!</definedName>
    <definedName name="___IND1" localSheetId="3">#REF!</definedName>
    <definedName name="___IND1" localSheetId="0">#REF!</definedName>
    <definedName name="___IND1" localSheetId="5">#REF!</definedName>
    <definedName name="___IND1">#REF!</definedName>
    <definedName name="___IND2" localSheetId="3">#REF!</definedName>
    <definedName name="___IND2" localSheetId="0">#REF!</definedName>
    <definedName name="___IND2" localSheetId="5">#REF!</definedName>
    <definedName name="___IND2">#REF!</definedName>
    <definedName name="___IND3" localSheetId="3">#REF!</definedName>
    <definedName name="___IND3" localSheetId="0">#REF!</definedName>
    <definedName name="___IND3" localSheetId="5">#REF!</definedName>
    <definedName name="___IND3">#REF!</definedName>
    <definedName name="___IND4" localSheetId="3">#REF!</definedName>
    <definedName name="___IND4" localSheetId="0">#REF!</definedName>
    <definedName name="___IND4" localSheetId="5">#REF!</definedName>
    <definedName name="___IND4">#REF!</definedName>
    <definedName name="___IND5" localSheetId="3">#REF!</definedName>
    <definedName name="___IND5" localSheetId="0">#REF!</definedName>
    <definedName name="___IND5" localSheetId="5">#REF!</definedName>
    <definedName name="___IND5">#REF!</definedName>
    <definedName name="___IND6" localSheetId="3">#REF!</definedName>
    <definedName name="___IND6" localSheetId="0">#REF!</definedName>
    <definedName name="___IND6" localSheetId="5">#REF!</definedName>
    <definedName name="___IND6">#REF!</definedName>
    <definedName name="___IND7" localSheetId="3">#REF!</definedName>
    <definedName name="___IND7" localSheetId="0">#REF!</definedName>
    <definedName name="___IND7" localSheetId="5">#REF!</definedName>
    <definedName name="___IND7">#REF!</definedName>
    <definedName name="___IND8" localSheetId="3">#REF!</definedName>
    <definedName name="___IND8" localSheetId="0">#REF!</definedName>
    <definedName name="___IND8" localSheetId="5">#REF!</definedName>
    <definedName name="___IND8">#REF!</definedName>
    <definedName name="___INDEX_SHEET___ASAP_Utilities" localSheetId="3">#REF!</definedName>
    <definedName name="___INDEX_SHEET___ASAP_Utilities" localSheetId="0">#REF!</definedName>
    <definedName name="___INDEX_SHEET___ASAP_Utilities" localSheetId="5">#REF!</definedName>
    <definedName name="___INDEX_SHEET___ASAP_Utilities">#REF!</definedName>
    <definedName name="___jed122223" localSheetId="3">[13]MMR!$A$1327:$IV$1327</definedName>
    <definedName name="___jed122223" localSheetId="0">[14]MMR!$A$1327:$IV$1327</definedName>
    <definedName name="___jed122223" localSheetId="5">[14]MMR!$A$1327:$IV$1327</definedName>
    <definedName name="___jed122223">[15]MMR!$A$1327:$IV$1327</definedName>
    <definedName name="___K2" localSheetId="0">#REF!</definedName>
    <definedName name="___K2" localSheetId="5">#REF!</definedName>
    <definedName name="___K2">#REF!</definedName>
    <definedName name="___KSA1" localSheetId="3">#REF!</definedName>
    <definedName name="___KSA1" localSheetId="0">#REF!</definedName>
    <definedName name="___KSA1" localSheetId="5">#REF!</definedName>
    <definedName name="___KSA1">#REF!</definedName>
    <definedName name="___KSA2" localSheetId="3">#REF!</definedName>
    <definedName name="___KSA2" localSheetId="0">#REF!</definedName>
    <definedName name="___KSA2" localSheetId="5">#REF!</definedName>
    <definedName name="___KSA2">#REF!</definedName>
    <definedName name="___KSA3" localSheetId="3">#REF!</definedName>
    <definedName name="___KSA3" localSheetId="0">#REF!</definedName>
    <definedName name="___KSA3" localSheetId="5">#REF!</definedName>
    <definedName name="___KSA3">#REF!</definedName>
    <definedName name="___KSA4" localSheetId="3">#REF!</definedName>
    <definedName name="___KSA4" localSheetId="0">#REF!</definedName>
    <definedName name="___KSA4" localSheetId="5">#REF!</definedName>
    <definedName name="___KSA4">#REF!</definedName>
    <definedName name="___KSA5" localSheetId="3">#REF!</definedName>
    <definedName name="___KSA5" localSheetId="0">#REF!</definedName>
    <definedName name="___KSA5" localSheetId="5">#REF!</definedName>
    <definedName name="___KSA5">#REF!</definedName>
    <definedName name="___KSA6" localSheetId="3">#REF!</definedName>
    <definedName name="___KSA6" localSheetId="0">#REF!</definedName>
    <definedName name="___KSA6" localSheetId="5">#REF!</definedName>
    <definedName name="___KSA6">#REF!</definedName>
    <definedName name="___LIC2" localSheetId="3">#REF!</definedName>
    <definedName name="___LIC2" localSheetId="0">#REF!</definedName>
    <definedName name="___LIC2" localSheetId="5">#REF!</definedName>
    <definedName name="___LIC2">#REF!</definedName>
    <definedName name="___MIN1" localSheetId="3">[11]Revenue!#REF!</definedName>
    <definedName name="___MIN1" localSheetId="0">[3]Revenue!#REF!</definedName>
    <definedName name="___MIN1" localSheetId="5">[3]Revenue!#REF!</definedName>
    <definedName name="___MIN1">[12]Revenue!#REF!</definedName>
    <definedName name="___mp2" localSheetId="3" hidden="1">#REF!</definedName>
    <definedName name="___mp2" localSheetId="0" hidden="1">#REF!</definedName>
    <definedName name="___mp2" localSheetId="5" hidden="1">#REF!</definedName>
    <definedName name="___mp2" hidden="1">#REF!</definedName>
    <definedName name="___MY2" localSheetId="3">#REF!</definedName>
    <definedName name="___MY2" localSheetId="0">#REF!</definedName>
    <definedName name="___MY2" localSheetId="5">#REF!</definedName>
    <definedName name="___MY2">#REF!</definedName>
    <definedName name="___MY3">#N/A</definedName>
    <definedName name="___MY4">#N/A</definedName>
    <definedName name="___MY5">#N/A</definedName>
    <definedName name="___New1">[6]SAD!$F$38</definedName>
    <definedName name="___O6" localSheetId="0">#REF!</definedName>
    <definedName name="___O6" localSheetId="5">#REF!</definedName>
    <definedName name="___O6">#REF!</definedName>
    <definedName name="___OUT1" localSheetId="3">[11]Revenue!#REF!</definedName>
    <definedName name="___OUT1" localSheetId="0">[3]Revenue!#REF!</definedName>
    <definedName name="___OUT1" localSheetId="5">[3]Revenue!#REF!</definedName>
    <definedName name="___OUT1">[12]Revenue!#REF!</definedName>
    <definedName name="___REV2" localSheetId="3">[11]Revenue!#REF!</definedName>
    <definedName name="___REV2" localSheetId="0">[3]Revenue!#REF!</definedName>
    <definedName name="___REV2" localSheetId="5">[3]Revenue!#REF!</definedName>
    <definedName name="___REV2">[12]Revenue!#REF!</definedName>
    <definedName name="___REV21" localSheetId="3">[11]Revenue!#REF!</definedName>
    <definedName name="___REV21" localSheetId="0">[3]Revenue!#REF!</definedName>
    <definedName name="___REV21" localSheetId="5">[3]Revenue!#REF!</definedName>
    <definedName name="___REV21">[12]Revenue!#REF!</definedName>
    <definedName name="___REV22" localSheetId="3">[11]Revenue!#REF!</definedName>
    <definedName name="___REV22" localSheetId="0">[3]Revenue!#REF!</definedName>
    <definedName name="___REV22" localSheetId="5">[3]Revenue!#REF!</definedName>
    <definedName name="___REV22">[12]Revenue!#REF!</definedName>
    <definedName name="___RIL1" localSheetId="3">#REF!</definedName>
    <definedName name="___RIL1" localSheetId="0">#REF!</definedName>
    <definedName name="___RIL1" localSheetId="5">#REF!</definedName>
    <definedName name="___RIL1">#REF!</definedName>
    <definedName name="___SCH2" localSheetId="0">[7]Notes!#REF!</definedName>
    <definedName name="___SCH2" localSheetId="5">[7]Notes!#REF!</definedName>
    <definedName name="___SCH2">[7]Notes!#REF!</definedName>
    <definedName name="___SUM1" localSheetId="3">#REF!</definedName>
    <definedName name="___SUM1" localSheetId="0">#REF!</definedName>
    <definedName name="___SUM1" localSheetId="5">#REF!</definedName>
    <definedName name="___SUM1">#REF!</definedName>
    <definedName name="___SUM2" localSheetId="3">#REF!</definedName>
    <definedName name="___SUM2" localSheetId="0">#REF!</definedName>
    <definedName name="___SUM2" localSheetId="5">#REF!</definedName>
    <definedName name="___SUM2">#REF!</definedName>
    <definedName name="___SUM3" localSheetId="3">#REF!</definedName>
    <definedName name="___SUM3" localSheetId="0">#REF!</definedName>
    <definedName name="___SUM3" localSheetId="5">#REF!</definedName>
    <definedName name="___SUM3">#REF!</definedName>
    <definedName name="___TAB11" localSheetId="3">#REF!</definedName>
    <definedName name="___TAB11" localSheetId="0">#REF!</definedName>
    <definedName name="___TAB11" localSheetId="5">#REF!</definedName>
    <definedName name="___TAB11">#REF!</definedName>
    <definedName name="___TAB111" localSheetId="3">#REF!</definedName>
    <definedName name="___TAB111" localSheetId="0">#REF!</definedName>
    <definedName name="___TAB111" localSheetId="5">#REF!</definedName>
    <definedName name="___TAB111">#REF!</definedName>
    <definedName name="___TAB112" localSheetId="3">#REF!</definedName>
    <definedName name="___TAB112" localSheetId="0">#REF!</definedName>
    <definedName name="___TAB112" localSheetId="5">#REF!</definedName>
    <definedName name="___TAB112">#REF!</definedName>
    <definedName name="___TAB113" localSheetId="3">#REF!</definedName>
    <definedName name="___TAB113" localSheetId="0">#REF!</definedName>
    <definedName name="___TAB113" localSheetId="5">#REF!</definedName>
    <definedName name="___TAB113">#REF!</definedName>
    <definedName name="___TAB114" localSheetId="3">#REF!</definedName>
    <definedName name="___TAB114" localSheetId="0">#REF!</definedName>
    <definedName name="___TAB114" localSheetId="5">#REF!</definedName>
    <definedName name="___TAB114">#REF!</definedName>
    <definedName name="___TAB115" localSheetId="3">#REF!</definedName>
    <definedName name="___TAB115" localSheetId="0">#REF!</definedName>
    <definedName name="___TAB115" localSheetId="5">#REF!</definedName>
    <definedName name="___TAB115">#REF!</definedName>
    <definedName name="___TAB116" localSheetId="3">#REF!</definedName>
    <definedName name="___TAB116" localSheetId="0">#REF!</definedName>
    <definedName name="___TAB116" localSheetId="5">#REF!</definedName>
    <definedName name="___TAB116">#REF!</definedName>
    <definedName name="___TAB117" localSheetId="3">#REF!</definedName>
    <definedName name="___TAB117" localSheetId="0">#REF!</definedName>
    <definedName name="___TAB117" localSheetId="5">#REF!</definedName>
    <definedName name="___TAB117">#REF!</definedName>
    <definedName name="___TAB13" localSheetId="3">#REF!</definedName>
    <definedName name="___TAB13" localSheetId="0">#REF!</definedName>
    <definedName name="___TAB13" localSheetId="5">#REF!</definedName>
    <definedName name="___TAB13">#REF!</definedName>
    <definedName name="___TAB14" localSheetId="3">#REF!</definedName>
    <definedName name="___TAB14" localSheetId="0">#REF!</definedName>
    <definedName name="___TAB14" localSheetId="5">#REF!</definedName>
    <definedName name="___TAB14">#REF!</definedName>
    <definedName name="___TAB8" localSheetId="3">#REF!</definedName>
    <definedName name="___TAB8" localSheetId="0">#REF!</definedName>
    <definedName name="___TAB8" localSheetId="5">#REF!</definedName>
    <definedName name="___TAB8">#REF!</definedName>
    <definedName name="___TAB9" localSheetId="3">#REF!</definedName>
    <definedName name="___TAB9" localSheetId="0">#REF!</definedName>
    <definedName name="___TAB9" localSheetId="5">#REF!</definedName>
    <definedName name="___TAB9">#REF!</definedName>
    <definedName name="___TAR1" localSheetId="3">[11]Revenue!#REF!</definedName>
    <definedName name="___TAR1" localSheetId="0">[3]Revenue!#REF!</definedName>
    <definedName name="___TAR1" localSheetId="5">[3]Revenue!#REF!</definedName>
    <definedName name="___TAR1">[12]Revenue!#REF!</definedName>
    <definedName name="___WI1" localSheetId="3">#REF!</definedName>
    <definedName name="___WI1" localSheetId="0">#REF!</definedName>
    <definedName name="___WI1" localSheetId="5">#REF!</definedName>
    <definedName name="___WI1">#REF!</definedName>
    <definedName name="___WI11" localSheetId="3">#REF!</definedName>
    <definedName name="___WI11" localSheetId="0">#REF!</definedName>
    <definedName name="___WI11" localSheetId="5">#REF!</definedName>
    <definedName name="___WI11">#REF!</definedName>
    <definedName name="___WI12" localSheetId="3">#REF!</definedName>
    <definedName name="___WI12" localSheetId="0">#REF!</definedName>
    <definedName name="___WI12" localSheetId="5">#REF!</definedName>
    <definedName name="___WI12">#REF!</definedName>
    <definedName name="___WI14" localSheetId="3">#REF!</definedName>
    <definedName name="___WI14" localSheetId="0">#REF!</definedName>
    <definedName name="___WI14" localSheetId="5">#REF!</definedName>
    <definedName name="___WI14">#REF!</definedName>
    <definedName name="___WI15" localSheetId="3">#REF!</definedName>
    <definedName name="___WI15" localSheetId="0">#REF!</definedName>
    <definedName name="___WI15" localSheetId="5">#REF!</definedName>
    <definedName name="___WI15">#REF!</definedName>
    <definedName name="___WI16" localSheetId="3">#REF!</definedName>
    <definedName name="___WI16" localSheetId="0">#REF!</definedName>
    <definedName name="___WI16" localSheetId="5">#REF!</definedName>
    <definedName name="___WI16">#REF!</definedName>
    <definedName name="___WI2" localSheetId="3">#REF!</definedName>
    <definedName name="___WI2" localSheetId="0">#REF!</definedName>
    <definedName name="___WI2" localSheetId="5">#REF!</definedName>
    <definedName name="___WI2">#REF!</definedName>
    <definedName name="___WI3" localSheetId="3">#REF!</definedName>
    <definedName name="___WI3" localSheetId="0">#REF!</definedName>
    <definedName name="___WI3" localSheetId="5">#REF!</definedName>
    <definedName name="___WI3">#REF!</definedName>
    <definedName name="___WI4" localSheetId="3">#REF!</definedName>
    <definedName name="___WI4" localSheetId="0">#REF!</definedName>
    <definedName name="___WI4" localSheetId="5">#REF!</definedName>
    <definedName name="___WI4">#REF!</definedName>
    <definedName name="___WI5" localSheetId="3">#REF!</definedName>
    <definedName name="___WI5" localSheetId="0">#REF!</definedName>
    <definedName name="___WI5" localSheetId="5">#REF!</definedName>
    <definedName name="___WI5">#REF!</definedName>
    <definedName name="___WI6" localSheetId="3">#REF!</definedName>
    <definedName name="___WI6" localSheetId="0">#REF!</definedName>
    <definedName name="___WI6" localSheetId="5">#REF!</definedName>
    <definedName name="___WI6">#REF!</definedName>
    <definedName name="___WI7" localSheetId="3">#REF!</definedName>
    <definedName name="___WI7" localSheetId="0">#REF!</definedName>
    <definedName name="___WI7" localSheetId="5">#REF!</definedName>
    <definedName name="___WI7">#REF!</definedName>
    <definedName name="___WI8" localSheetId="3">#REF!</definedName>
    <definedName name="___WI8" localSheetId="0">#REF!</definedName>
    <definedName name="___WI8" localSheetId="5">#REF!</definedName>
    <definedName name="___WI8">#REF!</definedName>
    <definedName name="__1__123Graph_AMKT_MONTH" localSheetId="3" hidden="1">[5]SALES!#REF!</definedName>
    <definedName name="__1__123Graph_AMKT_MONTH" hidden="1">[5]SALES!#REF!</definedName>
    <definedName name="__10__123Graph_LBL_AMKT_MONTH" localSheetId="3" hidden="1">[5]SALES!#REF!</definedName>
    <definedName name="__10__123Graph_LBL_AMKT_MONTH" hidden="1">[5]SALES!#REF!</definedName>
    <definedName name="__10__123Graph_XMKT_YTD" localSheetId="3" hidden="1">[5]SALES!#REF!</definedName>
    <definedName name="__10__123Graph_XMKT_YTD" hidden="1">[5]SALES!#REF!</definedName>
    <definedName name="__12__123Graph_LBL_AMKT_YTD" localSheetId="3" hidden="1">[5]SALES!#REF!</definedName>
    <definedName name="__12__123Graph_LBL_AMKT_YTD" hidden="1">[5]SALES!#REF!</definedName>
    <definedName name="__123" hidden="1">[16]JAN!$B$46:$B$50</definedName>
    <definedName name="__123Graph_A" localSheetId="3" hidden="1">[17]SALES!#REF!</definedName>
    <definedName name="__123Graph_A" localSheetId="0" hidden="1">[17]SALES!#REF!</definedName>
    <definedName name="__123Graph_A" localSheetId="5" hidden="1">[17]SALES!#REF!</definedName>
    <definedName name="__123Graph_A" hidden="1">[17]SALES!#REF!</definedName>
    <definedName name="__123Graph_ABUD" localSheetId="3" hidden="1">[18]EXP!#REF!</definedName>
    <definedName name="__123Graph_ABUD" hidden="1">[18]EXP!#REF!</definedName>
    <definedName name="__123Graph_ACOSTDIST" localSheetId="3" hidden="1">[19]PRODL297!#REF!</definedName>
    <definedName name="__123Graph_ACOSTDIST" hidden="1">[19]PRODL297!#REF!</definedName>
    <definedName name="__123Graph_ADM" hidden="1">[16]JAN!$C$46:$C$50</definedName>
    <definedName name="__123Graph_ADY" hidden="1">[16]JAN!$H$46:$H$50</definedName>
    <definedName name="__123Graph_AMONTH" localSheetId="3" hidden="1">[5]SALES!#REF!</definedName>
    <definedName name="__123Graph_AMONTH" localSheetId="0" hidden="1">[5]SALES!#REF!</definedName>
    <definedName name="__123Graph_AMONTH" localSheetId="5" hidden="1">[5]SALES!#REF!</definedName>
    <definedName name="__123Graph_AMONTH" hidden="1">[5]SALES!#REF!</definedName>
    <definedName name="__123Graph_APRODNVOL" hidden="1">[19]PRODL297!$D$37:$D$41</definedName>
    <definedName name="__123Graph_ATREND" localSheetId="3" hidden="1">[5]SALES!#REF!</definedName>
    <definedName name="__123Graph_ATREND" localSheetId="0" hidden="1">[5]SALES!#REF!</definedName>
    <definedName name="__123Graph_ATREND" localSheetId="5" hidden="1">[5]SALES!#REF!</definedName>
    <definedName name="__123Graph_ATREND" hidden="1">[5]SALES!#REF!</definedName>
    <definedName name="__123Graph_AYEAR" localSheetId="3" hidden="1">[5]SALES!#REF!</definedName>
    <definedName name="__123Graph_AYEAR" hidden="1">[5]SALES!#REF!</definedName>
    <definedName name="__123Graph_AYTD" localSheetId="3" hidden="1">[18]EXP!#REF!</definedName>
    <definedName name="__123Graph_AYTD" hidden="1">[18]EXP!#REF!</definedName>
    <definedName name="__123Graph_B" localSheetId="3" hidden="1">[19]PRODL297!$B$25:$B$25</definedName>
    <definedName name="__123Graph_B" localSheetId="0" hidden="1">[16]JAN!$D$46:$D$50</definedName>
    <definedName name="__123Graph_B" localSheetId="5" hidden="1">[16]JAN!$D$46:$D$50</definedName>
    <definedName name="__123Graph_B" hidden="1">[16]JAN!$D$46:$D$50</definedName>
    <definedName name="__123Graph_BCOSTDIST" hidden="1">[19]PRODL297!$B$25:$B$25</definedName>
    <definedName name="__123Graph_BCOSTSECT" localSheetId="3" hidden="1">[19]PRODL297!#REF!</definedName>
    <definedName name="__123Graph_BCOSTSECT" localSheetId="0" hidden="1">[19]PRODL297!#REF!</definedName>
    <definedName name="__123Graph_BCOSTSECT" localSheetId="5" hidden="1">[19]PRODL297!#REF!</definedName>
    <definedName name="__123Graph_BCOSTSECT" hidden="1">[19]PRODL297!#REF!</definedName>
    <definedName name="__123Graph_BDM" hidden="1">[16]JAN!$C$46:$C$50</definedName>
    <definedName name="__123Graph_BMONTH" localSheetId="3" hidden="1">[5]SALES!#REF!</definedName>
    <definedName name="__123Graph_BMONTH" localSheetId="0" hidden="1">[5]SALES!#REF!</definedName>
    <definedName name="__123Graph_BMONTH" localSheetId="5" hidden="1">[5]SALES!#REF!</definedName>
    <definedName name="__123Graph_BMONTH" hidden="1">[5]SALES!#REF!</definedName>
    <definedName name="__123Graph_BTREND" localSheetId="3" hidden="1">[5]SALES!#REF!</definedName>
    <definedName name="__123Graph_BTREND" hidden="1">[5]SALES!#REF!</definedName>
    <definedName name="__123Graph_BYEAR" localSheetId="3" hidden="1">[5]SALES!#REF!</definedName>
    <definedName name="__123Graph_BYEAR" hidden="1">[5]SALES!#REF!</definedName>
    <definedName name="__123Graph_CCOSTSECT" localSheetId="3" hidden="1">[19]PRODL297!#REF!</definedName>
    <definedName name="__123Graph_CCOSTSECT" hidden="1">[19]PRODL297!#REF!</definedName>
    <definedName name="__123Graph_D" localSheetId="3" hidden="1">[17]SALES!#REF!</definedName>
    <definedName name="__123Graph_D" hidden="1">[17]SALES!#REF!</definedName>
    <definedName name="__123Graph_DCOSTSECT" localSheetId="3" hidden="1">[19]PRODL297!#REF!</definedName>
    <definedName name="__123Graph_DCOSTSECT" hidden="1">[19]PRODL297!#REF!</definedName>
    <definedName name="__123Graph_DGR" localSheetId="3" hidden="1">'[20]COMP-P&amp;L'!#REF!</definedName>
    <definedName name="__123Graph_DGR" localSheetId="0" hidden="1">'[21]COMP-P&amp;L'!#REF!</definedName>
    <definedName name="__123Graph_DGR" localSheetId="5" hidden="1">'[21]COMP-P&amp;L'!#REF!</definedName>
    <definedName name="__123Graph_DGR" hidden="1">'[22]COMP-P&amp;L'!#REF!</definedName>
    <definedName name="__123Graph_DREV" localSheetId="3" hidden="1">'[20]COMP-P&amp;L'!#REF!</definedName>
    <definedName name="__123Graph_DREV" localSheetId="0" hidden="1">'[21]COMP-P&amp;L'!#REF!</definedName>
    <definedName name="__123Graph_DREV" localSheetId="5" hidden="1">'[21]COMP-P&amp;L'!#REF!</definedName>
    <definedName name="__123Graph_DREV" hidden="1">'[22]COMP-P&amp;L'!#REF!</definedName>
    <definedName name="__123Graph_E" localSheetId="3" hidden="1">'[20]COMP-P&amp;L'!#REF!</definedName>
    <definedName name="__123Graph_E" localSheetId="0" hidden="1">'[21]COMP-P&amp;L'!#REF!</definedName>
    <definedName name="__123Graph_E" localSheetId="5" hidden="1">'[21]COMP-P&amp;L'!#REF!</definedName>
    <definedName name="__123Graph_E" hidden="1">'[22]COMP-P&amp;L'!#REF!</definedName>
    <definedName name="__123Graph_ECOSTSECT" localSheetId="3" hidden="1">[19]PRODL297!#REF!</definedName>
    <definedName name="__123Graph_ECOSTSECT" hidden="1">[19]PRODL297!#REF!</definedName>
    <definedName name="__123Graph_EGR" localSheetId="3" hidden="1">'[20]COMP-P&amp;L'!#REF!</definedName>
    <definedName name="__123Graph_EGR" localSheetId="0" hidden="1">'[21]COMP-P&amp;L'!#REF!</definedName>
    <definedName name="__123Graph_EGR" localSheetId="5" hidden="1">'[21]COMP-P&amp;L'!#REF!</definedName>
    <definedName name="__123Graph_EGR" hidden="1">'[22]COMP-P&amp;L'!#REF!</definedName>
    <definedName name="__123Graph_EREV" localSheetId="3" hidden="1">'[20]COMP-P&amp;L'!#REF!</definedName>
    <definedName name="__123Graph_EREV" localSheetId="0" hidden="1">'[21]COMP-P&amp;L'!#REF!</definedName>
    <definedName name="__123Graph_EREV" localSheetId="5" hidden="1">'[21]COMP-P&amp;L'!#REF!</definedName>
    <definedName name="__123Graph_EREV" hidden="1">'[22]COMP-P&amp;L'!#REF!</definedName>
    <definedName name="__123Graph_F" localSheetId="3" hidden="1">'[20]COMP-P&amp;L'!#REF!</definedName>
    <definedName name="__123Graph_F" localSheetId="0" hidden="1">'[21]COMP-P&amp;L'!#REF!</definedName>
    <definedName name="__123Graph_F" localSheetId="5" hidden="1">'[21]COMP-P&amp;L'!#REF!</definedName>
    <definedName name="__123Graph_F" hidden="1">'[22]COMP-P&amp;L'!#REF!</definedName>
    <definedName name="__123Graph_FCOSTSECT" localSheetId="3" hidden="1">[19]PRODL297!#REF!</definedName>
    <definedName name="__123Graph_FCOSTSECT" hidden="1">[19]PRODL297!#REF!</definedName>
    <definedName name="__123Graph_FGR" localSheetId="3" hidden="1">'[20]COMP-P&amp;L'!#REF!</definedName>
    <definedName name="__123Graph_FGR" localSheetId="0" hidden="1">'[21]COMP-P&amp;L'!#REF!</definedName>
    <definedName name="__123Graph_FGR" localSheetId="5" hidden="1">'[21]COMP-P&amp;L'!#REF!</definedName>
    <definedName name="__123Graph_FGR" hidden="1">'[22]COMP-P&amp;L'!#REF!</definedName>
    <definedName name="__123Graph_FREV" localSheetId="3" hidden="1">'[20]COMP-P&amp;L'!#REF!</definedName>
    <definedName name="__123Graph_FREV" localSheetId="0" hidden="1">'[21]COMP-P&amp;L'!#REF!</definedName>
    <definedName name="__123Graph_FREV" localSheetId="5" hidden="1">'[21]COMP-P&amp;L'!#REF!</definedName>
    <definedName name="__123Graph_FREV" hidden="1">'[22]COMP-P&amp;L'!#REF!</definedName>
    <definedName name="__123Graph_LBL_A" localSheetId="3" hidden="1">[5]SALES!#REF!</definedName>
    <definedName name="__123Graph_LBL_A" hidden="1">[5]SALES!#REF!</definedName>
    <definedName name="__123Graph_LBL_AMONTH" localSheetId="3" hidden="1">[5]SALES!#REF!</definedName>
    <definedName name="__123Graph_LBL_AMONTH" hidden="1">[5]SALES!#REF!</definedName>
    <definedName name="__123Graph_LBL_ATREND" localSheetId="3" hidden="1">[5]SALES!#REF!</definedName>
    <definedName name="__123Graph_LBL_ATREND" hidden="1">[5]SALES!#REF!</definedName>
    <definedName name="__123Graph_LBL_AYEAR" localSheetId="3" hidden="1">[5]SALES!#REF!</definedName>
    <definedName name="__123Graph_LBL_AYEAR" hidden="1">[5]SALES!#REF!</definedName>
    <definedName name="__123Graph_LBL_B" localSheetId="3" hidden="1">[5]SALES!#REF!</definedName>
    <definedName name="__123Graph_LBL_B" hidden="1">[5]SALES!#REF!</definedName>
    <definedName name="__123Graph_LBL_BMONTH" localSheetId="3" hidden="1">[5]SALES!#REF!</definedName>
    <definedName name="__123Graph_LBL_BMONTH" hidden="1">[5]SALES!#REF!</definedName>
    <definedName name="__123Graph_LBL_BTREND" localSheetId="3" hidden="1">[5]SALES!#REF!</definedName>
    <definedName name="__123Graph_LBL_BTREND" hidden="1">[5]SALES!#REF!</definedName>
    <definedName name="__123Graph_LBL_BYEAR" localSheetId="3" hidden="1">[5]SALES!#REF!</definedName>
    <definedName name="__123Graph_LBL_BYEAR" hidden="1">[5]SALES!#REF!</definedName>
    <definedName name="__123Graph_X" hidden="1">[16]JAN!$B$46:$B$50</definedName>
    <definedName name="__123Graph_XBUD" localSheetId="3" hidden="1">[18]EXP!#REF!</definedName>
    <definedName name="__123Graph_XBUD" localSheetId="0" hidden="1">[18]EXP!#REF!</definedName>
    <definedName name="__123Graph_XBUD" localSheetId="5" hidden="1">[18]EXP!#REF!</definedName>
    <definedName name="__123Graph_XBUD" hidden="1">[18]EXP!#REF!</definedName>
    <definedName name="__123Graph_XCOSTDIST" localSheetId="3" hidden="1">[19]PRODL297!#REF!</definedName>
    <definedName name="__123Graph_XCOSTDIST" hidden="1">[19]PRODL297!#REF!</definedName>
    <definedName name="__123Graph_XCOSTSECT" hidden="1">[19]PRODL297!$C$29:$C$34</definedName>
    <definedName name="__123Graph_XDM" hidden="1">[16]JAN!$B$46:$B$50</definedName>
    <definedName name="__123Graph_XDY" hidden="1">[16]JAN!$B$46:$B$50</definedName>
    <definedName name="__123Graph_XGR" localSheetId="3" hidden="1">'[20]COMP-P&amp;L'!#REF!</definedName>
    <definedName name="__123Graph_XGR" localSheetId="0" hidden="1">'[21]COMP-P&amp;L'!#REF!</definedName>
    <definedName name="__123Graph_XGR" localSheetId="5" hidden="1">'[21]COMP-P&amp;L'!#REF!</definedName>
    <definedName name="__123Graph_XGR" hidden="1">'[22]COMP-P&amp;L'!#REF!</definedName>
    <definedName name="__123Graph_XMONTH" localSheetId="3" hidden="1">[5]SALES!#REF!</definedName>
    <definedName name="__123Graph_XMONTH" hidden="1">[5]SALES!#REF!</definedName>
    <definedName name="__123Graph_XREV" localSheetId="3" hidden="1">'[20]COMP-P&amp;L'!#REF!</definedName>
    <definedName name="__123Graph_XREV" localSheetId="0" hidden="1">'[21]COMP-P&amp;L'!#REF!</definedName>
    <definedName name="__123Graph_XREV" localSheetId="5" hidden="1">'[21]COMP-P&amp;L'!#REF!</definedName>
    <definedName name="__123Graph_XREV" hidden="1">'[22]COMP-P&amp;L'!#REF!</definedName>
    <definedName name="__123Graph_XTREND" localSheetId="3" hidden="1">[5]SALES!#REF!</definedName>
    <definedName name="__123Graph_XTREND" hidden="1">[5]SALES!#REF!</definedName>
    <definedName name="__123Graph_XYEAR" localSheetId="3" hidden="1">[5]SALES!#REF!</definedName>
    <definedName name="__123Graph_XYEAR" hidden="1">[5]SALES!#REF!</definedName>
    <definedName name="__123Graph_XYTD" localSheetId="3" hidden="1">[18]EXP!#REF!</definedName>
    <definedName name="__123Graph_XYTD" hidden="1">[18]EXP!#REF!</definedName>
    <definedName name="__14__123Graph_LBL_BMKT_MONTH" localSheetId="3" hidden="1">[5]SALES!#REF!</definedName>
    <definedName name="__14__123Graph_LBL_BMKT_MONTH" hidden="1">[5]SALES!#REF!</definedName>
    <definedName name="__16__123Graph_LBL_BMKT_YTD" localSheetId="3" hidden="1">[5]SALES!#REF!</definedName>
    <definedName name="__16__123Graph_LBL_BMKT_YTD" hidden="1">[5]SALES!#REF!</definedName>
    <definedName name="__18__123Graph_XMKT_MONTH" localSheetId="3" hidden="1">[5]SALES!#REF!</definedName>
    <definedName name="__18__123Graph_XMKT_MONTH" hidden="1">[5]SALES!#REF!</definedName>
    <definedName name="__2__123Graph_AMKT_MONTH" localSheetId="3" hidden="1">[5]SALES!#REF!</definedName>
    <definedName name="__2__123Graph_AMKT_MONTH" hidden="1">[5]SALES!#REF!</definedName>
    <definedName name="__2__123Graph_AMKT_YTD" localSheetId="3" hidden="1">[5]SALES!#REF!</definedName>
    <definedName name="__2__123Graph_AMKT_YTD" hidden="1">[5]SALES!#REF!</definedName>
    <definedName name="__20__123Graph_XMKT_YTD" localSheetId="3" hidden="1">[5]SALES!#REF!</definedName>
    <definedName name="__20__123Graph_XMKT_YTD" hidden="1">[5]SALES!#REF!</definedName>
    <definedName name="__3__123Graph_BMKT_MONTH" localSheetId="3" hidden="1">[5]SALES!#REF!</definedName>
    <definedName name="__3__123Graph_BMKT_MONTH" hidden="1">[5]SALES!#REF!</definedName>
    <definedName name="__4__123Graph_AMKT_YTD" localSheetId="3" hidden="1">[5]SALES!#REF!</definedName>
    <definedName name="__4__123Graph_AMKT_YTD" hidden="1">[5]SALES!#REF!</definedName>
    <definedName name="__4__123Graph_BMKT_YTD" localSheetId="3" hidden="1">[5]SALES!#REF!</definedName>
    <definedName name="__4__123Graph_BMKT_YTD" hidden="1">[5]SALES!#REF!</definedName>
    <definedName name="__5__123Graph_LBL_AMKT_MONTH" localSheetId="3" hidden="1">[5]SALES!#REF!</definedName>
    <definedName name="__5__123Graph_LBL_AMKT_MONTH" hidden="1">[5]SALES!#REF!</definedName>
    <definedName name="__6__123Graph_BMKT_MONTH" localSheetId="3" hidden="1">[5]SALES!#REF!</definedName>
    <definedName name="__6__123Graph_BMKT_MONTH" hidden="1">[5]SALES!#REF!</definedName>
    <definedName name="__6__123Graph_LBL_AMKT_YTD" localSheetId="3" hidden="1">[5]SALES!#REF!</definedName>
    <definedName name="__6__123Graph_LBL_AMKT_YTD" hidden="1">[5]SALES!#REF!</definedName>
    <definedName name="__7__123Graph_LBL_BMKT_MONTH" localSheetId="3" hidden="1">[5]SALES!#REF!</definedName>
    <definedName name="__7__123Graph_LBL_BMKT_MONTH" hidden="1">[5]SALES!#REF!</definedName>
    <definedName name="__8__123Graph_BMKT_YTD" localSheetId="3" hidden="1">[5]SALES!#REF!</definedName>
    <definedName name="__8__123Graph_BMKT_YTD" hidden="1">[5]SALES!#REF!</definedName>
    <definedName name="__8__123Graph_LBL_BMKT_YTD" localSheetId="3" hidden="1">[5]SALES!#REF!</definedName>
    <definedName name="__8__123Graph_LBL_BMKT_YTD" hidden="1">[5]SALES!#REF!</definedName>
    <definedName name="__9__123Graph_XMKT_MONTH" localSheetId="3" hidden="1">[5]SALES!#REF!</definedName>
    <definedName name="__9__123Graph_XMKT_MONTH" hidden="1">[5]SALES!#REF!</definedName>
    <definedName name="__aaV9" localSheetId="3">#REF!</definedName>
    <definedName name="__aaV9" localSheetId="0">#REF!</definedName>
    <definedName name="__aaV9" localSheetId="5">#REF!</definedName>
    <definedName name="__aaV9">#REF!</definedName>
    <definedName name="__ALL1" localSheetId="3">#REF!</definedName>
    <definedName name="__ALL1" localSheetId="0">#REF!</definedName>
    <definedName name="__ALL1" localSheetId="5">#REF!</definedName>
    <definedName name="__ALL1">#REF!</definedName>
    <definedName name="__bal0196" localSheetId="3">[8]Plan1!$A$1:$F$238</definedName>
    <definedName name="__bal0196" localSheetId="0">[9]Plan1!$A$1:$F$238</definedName>
    <definedName name="__bal0196" localSheetId="5">[9]Plan1!$A$1:$F$238</definedName>
    <definedName name="__bal0196">[10]Plan1!$A$1:$F$238</definedName>
    <definedName name="__bal0296" localSheetId="3">[8]Plan1!$A$1:$F$238</definedName>
    <definedName name="__bal0296" localSheetId="0">[9]Plan1!$A$1:$F$238</definedName>
    <definedName name="__bal0296" localSheetId="5">[9]Plan1!$A$1:$F$238</definedName>
    <definedName name="__bal0296">[10]Plan1!$A$1:$F$238</definedName>
    <definedName name="__Bal0497" localSheetId="3">[8]Plan1!$A$1:$F$517</definedName>
    <definedName name="__Bal0497" localSheetId="0">[9]Plan1!$A$1:$F$517</definedName>
    <definedName name="__Bal0497" localSheetId="5">[9]Plan1!$A$1:$F$517</definedName>
    <definedName name="__Bal0497">[10]Plan1!$A$1:$F$517</definedName>
    <definedName name="__bal1196" localSheetId="3">[8]Plan1!$A$1:$F$596</definedName>
    <definedName name="__bal1196" localSheetId="0">[9]Plan1!$A$1:$F$596</definedName>
    <definedName name="__bal1196" localSheetId="5">[9]Plan1!$A$1:$F$596</definedName>
    <definedName name="__bal1196">[10]Plan1!$A$1:$F$596</definedName>
    <definedName name="__bdg2000" localSheetId="3">[8]Plan1!$A$1:$AH$16</definedName>
    <definedName name="__bdg2000" localSheetId="0">[9]Plan1!$A$1:$AH$16</definedName>
    <definedName name="__bdg2000" localSheetId="5">[9]Plan1!$A$1:$AH$16</definedName>
    <definedName name="__bdg2000">[10]Plan1!$A$1:$AH$16</definedName>
    <definedName name="__CAP1" localSheetId="3">[11]Capex!#REF!</definedName>
    <definedName name="__CAP1" localSheetId="0">[3]Capex!#REF!</definedName>
    <definedName name="__CAP1" localSheetId="5">[3]Capex!#REF!</definedName>
    <definedName name="__CAP1">[12]Capex!#REF!</definedName>
    <definedName name="__CIP2" localSheetId="3">#REF!</definedName>
    <definedName name="__CIP2" localSheetId="0">#REF!</definedName>
    <definedName name="__CIP2" localSheetId="5">#REF!</definedName>
    <definedName name="__CIP2">#REF!</definedName>
    <definedName name="__CUM1" localSheetId="3">#REF!</definedName>
    <definedName name="__CUM1" localSheetId="0">#REF!</definedName>
    <definedName name="__CUM1" localSheetId="5">#REF!</definedName>
    <definedName name="__CUM1">#REF!</definedName>
    <definedName name="__CUM2" localSheetId="3">#REF!</definedName>
    <definedName name="__CUM2" localSheetId="0">#REF!</definedName>
    <definedName name="__CUM2" localSheetId="5">#REF!</definedName>
    <definedName name="__CUM2">#REF!</definedName>
    <definedName name="__dec98">'[23]DATA 2003'!#REF!</definedName>
    <definedName name="__DEV1" localSheetId="3">#REF!</definedName>
    <definedName name="__DEV1" localSheetId="0">#REF!</definedName>
    <definedName name="__DEV1" localSheetId="5">#REF!</definedName>
    <definedName name="__DEV1">#REF!</definedName>
    <definedName name="__Dim1" localSheetId="3">#REF!</definedName>
    <definedName name="__Dim1" localSheetId="0">#REF!</definedName>
    <definedName name="__Dim1" localSheetId="5">#REF!</definedName>
    <definedName name="__Dim1">#REF!</definedName>
    <definedName name="__Dim2" localSheetId="3">#REF!</definedName>
    <definedName name="__Dim2" localSheetId="0">#REF!</definedName>
    <definedName name="__Dim2" localSheetId="5">#REF!</definedName>
    <definedName name="__Dim2">#REF!</definedName>
    <definedName name="__FILL" localSheetId="3" hidden="1">#REF!</definedName>
    <definedName name="__FILL" localSheetId="0" hidden="1">#REF!</definedName>
    <definedName name="__FILL" localSheetId="5" hidden="1">#REF!</definedName>
    <definedName name="__FILL" hidden="1">#REF!</definedName>
    <definedName name="__IND1" localSheetId="3">#REF!</definedName>
    <definedName name="__IND1" localSheetId="0">#REF!</definedName>
    <definedName name="__IND1" localSheetId="5">#REF!</definedName>
    <definedName name="__IND1">#REF!</definedName>
    <definedName name="__IND2" localSheetId="3">#REF!</definedName>
    <definedName name="__IND2" localSheetId="0">#REF!</definedName>
    <definedName name="__IND2" localSheetId="5">#REF!</definedName>
    <definedName name="__IND2">#REF!</definedName>
    <definedName name="__IND3" localSheetId="3">#REF!</definedName>
    <definedName name="__IND3" localSheetId="0">#REF!</definedName>
    <definedName name="__IND3" localSheetId="5">#REF!</definedName>
    <definedName name="__IND3">#REF!</definedName>
    <definedName name="__IND4" localSheetId="3">#REF!</definedName>
    <definedName name="__IND4" localSheetId="0">#REF!</definedName>
    <definedName name="__IND4" localSheetId="5">#REF!</definedName>
    <definedName name="__IND4">#REF!</definedName>
    <definedName name="__IND5" localSheetId="3">#REF!</definedName>
    <definedName name="__IND5" localSheetId="0">#REF!</definedName>
    <definedName name="__IND5" localSheetId="5">#REF!</definedName>
    <definedName name="__IND5">#REF!</definedName>
    <definedName name="__IND6" localSheetId="3">#REF!</definedName>
    <definedName name="__IND6" localSheetId="0">#REF!</definedName>
    <definedName name="__IND6" localSheetId="5">#REF!</definedName>
    <definedName name="__IND6">#REF!</definedName>
    <definedName name="__IND7" localSheetId="3">#REF!</definedName>
    <definedName name="__IND7" localSheetId="0">#REF!</definedName>
    <definedName name="__IND7" localSheetId="5">#REF!</definedName>
    <definedName name="__IND7">#REF!</definedName>
    <definedName name="__IND8" localSheetId="3">#REF!</definedName>
    <definedName name="__IND8" localSheetId="0">#REF!</definedName>
    <definedName name="__IND8" localSheetId="5">#REF!</definedName>
    <definedName name="__IND8">#REF!</definedName>
    <definedName name="__jed122223" localSheetId="3">[13]MMR!$A$1327:$IV$1327</definedName>
    <definedName name="__jed122223" localSheetId="0">[14]MMR!$A$1327:$IV$1327</definedName>
    <definedName name="__jed122223" localSheetId="5">[14]MMR!$A$1327:$IV$1327</definedName>
    <definedName name="__jed122223">[15]MMR!$A$1327:$IV$1327</definedName>
    <definedName name="__K2" localSheetId="0">#REF!</definedName>
    <definedName name="__K2" localSheetId="5">#REF!</definedName>
    <definedName name="__K2">#REF!</definedName>
    <definedName name="__KSA1" localSheetId="3">#REF!</definedName>
    <definedName name="__KSA1" localSheetId="0">#REF!</definedName>
    <definedName name="__KSA1" localSheetId="5">#REF!</definedName>
    <definedName name="__KSA1">#REF!</definedName>
    <definedName name="__KSA2" localSheetId="3">#REF!</definedName>
    <definedName name="__KSA2" localSheetId="0">#REF!</definedName>
    <definedName name="__KSA2" localSheetId="5">#REF!</definedName>
    <definedName name="__KSA2">#REF!</definedName>
    <definedName name="__KSA3" localSheetId="3">#REF!</definedName>
    <definedName name="__KSA3" localSheetId="0">#REF!</definedName>
    <definedName name="__KSA3" localSheetId="5">#REF!</definedName>
    <definedName name="__KSA3">#REF!</definedName>
    <definedName name="__KSA4" localSheetId="3">#REF!</definedName>
    <definedName name="__KSA4" localSheetId="0">#REF!</definedName>
    <definedName name="__KSA4" localSheetId="5">#REF!</definedName>
    <definedName name="__KSA4">#REF!</definedName>
    <definedName name="__KSA5" localSheetId="3">#REF!</definedName>
    <definedName name="__KSA5" localSheetId="0">#REF!</definedName>
    <definedName name="__KSA5" localSheetId="5">#REF!</definedName>
    <definedName name="__KSA5">#REF!</definedName>
    <definedName name="__KSA6" localSheetId="3">#REF!</definedName>
    <definedName name="__KSA6" localSheetId="0">#REF!</definedName>
    <definedName name="__KSA6" localSheetId="5">#REF!</definedName>
    <definedName name="__KSA6">#REF!</definedName>
    <definedName name="__LIC2" localSheetId="3">#REF!</definedName>
    <definedName name="__LIC2" localSheetId="0">#REF!</definedName>
    <definedName name="__LIC2" localSheetId="5">#REF!</definedName>
    <definedName name="__LIC2">#REF!</definedName>
    <definedName name="__MIN1" localSheetId="3">[11]Revenue!#REF!</definedName>
    <definedName name="__MIN1" localSheetId="0">[3]Revenue!#REF!</definedName>
    <definedName name="__MIN1" localSheetId="5">[3]Revenue!#REF!</definedName>
    <definedName name="__MIN1">[12]Revenue!#REF!</definedName>
    <definedName name="__mp2" localSheetId="3" hidden="1">#REF!</definedName>
    <definedName name="__mp2" localSheetId="0" hidden="1">#REF!</definedName>
    <definedName name="__mp2" localSheetId="5" hidden="1">#REF!</definedName>
    <definedName name="__mp2" hidden="1">#REF!</definedName>
    <definedName name="__MY2" localSheetId="3">#REF!</definedName>
    <definedName name="__MY2" localSheetId="0">#REF!</definedName>
    <definedName name="__MY2" localSheetId="5">#REF!</definedName>
    <definedName name="__MY2">#REF!</definedName>
    <definedName name="__MY3">#N/A</definedName>
    <definedName name="__MY4">#N/A</definedName>
    <definedName name="__MY5">#N/A</definedName>
    <definedName name="__New1">[6]SAD!$F$38</definedName>
    <definedName name="__O6" localSheetId="0">#REF!</definedName>
    <definedName name="__O6" localSheetId="5">#REF!</definedName>
    <definedName name="__O6">#REF!</definedName>
    <definedName name="__OUT1" localSheetId="3">[11]Revenue!#REF!</definedName>
    <definedName name="__OUT1" localSheetId="0">[3]Revenue!#REF!</definedName>
    <definedName name="__OUT1" localSheetId="5">[3]Revenue!#REF!</definedName>
    <definedName name="__OUT1">[12]Revenue!#REF!</definedName>
    <definedName name="__REV2" localSheetId="3">[11]Revenue!#REF!</definedName>
    <definedName name="__REV2" localSheetId="0">[3]Revenue!#REF!</definedName>
    <definedName name="__REV2" localSheetId="5">[3]Revenue!#REF!</definedName>
    <definedName name="__REV2">[12]Revenue!#REF!</definedName>
    <definedName name="__REV21" localSheetId="3">[11]Revenue!#REF!</definedName>
    <definedName name="__REV21" localSheetId="0">[3]Revenue!#REF!</definedName>
    <definedName name="__REV21" localSheetId="5">[3]Revenue!#REF!</definedName>
    <definedName name="__REV21">[12]Revenue!#REF!</definedName>
    <definedName name="__REV22" localSheetId="3">[11]Revenue!#REF!</definedName>
    <definedName name="__REV22" localSheetId="0">[3]Revenue!#REF!</definedName>
    <definedName name="__REV22" localSheetId="5">[3]Revenue!#REF!</definedName>
    <definedName name="__REV22">[12]Revenue!#REF!</definedName>
    <definedName name="__RIL1" localSheetId="3">#REF!</definedName>
    <definedName name="__RIL1" localSheetId="0">#REF!</definedName>
    <definedName name="__RIL1" localSheetId="5">#REF!</definedName>
    <definedName name="__RIL1">#REF!</definedName>
    <definedName name="__SCH2" localSheetId="0">[7]Notes!#REF!</definedName>
    <definedName name="__SCH2" localSheetId="5">[7]Notes!#REF!</definedName>
    <definedName name="__SCH2">[7]Notes!#REF!</definedName>
    <definedName name="__SUM1" localSheetId="3">#REF!</definedName>
    <definedName name="__SUM1" localSheetId="0">#REF!</definedName>
    <definedName name="__SUM1" localSheetId="5">#REF!</definedName>
    <definedName name="__SUM1">#REF!</definedName>
    <definedName name="__SUM2" localSheetId="3">#REF!</definedName>
    <definedName name="__SUM2" localSheetId="0">#REF!</definedName>
    <definedName name="__SUM2" localSheetId="5">#REF!</definedName>
    <definedName name="__SUM2">#REF!</definedName>
    <definedName name="__SUM3" localSheetId="3">#REF!</definedName>
    <definedName name="__SUM3" localSheetId="0">#REF!</definedName>
    <definedName name="__SUM3" localSheetId="5">#REF!</definedName>
    <definedName name="__SUM3">#REF!</definedName>
    <definedName name="__TAB11" localSheetId="3">#REF!</definedName>
    <definedName name="__TAB11" localSheetId="0">#REF!</definedName>
    <definedName name="__TAB11" localSheetId="5">#REF!</definedName>
    <definedName name="__TAB11">#REF!</definedName>
    <definedName name="__TAB111" localSheetId="3">#REF!</definedName>
    <definedName name="__TAB111" localSheetId="0">#REF!</definedName>
    <definedName name="__TAB111" localSheetId="5">#REF!</definedName>
    <definedName name="__TAB111">#REF!</definedName>
    <definedName name="__TAB112" localSheetId="3">#REF!</definedName>
    <definedName name="__TAB112" localSheetId="0">#REF!</definedName>
    <definedName name="__TAB112" localSheetId="5">#REF!</definedName>
    <definedName name="__TAB112">#REF!</definedName>
    <definedName name="__TAB113" localSheetId="3">#REF!</definedName>
    <definedName name="__TAB113" localSheetId="0">#REF!</definedName>
    <definedName name="__TAB113" localSheetId="5">#REF!</definedName>
    <definedName name="__TAB113">#REF!</definedName>
    <definedName name="__TAB114" localSheetId="3">#REF!</definedName>
    <definedName name="__TAB114" localSheetId="0">#REF!</definedName>
    <definedName name="__TAB114" localSheetId="5">#REF!</definedName>
    <definedName name="__TAB114">#REF!</definedName>
    <definedName name="__TAB115" localSheetId="3">#REF!</definedName>
    <definedName name="__TAB115" localSheetId="0">#REF!</definedName>
    <definedName name="__TAB115" localSheetId="5">#REF!</definedName>
    <definedName name="__TAB115">#REF!</definedName>
    <definedName name="__TAB116" localSheetId="3">#REF!</definedName>
    <definedName name="__TAB116" localSheetId="0">#REF!</definedName>
    <definedName name="__TAB116" localSheetId="5">#REF!</definedName>
    <definedName name="__TAB116">#REF!</definedName>
    <definedName name="__TAB117" localSheetId="3">#REF!</definedName>
    <definedName name="__TAB117" localSheetId="0">#REF!</definedName>
    <definedName name="__TAB117" localSheetId="5">#REF!</definedName>
    <definedName name="__TAB117">#REF!</definedName>
    <definedName name="__TAB13" localSheetId="3">#REF!</definedName>
    <definedName name="__TAB13" localSheetId="0">#REF!</definedName>
    <definedName name="__TAB13" localSheetId="5">#REF!</definedName>
    <definedName name="__TAB13">#REF!</definedName>
    <definedName name="__TAB14" localSheetId="3">#REF!</definedName>
    <definedName name="__TAB14" localSheetId="0">#REF!</definedName>
    <definedName name="__TAB14" localSheetId="5">#REF!</definedName>
    <definedName name="__TAB14">#REF!</definedName>
    <definedName name="__TAB8" localSheetId="3">#REF!</definedName>
    <definedName name="__TAB8" localSheetId="0">#REF!</definedName>
    <definedName name="__TAB8" localSheetId="5">#REF!</definedName>
    <definedName name="__TAB8">#REF!</definedName>
    <definedName name="__TAB9" localSheetId="3">#REF!</definedName>
    <definedName name="__TAB9" localSheetId="0">#REF!</definedName>
    <definedName name="__TAB9" localSheetId="5">#REF!</definedName>
    <definedName name="__TAB9">#REF!</definedName>
    <definedName name="__TAR1" localSheetId="3">[11]Revenue!#REF!</definedName>
    <definedName name="__TAR1" localSheetId="0">[3]Revenue!#REF!</definedName>
    <definedName name="__TAR1" localSheetId="5">[3]Revenue!#REF!</definedName>
    <definedName name="__TAR1">[12]Revenue!#REF!</definedName>
    <definedName name="__WI1" localSheetId="3">#REF!</definedName>
    <definedName name="__WI1" localSheetId="0">#REF!</definedName>
    <definedName name="__WI1" localSheetId="5">#REF!</definedName>
    <definedName name="__WI1">#REF!</definedName>
    <definedName name="__WI11" localSheetId="3">#REF!</definedName>
    <definedName name="__WI11" localSheetId="0">#REF!</definedName>
    <definedName name="__WI11" localSheetId="5">#REF!</definedName>
    <definedName name="__WI11">#REF!</definedName>
    <definedName name="__WI12" localSheetId="3">#REF!</definedName>
    <definedName name="__WI12" localSheetId="0">#REF!</definedName>
    <definedName name="__WI12" localSheetId="5">#REF!</definedName>
    <definedName name="__WI12">#REF!</definedName>
    <definedName name="__WI14" localSheetId="3">#REF!</definedName>
    <definedName name="__WI14" localSheetId="0">#REF!</definedName>
    <definedName name="__WI14" localSheetId="5">#REF!</definedName>
    <definedName name="__WI14">#REF!</definedName>
    <definedName name="__WI15" localSheetId="3">#REF!</definedName>
    <definedName name="__WI15" localSheetId="0">#REF!</definedName>
    <definedName name="__WI15" localSheetId="5">#REF!</definedName>
    <definedName name="__WI15">#REF!</definedName>
    <definedName name="__WI16" localSheetId="3">#REF!</definedName>
    <definedName name="__WI16" localSheetId="0">#REF!</definedName>
    <definedName name="__WI16" localSheetId="5">#REF!</definedName>
    <definedName name="__WI16">#REF!</definedName>
    <definedName name="__WI2" localSheetId="3">#REF!</definedName>
    <definedName name="__WI2" localSheetId="0">#REF!</definedName>
    <definedName name="__WI2" localSheetId="5">#REF!</definedName>
    <definedName name="__WI2">#REF!</definedName>
    <definedName name="__WI3" localSheetId="3">#REF!</definedName>
    <definedName name="__WI3" localSheetId="0">#REF!</definedName>
    <definedName name="__WI3" localSheetId="5">#REF!</definedName>
    <definedName name="__WI3">#REF!</definedName>
    <definedName name="__WI4" localSheetId="3">#REF!</definedName>
    <definedName name="__WI4" localSheetId="0">#REF!</definedName>
    <definedName name="__WI4" localSheetId="5">#REF!</definedName>
    <definedName name="__WI4">#REF!</definedName>
    <definedName name="__WI5" localSheetId="3">#REF!</definedName>
    <definedName name="__WI5" localSheetId="0">#REF!</definedName>
    <definedName name="__WI5" localSheetId="5">#REF!</definedName>
    <definedName name="__WI5">#REF!</definedName>
    <definedName name="__WI6" localSheetId="3">#REF!</definedName>
    <definedName name="__WI6" localSheetId="0">#REF!</definedName>
    <definedName name="__WI6" localSheetId="5">#REF!</definedName>
    <definedName name="__WI6">#REF!</definedName>
    <definedName name="__WI7" localSheetId="3">#REF!</definedName>
    <definedName name="__WI7" localSheetId="0">#REF!</definedName>
    <definedName name="__WI7" localSheetId="5">#REF!</definedName>
    <definedName name="__WI7">#REF!</definedName>
    <definedName name="__WI8" localSheetId="3">#REF!</definedName>
    <definedName name="__WI8" localSheetId="0">#REF!</definedName>
    <definedName name="__WI8" localSheetId="5">#REF!</definedName>
    <definedName name="__WI8">#REF!</definedName>
    <definedName name="_1" localSheetId="3">#REF!</definedName>
    <definedName name="_1" localSheetId="0">#REF!</definedName>
    <definedName name="_1" localSheetId="5">#REF!</definedName>
    <definedName name="_1">#REF!</definedName>
    <definedName name="_1__123Graph_AMKT_MONTH" localSheetId="3" hidden="1">[5]SALES!#REF!</definedName>
    <definedName name="_1__123Graph_AMKT_MONTH" hidden="1">[5]SALES!#REF!</definedName>
    <definedName name="_1_0res_percent" localSheetId="3">#REF!</definedName>
    <definedName name="_1_0res_percent" localSheetId="0">#REF!</definedName>
    <definedName name="_1_0res_percent" localSheetId="5">#REF!</definedName>
    <definedName name="_1_0res_percent">#REF!</definedName>
    <definedName name="_1_dense_radius" localSheetId="3">'[24]Current Inputs'!$E$50:$P$50</definedName>
    <definedName name="_1_dense_radius" localSheetId="0">'[25]Current Inputs'!$E$50:$P$50</definedName>
    <definedName name="_1_dense_radius" localSheetId="5">'[25]Current Inputs'!$E$50:$P$50</definedName>
    <definedName name="_1_dense_radius">'[26]Current Inputs'!$E$50:$P$50</definedName>
    <definedName name="_1_US">"Dolar Exchange"</definedName>
    <definedName name="_10">#N/A</definedName>
    <definedName name="_10__123Graph_AMKT_YTD" localSheetId="3" hidden="1">[5]SALES!#REF!</definedName>
    <definedName name="_10__123Graph_AMKT_YTD" localSheetId="0" hidden="1">[5]SALES!#REF!</definedName>
    <definedName name="_10__123Graph_AMKT_YTD" localSheetId="5" hidden="1">[5]SALES!#REF!</definedName>
    <definedName name="_10__123Graph_AMKT_YTD" hidden="1">[5]SALES!#REF!</definedName>
    <definedName name="_10__123Graph_LBL_AMKT_MONTH" localSheetId="3" hidden="1">[5]SALES!#REF!</definedName>
    <definedName name="_10__123Graph_LBL_AMKT_MONTH" hidden="1">[5]SALES!#REF!</definedName>
    <definedName name="_10__123Graph_LBL_BMKT_YTD" localSheetId="3" hidden="1">[5]SALES!#REF!</definedName>
    <definedName name="_10__123Graph_LBL_BMKT_YTD" hidden="1">[5]SALES!#REF!</definedName>
    <definedName name="_10__123Graph_XMKT_YTD" localSheetId="3" hidden="1">[5]SALES!#REF!</definedName>
    <definedName name="_10__123Graph_XMKT_YTD" hidden="1">[5]SALES!#REF!</definedName>
    <definedName name="_10Excel_BuiltIn_Print_Titles_6_1" localSheetId="0">[27]Administration!$A$1:$C$65536,[27]Administration!#REF!</definedName>
    <definedName name="_10Excel_BuiltIn_Print_Titles_6_1" localSheetId="5">[27]Administration!$A$1:$C$65536,[27]Administration!#REF!</definedName>
    <definedName name="_10Excel_BuiltIn_Print_Titles_6_1">[27]Administration!$A$1:$C$65536,[27]Administration!#REF!</definedName>
    <definedName name="_11">#N/A</definedName>
    <definedName name="_11__123Graph_XMKT_MONTH" localSheetId="3" hidden="1">[5]SALES!#REF!</definedName>
    <definedName name="_11__123Graph_XMKT_MONTH" hidden="1">[5]SALES!#REF!</definedName>
    <definedName name="_11Excel_BuiltIn_Print_Titles_6_1" localSheetId="3">[28]Administration!$A$1:$C$65536,[28]Administration!#REF!</definedName>
    <definedName name="_11Excel_BuiltIn_Print_Titles_6_1" localSheetId="0">[29]Administration!$A$1:$C$65536,[29]Administration!#REF!</definedName>
    <definedName name="_11Excel_BuiltIn_Print_Titles_6_1" localSheetId="5">[29]Administration!$A$1:$C$65536,[29]Administration!#REF!</definedName>
    <definedName name="_11Excel_BuiltIn_Print_Titles_6_1">[30]Administration!$A$1:$C$65536,[30]Administration!#REF!</definedName>
    <definedName name="_11M" localSheetId="3">[31]Fin!$C$305</definedName>
    <definedName name="_11M" localSheetId="0">[32]Fin!$C$305</definedName>
    <definedName name="_11M" localSheetId="5">[32]Fin!$C$305</definedName>
    <definedName name="_11M">[33]Fin!$C$305</definedName>
    <definedName name="_12">#N/A</definedName>
    <definedName name="_12__123Graph_BMKT_MONTH" localSheetId="3" hidden="1">[5]SALES!#REF!</definedName>
    <definedName name="_12__123Graph_BMKT_MONTH" localSheetId="0" hidden="1">[5]SALES!#REF!</definedName>
    <definedName name="_12__123Graph_BMKT_MONTH" localSheetId="5" hidden="1">[5]SALES!#REF!</definedName>
    <definedName name="_12__123Graph_BMKT_MONTH" hidden="1">[5]SALES!#REF!</definedName>
    <definedName name="_12__123Graph_BMKT_YTD" localSheetId="7" hidden="1">[5]SALES!#REF!</definedName>
    <definedName name="_12__123Graph_BMKT_YTD" localSheetId="3" hidden="1">[5]SALES!#REF!</definedName>
    <definedName name="_12__123Graph_BMKT_YTD" hidden="1">[5]SALES!#REF!</definedName>
    <definedName name="_12__123Graph_LBL_AMKT_YTD" localSheetId="3" hidden="1">[5]SALES!#REF!</definedName>
    <definedName name="_12__123Graph_LBL_AMKT_YTD" hidden="1">[5]SALES!#REF!</definedName>
    <definedName name="_12__123Graph_XMKT_YTD" localSheetId="3" hidden="1">[5]SALES!#REF!</definedName>
    <definedName name="_12__123Graph_XMKT_YTD" hidden="1">[5]SALES!#REF!</definedName>
    <definedName name="_13">#N/A</definedName>
    <definedName name="_14">#N/A</definedName>
    <definedName name="_14__123Graph_BMKT_YTD" localSheetId="3" hidden="1">[5]SALES!#REF!</definedName>
    <definedName name="_14__123Graph_BMKT_YTD" hidden="1">[5]SALES!#REF!</definedName>
    <definedName name="_14__123Graph_LBL_BMKT_MONTH" localSheetId="3" hidden="1">[5]SALES!#REF!</definedName>
    <definedName name="_14__123Graph_LBL_BMKT_MONTH" hidden="1">[5]SALES!#REF!</definedName>
    <definedName name="_15">#N/A</definedName>
    <definedName name="_15__123Graph_BMKT_MONTH" localSheetId="3" hidden="1">[5]SALES!#REF!</definedName>
    <definedName name="_15__123Graph_BMKT_MONTH" hidden="1">[5]SALES!#REF!</definedName>
    <definedName name="_15__123Graph_LBL_AMKT_MONTH" localSheetId="7" hidden="1">[5]SALES!#REF!</definedName>
    <definedName name="_15__123Graph_LBL_AMKT_MONTH" localSheetId="3" hidden="1">[5]SALES!#REF!</definedName>
    <definedName name="_15__123Graph_LBL_AMKT_MONTH" hidden="1">[5]SALES!#REF!</definedName>
    <definedName name="_16">#N/A</definedName>
    <definedName name="_16__123Graph_BMKT_YTD" localSheetId="3" hidden="1">[5]SALES!#REF!</definedName>
    <definedName name="_16__123Graph_BMKT_YTD" hidden="1">[5]SALES!#REF!</definedName>
    <definedName name="_16__123Graph_LBL_AMKT_MONTH" localSheetId="3" hidden="1">[5]SALES!#REF!</definedName>
    <definedName name="_16__123Graph_LBL_AMKT_MONTH" hidden="1">[5]SALES!#REF!</definedName>
    <definedName name="_16__123Graph_LBL_BMKT_YTD" localSheetId="3" hidden="1">[5]SALES!#REF!</definedName>
    <definedName name="_16__123Graph_LBL_BMKT_YTD" hidden="1">[5]SALES!#REF!</definedName>
    <definedName name="_17">#N/A</definedName>
    <definedName name="_18">#N/A</definedName>
    <definedName name="_18__123Graph_LBL_AMKT_YTD" localSheetId="7" hidden="1">[5]SALES!#REF!</definedName>
    <definedName name="_18__123Graph_LBL_AMKT_YTD" localSheetId="3" hidden="1">[5]SALES!#REF!</definedName>
    <definedName name="_18__123Graph_LBL_AMKT_YTD" hidden="1">[5]SALES!#REF!</definedName>
    <definedName name="_18__123Graph_XMKT_MONTH" localSheetId="3" hidden="1">[5]SALES!#REF!</definedName>
    <definedName name="_18__123Graph_XMKT_MONTH" hidden="1">[5]SALES!#REF!</definedName>
    <definedName name="_19">#N/A</definedName>
    <definedName name="_1A" localSheetId="3">#REF!</definedName>
    <definedName name="_1A" localSheetId="0">#REF!</definedName>
    <definedName name="_1A" localSheetId="5">#REF!</definedName>
    <definedName name="_1A">#REF!</definedName>
    <definedName name="_1F" localSheetId="3">#REF!</definedName>
    <definedName name="_1F" localSheetId="0">#REF!</definedName>
    <definedName name="_1F" localSheetId="5">#REF!</definedName>
    <definedName name="_1F">#REF!</definedName>
    <definedName name="_1M" localSheetId="3">[11]Financing!#REF!</definedName>
    <definedName name="_1M" localSheetId="0">[34]Financing!#REF!</definedName>
    <definedName name="_1M" localSheetId="5">[34]Financing!#REF!</definedName>
    <definedName name="_1M">[12]Financing!#REF!</definedName>
    <definedName name="_1NR" localSheetId="3">#REF!</definedName>
    <definedName name="_1NR" localSheetId="0">#REF!</definedName>
    <definedName name="_1NR" localSheetId="5">#REF!</definedName>
    <definedName name="_1NR">#REF!</definedName>
    <definedName name="_1S" localSheetId="3">#REF!</definedName>
    <definedName name="_1S" localSheetId="0">#REF!</definedName>
    <definedName name="_1S" localSheetId="5">#REF!</definedName>
    <definedName name="_1S">#REF!</definedName>
    <definedName name="_2" localSheetId="3">#REF!</definedName>
    <definedName name="_2" localSheetId="0">#REF!</definedName>
    <definedName name="_2" localSheetId="5">#REF!</definedName>
    <definedName name="_2">#REF!</definedName>
    <definedName name="_2__123Graph_AMKT_MONTH" localSheetId="3" hidden="1">[5]SALES!#REF!</definedName>
    <definedName name="_2__123Graph_AMKT_MONTH" hidden="1">[5]SALES!#REF!</definedName>
    <definedName name="_2__123Graph_AMKT_YTD" localSheetId="3" hidden="1">[5]SALES!#REF!</definedName>
    <definedName name="_2__123Graph_AMKT_YTD" hidden="1">[5]SALES!#REF!</definedName>
    <definedName name="_2_0zone_ic_perc" localSheetId="3">#REF!</definedName>
    <definedName name="_2_0zone_ic_perc" localSheetId="0">#REF!</definedName>
    <definedName name="_2_0zone_ic_perc" localSheetId="5">#REF!</definedName>
    <definedName name="_2_0zone_ic_perc">#REF!</definedName>
    <definedName name="_20">#N/A</definedName>
    <definedName name="_20__123Graph_BMKT_YTD" localSheetId="3" hidden="1">[5]SALES!#REF!</definedName>
    <definedName name="_20__123Graph_BMKT_YTD" hidden="1">[5]SALES!#REF!</definedName>
    <definedName name="_20__123Graph_LBL_AMKT_MONTH" localSheetId="3" hidden="1">[5]SALES!#REF!</definedName>
    <definedName name="_20__123Graph_LBL_AMKT_MONTH" hidden="1">[5]SALES!#REF!</definedName>
    <definedName name="_20__123Graph_LBL_BMKT_MONTH" localSheetId="3" hidden="1">[5]SALES!#REF!</definedName>
    <definedName name="_20__123Graph_LBL_BMKT_MONTH" hidden="1">[5]SALES!#REF!</definedName>
    <definedName name="_20__123Graph_XMKT_YTD" localSheetId="3" hidden="1">[5]SALES!#REF!</definedName>
    <definedName name="_20__123Graph_XMKT_YTD" hidden="1">[5]SALES!#REF!</definedName>
    <definedName name="_21">#N/A</definedName>
    <definedName name="_21__123Graph_LBL_BMKT_MONTH" localSheetId="7" hidden="1">[5]SALES!#REF!</definedName>
    <definedName name="_21__123Graph_LBL_BMKT_MONTH" localSheetId="3" hidden="1">[5]SALES!#REF!</definedName>
    <definedName name="_21__123Graph_LBL_BMKT_MONTH" hidden="1">[5]SALES!#REF!</definedName>
    <definedName name="_22">#N/A</definedName>
    <definedName name="_22__123Graph_LBL_BMKT_YTD" localSheetId="3" hidden="1">[5]SALES!#REF!</definedName>
    <definedName name="_22__123Graph_LBL_BMKT_YTD" hidden="1">[5]SALES!#REF!</definedName>
    <definedName name="_24__123Graph_LBL_AMKT_YTD" localSheetId="3" hidden="1">[5]SALES!#REF!</definedName>
    <definedName name="_24__123Graph_LBL_AMKT_YTD" hidden="1">[5]SALES!#REF!</definedName>
    <definedName name="_24__123Graph_LBL_BMKT_YTD" localSheetId="7" hidden="1">[5]SALES!#REF!</definedName>
    <definedName name="_24__123Graph_LBL_BMKT_YTD" localSheetId="3" hidden="1">[5]SALES!#REF!</definedName>
    <definedName name="_24__123Graph_LBL_BMKT_YTD" hidden="1">[5]SALES!#REF!</definedName>
    <definedName name="_24__123Graph_XMKT_MONTH" localSheetId="3" hidden="1">[5]SALES!#REF!</definedName>
    <definedName name="_24__123Graph_XMKT_MONTH" hidden="1">[5]SALES!#REF!</definedName>
    <definedName name="_26__123Graph_XMKT_YTD" localSheetId="3" hidden="1">[5]SALES!#REF!</definedName>
    <definedName name="_26__123Graph_XMKT_YTD" hidden="1">[5]SALES!#REF!</definedName>
    <definedName name="_27__123Graph_XMKT_MONTH" localSheetId="7" hidden="1">[5]SALES!#REF!</definedName>
    <definedName name="_27__123Graph_XMKT_MONTH" localSheetId="3" hidden="1">[5]SALES!#REF!</definedName>
    <definedName name="_27__123Graph_XMKT_MONTH" hidden="1">[5]SALES!#REF!</definedName>
    <definedName name="_28__123Graph_LBL_BMKT_MONTH" localSheetId="3" hidden="1">[5]SALES!#REF!</definedName>
    <definedName name="_28__123Graph_LBL_BMKT_MONTH" hidden="1">[5]SALES!#REF!</definedName>
    <definedName name="_2A" localSheetId="3">#REF!</definedName>
    <definedName name="_2A" localSheetId="0">#REF!</definedName>
    <definedName name="_2A" localSheetId="5">#REF!</definedName>
    <definedName name="_2A">#REF!</definedName>
    <definedName name="_2F" localSheetId="3">#REF!</definedName>
    <definedName name="_2F" localSheetId="0">#REF!</definedName>
    <definedName name="_2F" localSheetId="5">#REF!</definedName>
    <definedName name="_2F">#REF!</definedName>
    <definedName name="_2S" localSheetId="3">#REF!</definedName>
    <definedName name="_2S" localSheetId="0">#REF!</definedName>
    <definedName name="_2S" localSheetId="5">#REF!</definedName>
    <definedName name="_2S">#REF!</definedName>
    <definedName name="_3">#N/A</definedName>
    <definedName name="_3__123Graph_AMKT_MONTH" localSheetId="3" hidden="1">[5]SALES!#REF!</definedName>
    <definedName name="_3__123Graph_AMKT_MONTH" hidden="1">[5]SALES!#REF!</definedName>
    <definedName name="_3__123Graph_BMKT_MONTH" localSheetId="3" hidden="1">[5]SALES!#REF!</definedName>
    <definedName name="_3__123Graph_BMKT_MONTH" hidden="1">[5]SALES!#REF!</definedName>
    <definedName name="_3_0res_percent" localSheetId="3">#REF!</definedName>
    <definedName name="_3_0res_percent" localSheetId="0">#REF!</definedName>
    <definedName name="_3_0res_percent" localSheetId="5">#REF!</definedName>
    <definedName name="_3_0res_percent">#REF!</definedName>
    <definedName name="_30__123Graph_LBL_AMKT_YTD" localSheetId="3" hidden="1">[5]SALES!#REF!</definedName>
    <definedName name="_30__123Graph_LBL_AMKT_YTD" localSheetId="0" hidden="1">[5]SALES!#REF!</definedName>
    <definedName name="_30__123Graph_LBL_AMKT_YTD" localSheetId="5" hidden="1">[5]SALES!#REF!</definedName>
    <definedName name="_30__123Graph_LBL_AMKT_YTD" hidden="1">[5]SALES!#REF!</definedName>
    <definedName name="_30__123Graph_XMKT_YTD" localSheetId="7" hidden="1">[5]SALES!#REF!</definedName>
    <definedName name="_30__123Graph_XMKT_YTD" localSheetId="3" hidden="1">[5]SALES!#REF!</definedName>
    <definedName name="_30__123Graph_XMKT_YTD" hidden="1">[5]SALES!#REF!</definedName>
    <definedName name="_32__123Graph_LBL_BMKT_YTD" localSheetId="3" hidden="1">[5]SALES!#REF!</definedName>
    <definedName name="_32__123Graph_LBL_BMKT_YTD" hidden="1">[5]SALES!#REF!</definedName>
    <definedName name="_326Cash" localSheetId="3">#REF!</definedName>
    <definedName name="_326Cash" localSheetId="0">#REF!</definedName>
    <definedName name="_326Cash" localSheetId="5">#REF!</definedName>
    <definedName name="_326Cash">#REF!</definedName>
    <definedName name="_326FDeal" localSheetId="3">#REF!</definedName>
    <definedName name="_326FDeal" localSheetId="0">#REF!</definedName>
    <definedName name="_326FDeal" localSheetId="5">#REF!</definedName>
    <definedName name="_326FDeal">#REF!</definedName>
    <definedName name="_326NDeal" localSheetId="3">#REF!</definedName>
    <definedName name="_326NDeal" localSheetId="0">#REF!</definedName>
    <definedName name="_326NDeal" localSheetId="5">#REF!</definedName>
    <definedName name="_326NDeal">#REF!</definedName>
    <definedName name="_33_2_">[7]Restrict!#REF!</definedName>
    <definedName name="_36__123Graph_XMKT_MONTH" localSheetId="3" hidden="1">[5]SALES!#REF!</definedName>
    <definedName name="_36__123Graph_XMKT_MONTH" hidden="1">[5]SALES!#REF!</definedName>
    <definedName name="_3A" localSheetId="3">#REF!</definedName>
    <definedName name="_3A" localSheetId="0">#REF!</definedName>
    <definedName name="_3A" localSheetId="5">#REF!</definedName>
    <definedName name="_3A">#REF!</definedName>
    <definedName name="_3S" localSheetId="3">#REF!</definedName>
    <definedName name="_3S" localSheetId="0">#REF!</definedName>
    <definedName name="_3S" localSheetId="5">#REF!</definedName>
    <definedName name="_3S">#REF!</definedName>
    <definedName name="_4">#N/A</definedName>
    <definedName name="_4__123Graph_AMKT_MONTH" localSheetId="3" hidden="1">[5]SALES!#REF!</definedName>
    <definedName name="_4__123Graph_AMKT_MONTH" hidden="1">[5]SALES!#REF!</definedName>
    <definedName name="_4__123Graph_AMKT_YTD" localSheetId="3" hidden="1">[5]SALES!#REF!</definedName>
    <definedName name="_4__123Graph_AMKT_YTD" hidden="1">[5]SALES!#REF!</definedName>
    <definedName name="_4__123Graph_BMKT_YTD" localSheetId="3" hidden="1">[5]SALES!#REF!</definedName>
    <definedName name="_4__123Graph_BMKT_YTD" hidden="1">[5]SALES!#REF!</definedName>
    <definedName name="_40__123Graph_LBL_BMKT_YTD" localSheetId="3" hidden="1">[5]SALES!#REF!</definedName>
    <definedName name="_40__123Graph_LBL_BMKT_YTD" hidden="1">[5]SALES!#REF!</definedName>
    <definedName name="_40__123Graph_XMKT_YTD" localSheetId="3" hidden="1">[5]SALES!#REF!</definedName>
    <definedName name="_40__123Graph_XMKT_YTD" hidden="1">[5]SALES!#REF!</definedName>
    <definedName name="_4A" localSheetId="3">#REF!</definedName>
    <definedName name="_4A" localSheetId="0">#REF!</definedName>
    <definedName name="_4A" localSheetId="5">#REF!</definedName>
    <definedName name="_4A">#REF!</definedName>
    <definedName name="_4S" localSheetId="3">#REF!</definedName>
    <definedName name="_4S" localSheetId="0">#REF!</definedName>
    <definedName name="_4S" localSheetId="5">#REF!</definedName>
    <definedName name="_4S">#REF!</definedName>
    <definedName name="_5">#N/A</definedName>
    <definedName name="_5__123Graph_AMKT_MONTH" localSheetId="3" hidden="1">[5]SALES!#REF!</definedName>
    <definedName name="_5__123Graph_AMKT_MONTH" hidden="1">[5]SALES!#REF!</definedName>
    <definedName name="_5__123Graph_BMKT_MONTH" localSheetId="3" hidden="1">[5]SALES!#REF!</definedName>
    <definedName name="_5__123Graph_BMKT_MONTH" hidden="1">[5]SALES!#REF!</definedName>
    <definedName name="_5__123Graph_LBL_AMKT_MONTH" localSheetId="3" hidden="1">[5]SALES!#REF!</definedName>
    <definedName name="_5__123Graph_LBL_AMKT_MONTH" hidden="1">[5]SALES!#REF!</definedName>
    <definedName name="_50__123Graph_XMKT_YTD" localSheetId="3" hidden="1">[5]SALES!#REF!</definedName>
    <definedName name="_50__123Graph_XMKT_YTD" hidden="1">[5]SALES!#REF!</definedName>
    <definedName name="_5A" localSheetId="3">#REF!</definedName>
    <definedName name="_5A" localSheetId="0">#REF!</definedName>
    <definedName name="_5A" localSheetId="5">#REF!</definedName>
    <definedName name="_5A">#REF!</definedName>
    <definedName name="_5S" localSheetId="3">#REF!</definedName>
    <definedName name="_5S" localSheetId="0">#REF!</definedName>
    <definedName name="_5S" localSheetId="5">#REF!</definedName>
    <definedName name="_5S">#REF!</definedName>
    <definedName name="_6">#N/A</definedName>
    <definedName name="_6__123Graph_AMKT_YTD" localSheetId="7" hidden="1">[5]SALES!#REF!</definedName>
    <definedName name="_6__123Graph_AMKT_YTD" localSheetId="3" hidden="1">[5]SALES!#REF!</definedName>
    <definedName name="_6__123Graph_AMKT_YTD" hidden="1">[5]SALES!#REF!</definedName>
    <definedName name="_6__123Graph_BMKT_MONTH" localSheetId="3" hidden="1">[5]SALES!#REF!</definedName>
    <definedName name="_6__123Graph_BMKT_MONTH" hidden="1">[5]SALES!#REF!</definedName>
    <definedName name="_6__123Graph_BMKT_YTD" localSheetId="3" hidden="1">[5]SALES!#REF!</definedName>
    <definedName name="_6__123Graph_BMKT_YTD" hidden="1">[5]SALES!#REF!</definedName>
    <definedName name="_6__123Graph_LBL_AMKT_YTD" localSheetId="3" hidden="1">[5]SALES!#REF!</definedName>
    <definedName name="_6__123Graph_LBL_AMKT_YTD" hidden="1">[5]SALES!#REF!</definedName>
    <definedName name="_6_0zone_ic_perc" localSheetId="3">#REF!</definedName>
    <definedName name="_6_0zone_ic_perc" localSheetId="0">#REF!</definedName>
    <definedName name="_6_0zone_ic_perc" localSheetId="5">#REF!</definedName>
    <definedName name="_6_0zone_ic_perc">#REF!</definedName>
    <definedName name="_7">#N/A</definedName>
    <definedName name="_7__123Graph_LBL_AMKT_MONTH" localSheetId="3" hidden="1">[5]SALES!#REF!</definedName>
    <definedName name="_7__123Graph_LBL_AMKT_MONTH" localSheetId="0" hidden="1">[5]SALES!#REF!</definedName>
    <definedName name="_7__123Graph_LBL_AMKT_MONTH" localSheetId="5" hidden="1">[5]SALES!#REF!</definedName>
    <definedName name="_7__123Graph_LBL_AMKT_MONTH" hidden="1">[5]SALES!#REF!</definedName>
    <definedName name="_7__123Graph_LBL_BMKT_MONTH" localSheetId="3" hidden="1">[5]SALES!#REF!</definedName>
    <definedName name="_7__123Graph_LBL_BMKT_MONTH" hidden="1">[5]SALES!#REF!</definedName>
    <definedName name="_8">#N/A</definedName>
    <definedName name="_8__123Graph_AMKT_MONTH" localSheetId="3" hidden="1">[5]SALES!#REF!</definedName>
    <definedName name="_8__123Graph_AMKT_MONTH" hidden="1">[5]SALES!#REF!</definedName>
    <definedName name="_8__123Graph_AMKT_YTD" localSheetId="3" hidden="1">[5]SALES!#REF!</definedName>
    <definedName name="_8__123Graph_AMKT_YTD" hidden="1">[5]SALES!#REF!</definedName>
    <definedName name="_8__123Graph_BMKT_YTD" localSheetId="3" hidden="1">[5]SALES!#REF!</definedName>
    <definedName name="_8__123Graph_BMKT_YTD" hidden="1">[5]SALES!#REF!</definedName>
    <definedName name="_8__123Graph_LBL_AMKT_YTD" localSheetId="3" hidden="1">[5]SALES!#REF!</definedName>
    <definedName name="_8__123Graph_LBL_AMKT_YTD" hidden="1">[5]SALES!#REF!</definedName>
    <definedName name="_8__123Graph_LBL_BMKT_YTD" localSheetId="3" hidden="1">[5]SALES!#REF!</definedName>
    <definedName name="_8__123Graph_LBL_BMKT_YTD" hidden="1">[5]SALES!#REF!</definedName>
    <definedName name="_9">#N/A</definedName>
    <definedName name="_9__123Graph_BMKT_MONTH" localSheetId="7" hidden="1">[5]SALES!#REF!</definedName>
    <definedName name="_9__123Graph_BMKT_MONTH" localSheetId="3" hidden="1">[5]SALES!#REF!</definedName>
    <definedName name="_9__123Graph_BMKT_MONTH" hidden="1">[5]SALES!#REF!</definedName>
    <definedName name="_9__123Graph_LBL_BMKT_MONTH" localSheetId="3" hidden="1">[5]SALES!#REF!</definedName>
    <definedName name="_9__123Graph_LBL_BMKT_MONTH" hidden="1">[5]SALES!#REF!</definedName>
    <definedName name="_9__123Graph_XMKT_MONTH" localSheetId="3" hidden="1">[5]SALES!#REF!</definedName>
    <definedName name="_9__123Graph_XMKT_MONTH" hidden="1">[5]SALES!#REF!</definedName>
    <definedName name="_aaV9" localSheetId="3">#REF!</definedName>
    <definedName name="_aaV9" localSheetId="0">#REF!</definedName>
    <definedName name="_aaV9" localSheetId="5">#REF!</definedName>
    <definedName name="_aaV9">#REF!</definedName>
    <definedName name="_Act04" localSheetId="3">#REF!</definedName>
    <definedName name="_Act04" localSheetId="0">#REF!</definedName>
    <definedName name="_Act04" localSheetId="5">#REF!</definedName>
    <definedName name="_Act04">#REF!</definedName>
    <definedName name="_ALL1" localSheetId="3">#REF!</definedName>
    <definedName name="_ALL1" localSheetId="0">#REF!</definedName>
    <definedName name="_ALL1" localSheetId="5">#REF!</definedName>
    <definedName name="_ALL1">#REF!</definedName>
    <definedName name="_bal0196" localSheetId="3">[8]Plan1!$A$1:$F$238</definedName>
    <definedName name="_bal0196" localSheetId="0">[9]Plan1!$A$1:$F$238</definedName>
    <definedName name="_bal0196" localSheetId="5">[9]Plan1!$A$1:$F$238</definedName>
    <definedName name="_bal0196">[10]Plan1!$A$1:$F$238</definedName>
    <definedName name="_bal0296" localSheetId="3">[8]Plan1!$A$1:$F$238</definedName>
    <definedName name="_bal0296" localSheetId="0">[9]Plan1!$A$1:$F$238</definedName>
    <definedName name="_bal0296" localSheetId="5">[9]Plan1!$A$1:$F$238</definedName>
    <definedName name="_bal0296">[10]Plan1!$A$1:$F$238</definedName>
    <definedName name="_Bal0497" localSheetId="3">[8]Plan1!$A$1:$F$517</definedName>
    <definedName name="_Bal0497" localSheetId="0">[9]Plan1!$A$1:$F$517</definedName>
    <definedName name="_Bal0497" localSheetId="5">[9]Plan1!$A$1:$F$517</definedName>
    <definedName name="_Bal0497">[10]Plan1!$A$1:$F$517</definedName>
    <definedName name="_bal1196" localSheetId="3">[8]Plan1!$A$1:$F$596</definedName>
    <definedName name="_bal1196" localSheetId="0">[9]Plan1!$A$1:$F$596</definedName>
    <definedName name="_bal1196" localSheetId="5">[9]Plan1!$A$1:$F$596</definedName>
    <definedName name="_bal1196">[10]Plan1!$A$1:$F$596</definedName>
    <definedName name="_bdg2000" localSheetId="3">[8]Plan1!$A$1:$AH$16</definedName>
    <definedName name="_bdg2000" localSheetId="0">[9]Plan1!$A$1:$AH$16</definedName>
    <definedName name="_bdg2000" localSheetId="5">[9]Plan1!$A$1:$AH$16</definedName>
    <definedName name="_bdg2000">[10]Plan1!$A$1:$AH$16</definedName>
    <definedName name="_C70000" localSheetId="3">#REF!</definedName>
    <definedName name="_C70000" localSheetId="0">#REF!</definedName>
    <definedName name="_C70000" localSheetId="5">#REF!</definedName>
    <definedName name="_C70000">#REF!</definedName>
    <definedName name="_CAP1" localSheetId="3">[11]Capex!#REF!</definedName>
    <definedName name="_CAP1" localSheetId="0">[34]Capex!#REF!</definedName>
    <definedName name="_CAP1" localSheetId="5">[34]Capex!#REF!</definedName>
    <definedName name="_CAP1">[12]Capex!#REF!</definedName>
    <definedName name="_CIP2" localSheetId="3">#REF!</definedName>
    <definedName name="_CIP2" localSheetId="0">#REF!</definedName>
    <definedName name="_CIP2" localSheetId="5">#REF!</definedName>
    <definedName name="_CIP2">#REF!</definedName>
    <definedName name="_CUM1" localSheetId="3">#REF!</definedName>
    <definedName name="_CUM1" localSheetId="0">#REF!</definedName>
    <definedName name="_CUM1" localSheetId="5">#REF!</definedName>
    <definedName name="_CUM1">#REF!</definedName>
    <definedName name="_CUM2" localSheetId="3">#REF!</definedName>
    <definedName name="_CUM2" localSheetId="0">#REF!</definedName>
    <definedName name="_CUM2" localSheetId="5">#REF!</definedName>
    <definedName name="_CUM2">#REF!</definedName>
    <definedName name="_DEV1" localSheetId="3">#REF!</definedName>
    <definedName name="_DEV1" localSheetId="0">#REF!</definedName>
    <definedName name="_DEV1" localSheetId="5">#REF!</definedName>
    <definedName name="_DEV1">#REF!</definedName>
    <definedName name="_Dim1" localSheetId="3">#REF!</definedName>
    <definedName name="_Dim1" localSheetId="0">#REF!</definedName>
    <definedName name="_Dim1" localSheetId="5">#REF!</definedName>
    <definedName name="_Dim1">#REF!</definedName>
    <definedName name="_Dim2" localSheetId="3">#REF!</definedName>
    <definedName name="_Dim2" localSheetId="0">#REF!</definedName>
    <definedName name="_Dim2" localSheetId="5">#REF!</definedName>
    <definedName name="_Dim2">#REF!</definedName>
    <definedName name="_Fill" localSheetId="3" hidden="1">#REF!</definedName>
    <definedName name="_Fill" localSheetId="0" hidden="1">#REF!</definedName>
    <definedName name="_Fill" localSheetId="5" hidden="1">#REF!</definedName>
    <definedName name="_Fill" hidden="1">#REF!</definedName>
    <definedName name="_FILL1" localSheetId="3" hidden="1">#REF!</definedName>
    <definedName name="_FILL1" localSheetId="0" hidden="1">#REF!</definedName>
    <definedName name="_FILL1" localSheetId="5" hidden="1">#REF!</definedName>
    <definedName name="_FILL1" hidden="1">#REF!</definedName>
    <definedName name="_xlnm._FilterDatabase" localSheetId="8" hidden="1">BS!#REF!</definedName>
    <definedName name="_xlnm._FilterDatabase" localSheetId="3" hidden="1">Cust!$B$17:$B$24</definedName>
    <definedName name="_FinStat_US" localSheetId="3">#REF!</definedName>
    <definedName name="_FinStat_US" localSheetId="0">#REF!</definedName>
    <definedName name="_FinStat_US" localSheetId="5">#REF!</definedName>
    <definedName name="_FinStat_US">#REF!</definedName>
    <definedName name="_highlights" localSheetId="3">#REF!</definedName>
    <definedName name="_highlights" localSheetId="0">#REF!</definedName>
    <definedName name="_highlights" localSheetId="5">#REF!</definedName>
    <definedName name="_highlights">#REF!</definedName>
    <definedName name="_IND1" localSheetId="3">#REF!</definedName>
    <definedName name="_IND1" localSheetId="0">#REF!</definedName>
    <definedName name="_IND1" localSheetId="5">#REF!</definedName>
    <definedName name="_IND1">#REF!</definedName>
    <definedName name="_IND2" localSheetId="3">#REF!</definedName>
    <definedName name="_IND2" localSheetId="0">#REF!</definedName>
    <definedName name="_IND2" localSheetId="5">#REF!</definedName>
    <definedName name="_IND2">#REF!</definedName>
    <definedName name="_IND3" localSheetId="3">#REF!</definedName>
    <definedName name="_IND3" localSheetId="0">#REF!</definedName>
    <definedName name="_IND3" localSheetId="5">#REF!</definedName>
    <definedName name="_IND3">#REF!</definedName>
    <definedName name="_IND4" localSheetId="3">#REF!</definedName>
    <definedName name="_IND4" localSheetId="0">#REF!</definedName>
    <definedName name="_IND4" localSheetId="5">#REF!</definedName>
    <definedName name="_IND4">#REF!</definedName>
    <definedName name="_IND5" localSheetId="3">#REF!</definedName>
    <definedName name="_IND5" localSheetId="0">#REF!</definedName>
    <definedName name="_IND5" localSheetId="5">#REF!</definedName>
    <definedName name="_IND5">#REF!</definedName>
    <definedName name="_IND6" localSheetId="3">#REF!</definedName>
    <definedName name="_IND6" localSheetId="0">#REF!</definedName>
    <definedName name="_IND6" localSheetId="5">#REF!</definedName>
    <definedName name="_IND6">#REF!</definedName>
    <definedName name="_IND7" localSheetId="3">#REF!</definedName>
    <definedName name="_IND7" localSheetId="0">#REF!</definedName>
    <definedName name="_IND7" localSheetId="5">#REF!</definedName>
    <definedName name="_IND7">#REF!</definedName>
    <definedName name="_IND8" localSheetId="3">#REF!</definedName>
    <definedName name="_IND8" localSheetId="0">#REF!</definedName>
    <definedName name="_IND8" localSheetId="5">#REF!</definedName>
    <definedName name="_IND8">#REF!</definedName>
    <definedName name="_ISITcapex" localSheetId="3">#REF!</definedName>
    <definedName name="_ISITcapex" localSheetId="0">#REF!</definedName>
    <definedName name="_ISITcapex" localSheetId="5">#REF!</definedName>
    <definedName name="_ISITcapex">#REF!</definedName>
    <definedName name="_jed122223" localSheetId="3">[13]MMR!$A$1327:$IV$1327</definedName>
    <definedName name="_jed122223" localSheetId="0">[4]MMR!$A$1327:$IV$1327</definedName>
    <definedName name="_jed122223" localSheetId="5">[4]MMR!$A$1327:$IV$1327</definedName>
    <definedName name="_jed122223">[15]MMR!$A$1327:$IV$1327</definedName>
    <definedName name="_K2" localSheetId="0">#REF!</definedName>
    <definedName name="_K2" localSheetId="5">#REF!</definedName>
    <definedName name="_K2">#REF!</definedName>
    <definedName name="_Key1" localSheetId="3" hidden="1">#REF!</definedName>
    <definedName name="_Key1" localSheetId="0" hidden="1">#REF!</definedName>
    <definedName name="_Key1" localSheetId="5" hidden="1">#REF!</definedName>
    <definedName name="_Key1" hidden="1">#REF!</definedName>
    <definedName name="_Key2" localSheetId="3" hidden="1">[35]PROD!#REF!</definedName>
    <definedName name="_Key2" hidden="1">[35]PROD!#REF!</definedName>
    <definedName name="_KSA1" localSheetId="3">#REF!</definedName>
    <definedName name="_KSA1" localSheetId="0">#REF!</definedName>
    <definedName name="_KSA1" localSheetId="5">#REF!</definedName>
    <definedName name="_KSA1">#REF!</definedName>
    <definedName name="_KSA2" localSheetId="3">#REF!</definedName>
    <definedName name="_KSA2" localSheetId="0">#REF!</definedName>
    <definedName name="_KSA2" localSheetId="5">#REF!</definedName>
    <definedName name="_KSA2">#REF!</definedName>
    <definedName name="_KSA3" localSheetId="3">#REF!</definedName>
    <definedName name="_KSA3" localSheetId="0">#REF!</definedName>
    <definedName name="_KSA3" localSheetId="5">#REF!</definedName>
    <definedName name="_KSA3">#REF!</definedName>
    <definedName name="_KSA4" localSheetId="3">#REF!</definedName>
    <definedName name="_KSA4" localSheetId="0">#REF!</definedName>
    <definedName name="_KSA4" localSheetId="5">#REF!</definedName>
    <definedName name="_KSA4">#REF!</definedName>
    <definedName name="_KSA5" localSheetId="3">#REF!</definedName>
    <definedName name="_KSA5" localSheetId="0">#REF!</definedName>
    <definedName name="_KSA5" localSheetId="5">#REF!</definedName>
    <definedName name="_KSA5">#REF!</definedName>
    <definedName name="_KSA6" localSheetId="3">#REF!</definedName>
    <definedName name="_KSA6" localSheetId="0">#REF!</definedName>
    <definedName name="_KSA6" localSheetId="5">#REF!</definedName>
    <definedName name="_KSA6">#REF!</definedName>
    <definedName name="_LIC2" localSheetId="3">#REF!</definedName>
    <definedName name="_LIC2" localSheetId="0">#REF!</definedName>
    <definedName name="_LIC2" localSheetId="5">#REF!</definedName>
    <definedName name="_LIC2">#REF!</definedName>
    <definedName name="_MENU3" localSheetId="3">#REF!</definedName>
    <definedName name="_MENU3" localSheetId="0">#REF!</definedName>
    <definedName name="_MENU3" localSheetId="5">#REF!</definedName>
    <definedName name="_MENU3">#REF!</definedName>
    <definedName name="_MIN1" localSheetId="3">[11]Revenue!#REF!</definedName>
    <definedName name="_MIN1" localSheetId="0">[34]Revenue!#REF!</definedName>
    <definedName name="_MIN1" localSheetId="5">[34]Revenue!#REF!</definedName>
    <definedName name="_MIN1">[12]Revenue!#REF!</definedName>
    <definedName name="_mp2" localSheetId="3" hidden="1">#REF!</definedName>
    <definedName name="_mp2" localSheetId="0" hidden="1">#REF!</definedName>
    <definedName name="_mp2" localSheetId="5" hidden="1">#REF!</definedName>
    <definedName name="_mp2" hidden="1">#REF!</definedName>
    <definedName name="_MY2" localSheetId="3">#REF!</definedName>
    <definedName name="_MY2" localSheetId="0">#REF!</definedName>
    <definedName name="_MY2" localSheetId="5">#REF!</definedName>
    <definedName name="_MY2">#REF!</definedName>
    <definedName name="_MY3">#N/A</definedName>
    <definedName name="_MY4">#N/A</definedName>
    <definedName name="_MY5">#N/A</definedName>
    <definedName name="_New1">[36]SAD!$F$38</definedName>
    <definedName name="_O6" localSheetId="0">#REF!</definedName>
    <definedName name="_O6" localSheetId="5">#REF!</definedName>
    <definedName name="_O6">#REF!</definedName>
    <definedName name="_Order1" hidden="1">255</definedName>
    <definedName name="_Order2" hidden="1">255</definedName>
    <definedName name="_OUT1" localSheetId="3">[11]Revenue!#REF!</definedName>
    <definedName name="_OUT1" localSheetId="0">[34]Revenue!#REF!</definedName>
    <definedName name="_OUT1" localSheetId="5">[34]Revenue!#REF!</definedName>
    <definedName name="_OUT1">[12]Revenue!#REF!</definedName>
    <definedName name="_REV2" localSheetId="3">[11]Revenue!#REF!</definedName>
    <definedName name="_REV2" localSheetId="0">[34]Revenue!#REF!</definedName>
    <definedName name="_REV2" localSheetId="5">[34]Revenue!#REF!</definedName>
    <definedName name="_REV2">[12]Revenue!#REF!</definedName>
    <definedName name="_REV21" localSheetId="3">[11]Revenue!#REF!</definedName>
    <definedName name="_REV21" localSheetId="0">[34]Revenue!#REF!</definedName>
    <definedName name="_REV21" localSheetId="5">[34]Revenue!#REF!</definedName>
    <definedName name="_REV21">[12]Revenue!#REF!</definedName>
    <definedName name="_REV22" localSheetId="3">[11]Revenue!#REF!</definedName>
    <definedName name="_REV22" localSheetId="0">[34]Revenue!#REF!</definedName>
    <definedName name="_REV22" localSheetId="5">[34]Revenue!#REF!</definedName>
    <definedName name="_REV22">[12]Revenue!#REF!</definedName>
    <definedName name="_RevData" localSheetId="3">#REF!</definedName>
    <definedName name="_RevData" localSheetId="0">#REF!</definedName>
    <definedName name="_RevData" localSheetId="5">#REF!</definedName>
    <definedName name="_RevData">#REF!</definedName>
    <definedName name="_RIL1" localSheetId="3">#REF!</definedName>
    <definedName name="_RIL1" localSheetId="0">#REF!</definedName>
    <definedName name="_RIL1" localSheetId="5">#REF!</definedName>
    <definedName name="_RIL1">#REF!</definedName>
    <definedName name="_Scenarios_Difference" localSheetId="3">#REF!</definedName>
    <definedName name="_Scenarios_Difference" localSheetId="0">#REF!</definedName>
    <definedName name="_Scenarios_Difference" localSheetId="5">#REF!</definedName>
    <definedName name="_Scenarios_Difference">#REF!</definedName>
    <definedName name="_Sort" localSheetId="3" hidden="1">#REF!</definedName>
    <definedName name="_Sort" localSheetId="0" hidden="1">#REF!</definedName>
    <definedName name="_Sort" localSheetId="5" hidden="1">#REF!</definedName>
    <definedName name="_Sort" hidden="1">#REF!</definedName>
    <definedName name="_SORT1" localSheetId="3" hidden="1">#REF!</definedName>
    <definedName name="_SORT1" localSheetId="0" hidden="1">#REF!</definedName>
    <definedName name="_SORT1" localSheetId="5" hidden="1">#REF!</definedName>
    <definedName name="_SORT1" hidden="1">#REF!</definedName>
    <definedName name="_SUM1" localSheetId="3">#REF!</definedName>
    <definedName name="_SUM1" localSheetId="0">#REF!</definedName>
    <definedName name="_SUM1" localSheetId="5">#REF!</definedName>
    <definedName name="_SUM1">#REF!</definedName>
    <definedName name="_SUM2" localSheetId="3">#REF!</definedName>
    <definedName name="_SUM2" localSheetId="0">#REF!</definedName>
    <definedName name="_SUM2" localSheetId="5">#REF!</definedName>
    <definedName name="_SUM2">#REF!</definedName>
    <definedName name="_SUM3" localSheetId="3">#REF!</definedName>
    <definedName name="_SUM3" localSheetId="0">#REF!</definedName>
    <definedName name="_SUM3" localSheetId="5">#REF!</definedName>
    <definedName name="_SUM3">#REF!</definedName>
    <definedName name="_TAB11" localSheetId="3">#REF!</definedName>
    <definedName name="_TAB11" localSheetId="0">#REF!</definedName>
    <definedName name="_TAB11" localSheetId="5">#REF!</definedName>
    <definedName name="_TAB11">#REF!</definedName>
    <definedName name="_TAB111" localSheetId="3">#REF!</definedName>
    <definedName name="_TAB111" localSheetId="0">#REF!</definedName>
    <definedName name="_TAB111" localSheetId="5">#REF!</definedName>
    <definedName name="_TAB111">#REF!</definedName>
    <definedName name="_TAB112" localSheetId="3">#REF!</definedName>
    <definedName name="_TAB112" localSheetId="0">#REF!</definedName>
    <definedName name="_TAB112" localSheetId="5">#REF!</definedName>
    <definedName name="_TAB112">#REF!</definedName>
    <definedName name="_TAB113" localSheetId="3">#REF!</definedName>
    <definedName name="_TAB113" localSheetId="0">#REF!</definedName>
    <definedName name="_TAB113" localSheetId="5">#REF!</definedName>
    <definedName name="_TAB113">#REF!</definedName>
    <definedName name="_TAB114" localSheetId="3">#REF!</definedName>
    <definedName name="_TAB114" localSheetId="0">#REF!</definedName>
    <definedName name="_TAB114" localSheetId="5">#REF!</definedName>
    <definedName name="_TAB114">#REF!</definedName>
    <definedName name="_TAB115" localSheetId="3">#REF!</definedName>
    <definedName name="_TAB115" localSheetId="0">#REF!</definedName>
    <definedName name="_TAB115" localSheetId="5">#REF!</definedName>
    <definedName name="_TAB115">#REF!</definedName>
    <definedName name="_TAB116" localSheetId="3">#REF!</definedName>
    <definedName name="_TAB116" localSheetId="0">#REF!</definedName>
    <definedName name="_TAB116" localSheetId="5">#REF!</definedName>
    <definedName name="_TAB116">#REF!</definedName>
    <definedName name="_TAB117" localSheetId="3">#REF!</definedName>
    <definedName name="_TAB117" localSheetId="0">#REF!</definedName>
    <definedName name="_TAB117" localSheetId="5">#REF!</definedName>
    <definedName name="_TAB117">#REF!</definedName>
    <definedName name="_TAB13" localSheetId="3">#REF!</definedName>
    <definedName name="_TAB13" localSheetId="0">#REF!</definedName>
    <definedName name="_TAB13" localSheetId="5">#REF!</definedName>
    <definedName name="_TAB13">#REF!</definedName>
    <definedName name="_TAB14" localSheetId="3">#REF!</definedName>
    <definedName name="_TAB14" localSheetId="0">#REF!</definedName>
    <definedName name="_TAB14" localSheetId="5">#REF!</definedName>
    <definedName name="_TAB14">#REF!</definedName>
    <definedName name="_TAB8" localSheetId="3">#REF!</definedName>
    <definedName name="_TAB8" localSheetId="0">#REF!</definedName>
    <definedName name="_TAB8" localSheetId="5">#REF!</definedName>
    <definedName name="_TAB8">#REF!</definedName>
    <definedName name="_TAB9" localSheetId="3">#REF!</definedName>
    <definedName name="_TAB9" localSheetId="0">#REF!</definedName>
    <definedName name="_TAB9" localSheetId="5">#REF!</definedName>
    <definedName name="_TAB9">#REF!</definedName>
    <definedName name="_Table2_In2" localSheetId="3" hidden="1">[11]Subs!#REF!</definedName>
    <definedName name="_Table2_In2" localSheetId="0" hidden="1">[34]Subs!#REF!</definedName>
    <definedName name="_Table2_In2" localSheetId="5" hidden="1">[34]Subs!#REF!</definedName>
    <definedName name="_Table2_In2" hidden="1">[12]Subs!#REF!</definedName>
    <definedName name="_TAR1" localSheetId="3">[11]Revenue!#REF!</definedName>
    <definedName name="_TAR1" localSheetId="0">[34]Revenue!#REF!</definedName>
    <definedName name="_TAR1" localSheetId="5">[34]Revenue!#REF!</definedName>
    <definedName name="_TAR1">[12]Revenue!#REF!</definedName>
    <definedName name="_title" localSheetId="3">#REF!</definedName>
    <definedName name="_title" localSheetId="0">#REF!</definedName>
    <definedName name="_title" localSheetId="5">#REF!</definedName>
    <definedName name="_title">#REF!</definedName>
    <definedName name="_WI1" localSheetId="3">#REF!</definedName>
    <definedName name="_WI1" localSheetId="0">#REF!</definedName>
    <definedName name="_WI1" localSheetId="5">#REF!</definedName>
    <definedName name="_WI1">#REF!</definedName>
    <definedName name="_WI11" localSheetId="3">#REF!</definedName>
    <definedName name="_WI11" localSheetId="0">#REF!</definedName>
    <definedName name="_WI11" localSheetId="5">#REF!</definedName>
    <definedName name="_WI11">#REF!</definedName>
    <definedName name="_WI12" localSheetId="3">#REF!</definedName>
    <definedName name="_WI12" localSheetId="0">#REF!</definedName>
    <definedName name="_WI12" localSheetId="5">#REF!</definedName>
    <definedName name="_WI12">#REF!</definedName>
    <definedName name="_WI14" localSheetId="3">#REF!</definedName>
    <definedName name="_WI14" localSheetId="0">#REF!</definedName>
    <definedName name="_WI14" localSheetId="5">#REF!</definedName>
    <definedName name="_WI14">#REF!</definedName>
    <definedName name="_WI15" localSheetId="3">#REF!</definedName>
    <definedName name="_WI15" localSheetId="0">#REF!</definedName>
    <definedName name="_WI15" localSheetId="5">#REF!</definedName>
    <definedName name="_WI15">#REF!</definedName>
    <definedName name="_WI16" localSheetId="3">#REF!</definedName>
    <definedName name="_WI16" localSheetId="0">#REF!</definedName>
    <definedName name="_WI16" localSheetId="5">#REF!</definedName>
    <definedName name="_WI16">#REF!</definedName>
    <definedName name="_WI2" localSheetId="3">#REF!</definedName>
    <definedName name="_WI2" localSheetId="0">#REF!</definedName>
    <definedName name="_WI2" localSheetId="5">#REF!</definedName>
    <definedName name="_WI2">#REF!</definedName>
    <definedName name="_WI3" localSheetId="3">#REF!</definedName>
    <definedName name="_WI3" localSheetId="0">#REF!</definedName>
    <definedName name="_WI3" localSheetId="5">#REF!</definedName>
    <definedName name="_WI3">#REF!</definedName>
    <definedName name="_WI4" localSheetId="3">#REF!</definedName>
    <definedName name="_WI4" localSheetId="0">#REF!</definedName>
    <definedName name="_WI4" localSheetId="5">#REF!</definedName>
    <definedName name="_WI4">#REF!</definedName>
    <definedName name="_WI5" localSheetId="3">#REF!</definedName>
    <definedName name="_WI5" localSheetId="0">#REF!</definedName>
    <definedName name="_WI5" localSheetId="5">#REF!</definedName>
    <definedName name="_WI5">#REF!</definedName>
    <definedName name="_WI6" localSheetId="3">#REF!</definedName>
    <definedName name="_WI6" localSheetId="0">#REF!</definedName>
    <definedName name="_WI6" localSheetId="5">#REF!</definedName>
    <definedName name="_WI6">#REF!</definedName>
    <definedName name="_WI7" localSheetId="3">#REF!</definedName>
    <definedName name="_WI7" localSheetId="0">#REF!</definedName>
    <definedName name="_WI7" localSheetId="5">#REF!</definedName>
    <definedName name="_WI7">#REF!</definedName>
    <definedName name="_WI8" localSheetId="3">#REF!</definedName>
    <definedName name="_WI8" localSheetId="0">#REF!</definedName>
    <definedName name="_WI8" localSheetId="5">#REF!</definedName>
    <definedName name="_WI8">#REF!</definedName>
    <definedName name="A" localSheetId="3">#REF!</definedName>
    <definedName name="A" localSheetId="0">#REF!</definedName>
    <definedName name="A" localSheetId="5">#REF!</definedName>
    <definedName name="A">#REF!</definedName>
    <definedName name="aa">[4]MMR!$A$1316:$IV$1316</definedName>
    <definedName name="aaa">#N/A</definedName>
    <definedName name="AAClaim" localSheetId="0">#REF!</definedName>
    <definedName name="AAClaim" localSheetId="5">#REF!</definedName>
    <definedName name="AAClaim">#REF!</definedName>
    <definedName name="AACTP" localSheetId="3">#REF!</definedName>
    <definedName name="AACTP" localSheetId="0">#REF!</definedName>
    <definedName name="AACTP" localSheetId="5">#REF!</definedName>
    <definedName name="AACTP">#REF!</definedName>
    <definedName name="AAGF" localSheetId="3">#REF!</definedName>
    <definedName name="AAGF" localSheetId="0">#REF!</definedName>
    <definedName name="AAGF" localSheetId="5">#REF!</definedName>
    <definedName name="AAGF">#REF!</definedName>
    <definedName name="AB" localSheetId="3">'[37]VISION 2000'!#REF!</definedName>
    <definedName name="AB">'[37]VISION 2000'!#REF!</definedName>
    <definedName name="ABLE">'[38]VISION 2000'!$B$115</definedName>
    <definedName name="acc_cash_surplus" localSheetId="3">'[24]Funds and Valuation'!$E$88:$P$88</definedName>
    <definedName name="acc_cash_surplus" localSheetId="0">'[25]Funds and Valuation'!$E$88:$P$88</definedName>
    <definedName name="acc_cash_surplus" localSheetId="5">'[25]Funds and Valuation'!$E$88:$P$88</definedName>
    <definedName name="acc_cash_surplus">'[26]Funds and Valuation'!$E$88:$P$88</definedName>
    <definedName name="Acc_Depreciation">[39]Trans!#REF!</definedName>
    <definedName name="AccessDatabase" hidden="1">"C:\My Documents\New MMR\INPUT.mdb"</definedName>
    <definedName name="ACCOUNT" localSheetId="3">[11]Capex!#REF!</definedName>
    <definedName name="ACCOUNT" localSheetId="0">[34]Capex!#REF!</definedName>
    <definedName name="ACCOUNT" localSheetId="5">[34]Capex!#REF!</definedName>
    <definedName name="ACCOUNT">[12]Capex!#REF!</definedName>
    <definedName name="ACCOUNTEDPERIODTYPE1" localSheetId="3">#REF!</definedName>
    <definedName name="ACCOUNTEDPERIODTYPE1" localSheetId="0">#REF!</definedName>
    <definedName name="ACCOUNTEDPERIODTYPE1" localSheetId="5">#REF!</definedName>
    <definedName name="ACCOUNTEDPERIODTYPE1">#REF!</definedName>
    <definedName name="Accountf" localSheetId="3">#REF!</definedName>
    <definedName name="Accountf" localSheetId="0">#REF!</definedName>
    <definedName name="Accountf" localSheetId="5">#REF!</definedName>
    <definedName name="Accountf">#REF!</definedName>
    <definedName name="accountperdim" localSheetId="3">[40]DATA!#REF!</definedName>
    <definedName name="accountperdim" localSheetId="0">[40]DATA!#REF!</definedName>
    <definedName name="accountperdim" localSheetId="5">[40]DATA!#REF!</definedName>
    <definedName name="accountperdim">[40]DATA!#REF!</definedName>
    <definedName name="ACCTNAME">#N/A</definedName>
    <definedName name="ACCUMLEAVE">#N/A</definedName>
    <definedName name="ACD" localSheetId="3">[11]Capex!#REF!</definedName>
    <definedName name="ACD" localSheetId="0">[34]Capex!#REF!</definedName>
    <definedName name="ACD" localSheetId="5">[34]Capex!#REF!</definedName>
    <definedName name="ACD">[12]Capex!#REF!</definedName>
    <definedName name="acq" localSheetId="3">#REF!</definedName>
    <definedName name="acq" localSheetId="0">#REF!</definedName>
    <definedName name="acq" localSheetId="5">#REF!</definedName>
    <definedName name="acq">#REF!</definedName>
    <definedName name="ACT" localSheetId="3">#REF!</definedName>
    <definedName name="ACT" localSheetId="0">#REF!</definedName>
    <definedName name="ACT" localSheetId="5">#REF!</definedName>
    <definedName name="ACT">#REF!</definedName>
    <definedName name="ACTFEES" localSheetId="3">[11]Revenue!#REF!</definedName>
    <definedName name="ACTFEES" localSheetId="0">[34]Revenue!#REF!</definedName>
    <definedName name="ACTFEES" localSheetId="5">[34]Revenue!#REF!</definedName>
    <definedName name="ACTFEES">[12]Revenue!#REF!</definedName>
    <definedName name="ACTP" localSheetId="3">#REF!</definedName>
    <definedName name="ACTP" localSheetId="0">#REF!</definedName>
    <definedName name="ACTP" localSheetId="5">#REF!</definedName>
    <definedName name="ACTP">#REF!</definedName>
    <definedName name="actual" localSheetId="0">[30]MMR!$R$1:$R$65536</definedName>
    <definedName name="actual" localSheetId="5">[30]MMR!$R$1:$R$65536</definedName>
    <definedName name="actual">[41]MMR!$R$1:$R$65536</definedName>
    <definedName name="actual_area_table" localSheetId="3">'[24]Geographic Data'!$C$29:$CX$32</definedName>
    <definedName name="actual_area_table" localSheetId="0">'[25]Geographic Data'!$C$29:$CX$32</definedName>
    <definedName name="actual_area_table" localSheetId="5">'[25]Geographic Data'!$C$29:$CX$32</definedName>
    <definedName name="actual_area_table">'[26]Geographic Data'!$C$29:$CX$32</definedName>
    <definedName name="ad" localSheetId="3">#REF!</definedName>
    <definedName name="ad" localSheetId="0">#REF!</definedName>
    <definedName name="ad" localSheetId="5">#REF!</definedName>
    <definedName name="ad">#REF!</definedName>
    <definedName name="adddataarea" localSheetId="3">#REF!</definedName>
    <definedName name="adddataarea" localSheetId="0">#REF!</definedName>
    <definedName name="adddataarea" localSheetId="5">#REF!</definedName>
    <definedName name="adddataarea">#REF!</definedName>
    <definedName name="ADFA" localSheetId="3">#REF!</definedName>
    <definedName name="ADFA" localSheetId="0">#REF!</definedName>
    <definedName name="ADFA" localSheetId="5">#REF!</definedName>
    <definedName name="ADFA">#REF!</definedName>
    <definedName name="ADMB" localSheetId="3">#REF!</definedName>
    <definedName name="ADMB" localSheetId="0">#REF!</definedName>
    <definedName name="ADMB" localSheetId="5">#REF!</definedName>
    <definedName name="ADMB">#REF!</definedName>
    <definedName name="admin_expense" localSheetId="3">[24]OpEx!$D$232:$O$232</definedName>
    <definedName name="admin_expense" localSheetId="0">[25]OpEx!$D$232:$O$232</definedName>
    <definedName name="admin_expense" localSheetId="5">[25]OpEx!$D$232:$O$232</definedName>
    <definedName name="admin_expense">[26]OpEx!$D$232:$O$232</definedName>
    <definedName name="AED" localSheetId="3">#REF!</definedName>
    <definedName name="AED" localSheetId="0">#REF!</definedName>
    <definedName name="AED" localSheetId="5">#REF!</definedName>
    <definedName name="AED">#REF!</definedName>
    <definedName name="afdsa" localSheetId="0">MATCH(0.01,[42]!End_Bal,-1)+1</definedName>
    <definedName name="afdsa" localSheetId="5">MATCH(0.01,[42]!End_Bal,-1)+1</definedName>
    <definedName name="afdsa">MATCH(0.01,[43]!End_Bal,-1)+1</definedName>
    <definedName name="AGMC" localSheetId="3">#REF!</definedName>
    <definedName name="AGMC" localSheetId="0">#REF!</definedName>
    <definedName name="AGMC" localSheetId="5">#REF!</definedName>
    <definedName name="AGMC">#REF!</definedName>
    <definedName name="AGML" localSheetId="3">#REF!</definedName>
    <definedName name="AGML" localSheetId="0">#REF!</definedName>
    <definedName name="AGML" localSheetId="5">#REF!</definedName>
    <definedName name="AGML">#REF!</definedName>
    <definedName name="AGMMISC" localSheetId="3">#REF!</definedName>
    <definedName name="AGMMISC" localSheetId="0">#REF!</definedName>
    <definedName name="AGMMISC" localSheetId="5">#REF!</definedName>
    <definedName name="AGMMISC">#REF!</definedName>
    <definedName name="AGMN" localSheetId="3">#REF!</definedName>
    <definedName name="AGMN" localSheetId="0">#REF!</definedName>
    <definedName name="AGMN" localSheetId="5">#REF!</definedName>
    <definedName name="AGMN">#REF!</definedName>
    <definedName name="AIRTARIF1" localSheetId="3">[11]Revenue!#REF!</definedName>
    <definedName name="AIRTARIF1" localSheetId="0">[34]Revenue!#REF!</definedName>
    <definedName name="AIRTARIF1" localSheetId="5">[34]Revenue!#REF!</definedName>
    <definedName name="AIRTARIF1">[12]Revenue!#REF!</definedName>
    <definedName name="AIRTARIF2" localSheetId="3">[11]Revenue!#REF!</definedName>
    <definedName name="AIRTARIF2" localSheetId="0">[34]Revenue!#REF!</definedName>
    <definedName name="AIRTARIF2" localSheetId="5">[34]Revenue!#REF!</definedName>
    <definedName name="AIRTARIF2">[12]Revenue!#REF!</definedName>
    <definedName name="AIRTARIF3" localSheetId="3">[11]Revenue!#REF!</definedName>
    <definedName name="AIRTARIF3" localSheetId="0">[34]Revenue!#REF!</definedName>
    <definedName name="AIRTARIF3" localSheetId="5">[34]Revenue!#REF!</definedName>
    <definedName name="AIRTARIF3">[12]Revenue!#REF!</definedName>
    <definedName name="AIRTARIF4" localSheetId="3">[11]Revenue!#REF!</definedName>
    <definedName name="AIRTARIF4" localSheetId="0">[34]Revenue!#REF!</definedName>
    <definedName name="AIRTARIF4" localSheetId="5">[34]Revenue!#REF!</definedName>
    <definedName name="AIRTARIF4">[12]Revenue!#REF!</definedName>
    <definedName name="AIRUSE1" localSheetId="3">[11]Revenue!#REF!</definedName>
    <definedName name="AIRUSE1" localSheetId="0">[34]Revenue!#REF!</definedName>
    <definedName name="AIRUSE1" localSheetId="5">[34]Revenue!#REF!</definedName>
    <definedName name="AIRUSE1">[12]Revenue!#REF!</definedName>
    <definedName name="AIRUSE2" localSheetId="3">[11]Revenue!#REF!</definedName>
    <definedName name="AIRUSE2" localSheetId="0">[34]Revenue!#REF!</definedName>
    <definedName name="AIRUSE2" localSheetId="5">[34]Revenue!#REF!</definedName>
    <definedName name="AIRUSE2">[12]Revenue!#REF!</definedName>
    <definedName name="AIRUSE3" localSheetId="3">[11]Revenue!#REF!</definedName>
    <definedName name="AIRUSE3" localSheetId="0">[34]Revenue!#REF!</definedName>
    <definedName name="AIRUSE3" localSheetId="5">[34]Revenue!#REF!</definedName>
    <definedName name="AIRUSE3">[12]Revenue!#REF!</definedName>
    <definedName name="AIRUSE4" localSheetId="3">[11]Revenue!#REF!</definedName>
    <definedName name="AIRUSE4" localSheetId="0">[34]Revenue!#REF!</definedName>
    <definedName name="AIRUSE4" localSheetId="5">[34]Revenue!#REF!</definedName>
    <definedName name="AIRUSE4">[12]Revenue!#REF!</definedName>
    <definedName name="AJES">#N/A</definedName>
    <definedName name="ajuste98" localSheetId="3">#REF!</definedName>
    <definedName name="ajuste98" localSheetId="0">#REF!</definedName>
    <definedName name="ajuste98" localSheetId="5">#REF!</definedName>
    <definedName name="ajuste98">#REF!</definedName>
    <definedName name="Ajuste99" localSheetId="3">[8]Plan1!#REF!</definedName>
    <definedName name="Ajuste99" localSheetId="0">[9]Plan1!#REF!</definedName>
    <definedName name="Ajuste99" localSheetId="5">[9]Plan1!#REF!</definedName>
    <definedName name="Ajuste99">[10]Plan1!#REF!</definedName>
    <definedName name="Algeria" localSheetId="3">#REF!</definedName>
    <definedName name="Algeria" localSheetId="0">#REF!</definedName>
    <definedName name="Algeria" localSheetId="5">#REF!</definedName>
    <definedName name="Algeria">#REF!</definedName>
    <definedName name="Algeria1" localSheetId="3">#REF!</definedName>
    <definedName name="Algeria1" localSheetId="0">#REF!</definedName>
    <definedName name="Algeria1" localSheetId="5">#REF!</definedName>
    <definedName name="Algeria1">#REF!</definedName>
    <definedName name="Algeria2" localSheetId="3">#REF!</definedName>
    <definedName name="Algeria2" localSheetId="0">#REF!</definedName>
    <definedName name="Algeria2" localSheetId="5">#REF!</definedName>
    <definedName name="Algeria2">#REF!</definedName>
    <definedName name="Algeria3" localSheetId="3">#REF!</definedName>
    <definedName name="Algeria3" localSheetId="0">#REF!</definedName>
    <definedName name="Algeria3" localSheetId="5">#REF!</definedName>
    <definedName name="Algeria3">#REF!</definedName>
    <definedName name="Algeria4" localSheetId="3">#REF!</definedName>
    <definedName name="Algeria4" localSheetId="0">#REF!</definedName>
    <definedName name="Algeria4" localSheetId="5">#REF!</definedName>
    <definedName name="Algeria4">#REF!</definedName>
    <definedName name="Algeria5" localSheetId="3">#REF!</definedName>
    <definedName name="Algeria5" localSheetId="0">#REF!</definedName>
    <definedName name="Algeria5" localSheetId="5">#REF!</definedName>
    <definedName name="Algeria5">#REF!</definedName>
    <definedName name="Algeria6" localSheetId="3">#REF!</definedName>
    <definedName name="Algeria6" localSheetId="0">#REF!</definedName>
    <definedName name="Algeria6" localSheetId="5">#REF!</definedName>
    <definedName name="Algeria6">#REF!</definedName>
    <definedName name="ALL" localSheetId="3" hidden="1">[17]SALES!#REF!</definedName>
    <definedName name="ALL" localSheetId="0" hidden="1">[17]SALES!#REF!</definedName>
    <definedName name="ALL" localSheetId="5" hidden="1">[17]SALES!#REF!</definedName>
    <definedName name="ALL" hidden="1">[17]SALES!#REF!</definedName>
    <definedName name="ALLG" localSheetId="3">#REF!</definedName>
    <definedName name="ALLG" localSheetId="0">#REF!</definedName>
    <definedName name="ALLG" localSheetId="5">#REF!</definedName>
    <definedName name="ALLG">#REF!</definedName>
    <definedName name="ALLGROUPS" localSheetId="3" hidden="1">[17]SALES!#REF!</definedName>
    <definedName name="ALLGROUPS" localSheetId="0" hidden="1">[17]SALES!#REF!</definedName>
    <definedName name="ALLGROUPS" localSheetId="5" hidden="1">[17]SALES!#REF!</definedName>
    <definedName name="ALLGROUPS" hidden="1">[17]SALES!#REF!</definedName>
    <definedName name="AllNet" localSheetId="3">#REF!</definedName>
    <definedName name="AllNet" localSheetId="0">#REF!</definedName>
    <definedName name="AllNet" localSheetId="5">#REF!</definedName>
    <definedName name="AllNet">#REF!</definedName>
    <definedName name="ALW_CASH">#N/A</definedName>
    <definedName name="ALW_FOOD">#N/A</definedName>
    <definedName name="ALW_HOUSE">#N/A</definedName>
    <definedName name="ALW_TRANSP">#N/A</definedName>
    <definedName name="AM" localSheetId="3">#REF!</definedName>
    <definedName name="AM" localSheetId="0">#REF!</definedName>
    <definedName name="AM" localSheetId="5">#REF!</definedName>
    <definedName name="AM">#REF!</definedName>
    <definedName name="ANA" localSheetId="3">#REF!</definedName>
    <definedName name="ANA" localSheetId="0">#REF!</definedName>
    <definedName name="ANA" localSheetId="5">#REF!</definedName>
    <definedName name="ANA">#REF!</definedName>
    <definedName name="Analdolar" localSheetId="3">#REF!</definedName>
    <definedName name="Analdolar" localSheetId="0">#REF!</definedName>
    <definedName name="Analdolar" localSheetId="5">#REF!</definedName>
    <definedName name="Analdolar">#REF!</definedName>
    <definedName name="analpl" localSheetId="3">[8]Plan1!#REF!</definedName>
    <definedName name="analpl" localSheetId="0">[9]Plan1!#REF!</definedName>
    <definedName name="analpl" localSheetId="5">[9]Plan1!#REF!</definedName>
    <definedName name="analpl">[10]Plan1!#REF!</definedName>
    <definedName name="analreal" localSheetId="3">#REF!</definedName>
    <definedName name="analreal" localSheetId="0">#REF!</definedName>
    <definedName name="analreal" localSheetId="5">#REF!</definedName>
    <definedName name="analreal">#REF!</definedName>
    <definedName name="Analtotal" localSheetId="3">[8]Plan1!#REF!</definedName>
    <definedName name="Analtotal" localSheetId="0">[9]Plan1!#REF!</definedName>
    <definedName name="Analtotal" localSheetId="5">[9]Plan1!#REF!</definedName>
    <definedName name="Analtotal">[10]Plan1!#REF!</definedName>
    <definedName name="anil" localSheetId="3">#REF!</definedName>
    <definedName name="anil" localSheetId="0">#REF!</definedName>
    <definedName name="anil" localSheetId="5">#REF!</definedName>
    <definedName name="anil">#REF!</definedName>
    <definedName name="ANNUALEAVE">#N/A</definedName>
    <definedName name="APPEND2" localSheetId="0">[7]Notes!#REF!</definedName>
    <definedName name="APPEND2" localSheetId="5">[7]Notes!#REF!</definedName>
    <definedName name="APPEND2">[7]Notes!#REF!</definedName>
    <definedName name="APPENDIX" localSheetId="0">#REF!</definedName>
    <definedName name="APPENDIX" localSheetId="5">#REF!</definedName>
    <definedName name="APPENDIX">#REF!</definedName>
    <definedName name="Applications_Infrastructure" localSheetId="0">'[44]Reference Data'!$C$174:$C$181</definedName>
    <definedName name="Applications_Infrastructure" localSheetId="5">'[44]Reference Data'!$C$174:$C$181</definedName>
    <definedName name="Applications_Infrastructure">'[45]Reference Data'!$C$174:$C$181</definedName>
    <definedName name="APPROVAL">#N/A</definedName>
    <definedName name="APPSUSERNAME1" localSheetId="3">#REF!</definedName>
    <definedName name="APPSUSERNAME1" localSheetId="0">#REF!</definedName>
    <definedName name="APPSUSERNAME1" localSheetId="5">#REF!</definedName>
    <definedName name="APPSUSERNAME1">#REF!</definedName>
    <definedName name="APPX1" localSheetId="0">#REF!</definedName>
    <definedName name="APPX1" localSheetId="5">#REF!</definedName>
    <definedName name="APPX1">#REF!</definedName>
    <definedName name="april_actual" localSheetId="0">[30]MMR!$O$1:$O$65536</definedName>
    <definedName name="april_actual" localSheetId="5">[30]MMR!$O$1:$O$65536</definedName>
    <definedName name="april_actual">[41]MMR!$O$1:$O$65536</definedName>
    <definedName name="aquisition_costs" localSheetId="3">[24]OpEx!$D$202:$O$202</definedName>
    <definedName name="aquisition_costs" localSheetId="0">[25]OpEx!$D$202:$O$202</definedName>
    <definedName name="aquisition_costs" localSheetId="5">[25]OpEx!$D$202:$O$202</definedName>
    <definedName name="aquisition_costs">[26]OpEx!$D$202:$O$202</definedName>
    <definedName name="area1" localSheetId="3">#REF!</definedName>
    <definedName name="area1" localSheetId="0">#REF!</definedName>
    <definedName name="area1" localSheetId="5">#REF!</definedName>
    <definedName name="area1">#REF!</definedName>
    <definedName name="area2" localSheetId="3">#REF!</definedName>
    <definedName name="area2" localSheetId="0">#REF!</definedName>
    <definedName name="area2" localSheetId="5">#REF!</definedName>
    <definedName name="area2">#REF!</definedName>
    <definedName name="area3" localSheetId="3">#REF!</definedName>
    <definedName name="area3" localSheetId="0">#REF!</definedName>
    <definedName name="area3" localSheetId="5">#REF!</definedName>
    <definedName name="area3">#REF!</definedName>
    <definedName name="area4" localSheetId="3">#REF!</definedName>
    <definedName name="area4" localSheetId="0">#REF!</definedName>
    <definedName name="area4" localSheetId="5">#REF!</definedName>
    <definedName name="area4">#REF!</definedName>
    <definedName name="ART" localSheetId="0">#REF!</definedName>
    <definedName name="ART" localSheetId="5">#REF!</definedName>
    <definedName name="ART">#REF!</definedName>
    <definedName name="AS2DocOpenMode" hidden="1">"AS2DocumentEdit"</definedName>
    <definedName name="AS2ReportLS" hidden="1">1</definedName>
    <definedName name="AS2SyncStepLS" hidden="1">0</definedName>
    <definedName name="AS2TickmarkLS" localSheetId="3" hidden="1">#REF!</definedName>
    <definedName name="AS2TickmarkLS" localSheetId="0" hidden="1">#REF!</definedName>
    <definedName name="AS2TickmarkLS" localSheetId="5" hidden="1">#REF!</definedName>
    <definedName name="AS2TickmarkLS" hidden="1">#REF!</definedName>
    <definedName name="AS2VersionLS" hidden="1">300</definedName>
    <definedName name="asd" localSheetId="3">#REF!</definedName>
    <definedName name="asd" localSheetId="0">#REF!</definedName>
    <definedName name="asd" localSheetId="5">#REF!</definedName>
    <definedName name="asd">#REF!</definedName>
    <definedName name="asfas">#N/A</definedName>
    <definedName name="Assumed_Growth_Rate" localSheetId="3">'[24]Funds and Valuation'!$C$103</definedName>
    <definedName name="Assumed_Growth_Rate" localSheetId="0">'[25]Funds and Valuation'!$C$103</definedName>
    <definedName name="Assumed_Growth_Rate" localSheetId="5">'[25]Funds and Valuation'!$C$103</definedName>
    <definedName name="Assumed_Growth_Rate">'[26]Funds and Valuation'!$C$103</definedName>
    <definedName name="AssumpPrint">[46]Assumptions!$A$1:$R$210</definedName>
    <definedName name="ATTEND">#N/A</definedName>
    <definedName name="AttInput">[46]Inputs2!$A$43</definedName>
    <definedName name="AttInput1">[46]Inputs2!$D$53</definedName>
    <definedName name="aug">'[23]DATA 2003'!#REF!</definedName>
    <definedName name="ave_subs_cre" localSheetId="0">[30]MMR!$A$1326:$IV$1326</definedName>
    <definedName name="ave_subs_cre" localSheetId="5">[30]MMR!$A$1326:$IV$1326</definedName>
    <definedName name="ave_subs_cre">[41]MMR!$A$1326:$IV$1326</definedName>
    <definedName name="ave_subs_pre" localSheetId="0">[30]MMR!$A$1327:$IV$1327</definedName>
    <definedName name="ave_subs_pre" localSheetId="5">[30]MMR!$A$1327:$IV$1327</definedName>
    <definedName name="ave_subs_pre">[41]MMR!$A$1327:$IV$1327</definedName>
    <definedName name="average_subscribers" localSheetId="3">[24]Revenues!$D$80:$O$80</definedName>
    <definedName name="average_subscribers" localSheetId="0">[25]Revenues!$D$80:$O$80</definedName>
    <definedName name="average_subscribers" localSheetId="5">[25]Revenues!$D$80:$O$80</definedName>
    <definedName name="average_subscribers">[26]Revenues!$D$80:$O$80</definedName>
    <definedName name="average_subscribers_bus" localSheetId="3">[24]Revenues!$D$78:$O$78</definedName>
    <definedName name="average_subscribers_bus" localSheetId="0">[25]Revenues!$D$78:$O$78</definedName>
    <definedName name="average_subscribers_bus" localSheetId="5">[25]Revenues!$D$78:$O$78</definedName>
    <definedName name="average_subscribers_bus">[26]Revenues!$D$78:$O$78</definedName>
    <definedName name="average_subscribers_by_segement" localSheetId="3">[24]Revenues!$D$67:$O$77</definedName>
    <definedName name="average_subscribers_by_segement" localSheetId="0">[25]Revenues!$D$67:$O$77</definedName>
    <definedName name="average_subscribers_by_segement" localSheetId="5">[25]Revenues!$D$67:$O$77</definedName>
    <definedName name="average_subscribers_by_segement">[26]Revenues!$D$67:$O$77</definedName>
    <definedName name="average_subscribers_res" localSheetId="3">[24]Revenues!$D$79:$O$79</definedName>
    <definedName name="average_subscribers_res" localSheetId="0">[25]Revenues!$D$79:$O$79</definedName>
    <definedName name="average_subscribers_res" localSheetId="5">[25]Revenues!$D$79:$O$79</definedName>
    <definedName name="average_subscribers_res">[26]Revenues!$D$79:$O$79</definedName>
    <definedName name="average_subscribers_seg1" localSheetId="3">[24]Revenues!$D$67:$O$67</definedName>
    <definedName name="average_subscribers_seg1" localSheetId="0">[25]Revenues!$D$67:$O$67</definedName>
    <definedName name="average_subscribers_seg1" localSheetId="5">[25]Revenues!$D$67:$O$67</definedName>
    <definedName name="average_subscribers_seg1">[26]Revenues!$D$67:$O$67</definedName>
    <definedName name="average_subscribers_seg10" localSheetId="3">[24]Revenues!$D$77:$O$77</definedName>
    <definedName name="average_subscribers_seg10" localSheetId="0">[25]Revenues!$D$77:$O$77</definedName>
    <definedName name="average_subscribers_seg10" localSheetId="5">[25]Revenues!$D$77:$O$77</definedName>
    <definedName name="average_subscribers_seg10">[26]Revenues!$D$77:$O$77</definedName>
    <definedName name="average_subscribers_seg2" localSheetId="3">[24]Revenues!$D$68:$O$68</definedName>
    <definedName name="average_subscribers_seg2" localSheetId="0">[25]Revenues!$D$68:$O$68</definedName>
    <definedName name="average_subscribers_seg2" localSheetId="5">[25]Revenues!$D$68:$O$68</definedName>
    <definedName name="average_subscribers_seg2">[26]Revenues!$D$68:$O$68</definedName>
    <definedName name="average_subscribers_seg3" localSheetId="3">[24]Revenues!$D$69:$O$69</definedName>
    <definedName name="average_subscribers_seg3" localSheetId="0">[25]Revenues!$D$69:$O$69</definedName>
    <definedName name="average_subscribers_seg3" localSheetId="5">[25]Revenues!$D$69:$O$69</definedName>
    <definedName name="average_subscribers_seg3">[26]Revenues!$D$69:$O$69</definedName>
    <definedName name="average_subscribers_seg4" localSheetId="3">[24]Revenues!$D$70:$O$70</definedName>
    <definedName name="average_subscribers_seg4" localSheetId="0">[25]Revenues!$D$70:$O$70</definedName>
    <definedName name="average_subscribers_seg4" localSheetId="5">[25]Revenues!$D$70:$O$70</definedName>
    <definedName name="average_subscribers_seg4">[26]Revenues!$D$70:$O$70</definedName>
    <definedName name="average_subscribers_seg5" localSheetId="3">[24]Revenues!$D$72:$O$72</definedName>
    <definedName name="average_subscribers_seg5" localSheetId="0">[25]Revenues!$D$72:$O$72</definedName>
    <definedName name="average_subscribers_seg5" localSheetId="5">[25]Revenues!$D$72:$O$72</definedName>
    <definedName name="average_subscribers_seg5">[26]Revenues!$D$72:$O$72</definedName>
    <definedName name="average_subscribers_seg6" localSheetId="3">[24]Revenues!$D$73:$O$73</definedName>
    <definedName name="average_subscribers_seg6" localSheetId="0">[25]Revenues!$D$73:$O$73</definedName>
    <definedName name="average_subscribers_seg6" localSheetId="5">[25]Revenues!$D$73:$O$73</definedName>
    <definedName name="average_subscribers_seg6">[26]Revenues!$D$73:$O$73</definedName>
    <definedName name="average_subscribers_seg7" localSheetId="3">[24]Revenues!$D$74:$O$74</definedName>
    <definedName name="average_subscribers_seg7" localSheetId="0">[25]Revenues!$D$74:$O$74</definedName>
    <definedName name="average_subscribers_seg7" localSheetId="5">[25]Revenues!$D$74:$O$74</definedName>
    <definedName name="average_subscribers_seg7">[26]Revenues!$D$74:$O$74</definedName>
    <definedName name="average_subscribers_seg8" localSheetId="3">[24]Revenues!$D$75:$O$75</definedName>
    <definedName name="average_subscribers_seg8" localSheetId="0">[25]Revenues!$D$75:$O$75</definedName>
    <definedName name="average_subscribers_seg8" localSheetId="5">[25]Revenues!$D$75:$O$75</definedName>
    <definedName name="average_subscribers_seg8">[26]Revenues!$D$75:$O$75</definedName>
    <definedName name="average_subscribers_seg9" localSheetId="3">[24]Revenues!$D$76:$O$76</definedName>
    <definedName name="average_subscribers_seg9" localSheetId="0">[25]Revenues!$D$76:$O$76</definedName>
    <definedName name="average_subscribers_seg9" localSheetId="5">[25]Revenues!$D$76:$O$76</definedName>
    <definedName name="average_subscribers_seg9">[26]Revenues!$D$76:$O$76</definedName>
    <definedName name="avg_e1_bsc_msc_links" localSheetId="3">[47]Network!$D$426:$P$426</definedName>
    <definedName name="avg_e1_bsc_msc_links" localSheetId="0">[48]Network!$D$426:$P$426</definedName>
    <definedName name="avg_e1_bsc_msc_links" localSheetId="5">[48]Network!$D$426:$P$426</definedName>
    <definedName name="avg_e1_bsc_msc_links">[49]Network!$D$426:$P$426</definedName>
    <definedName name="avg_e1_ic_links" localSheetId="3">'[24]UMTS Capex'!$D$409:$O$409</definedName>
    <definedName name="avg_e1_ic_links" localSheetId="0">'[25]UMTS Capex'!$D$409:$O$409</definedName>
    <definedName name="avg_e1_ic_links" localSheetId="5">'[25]UMTS Capex'!$D$409:$O$409</definedName>
    <definedName name="avg_e1_ic_links">'[26]UMTS Capex'!$D$409:$O$409</definedName>
    <definedName name="avg_e1_msc_tandem_links" localSheetId="3">'[24]UMTS Capex'!$D$418:$O$418</definedName>
    <definedName name="avg_e1_msc_tandem_links" localSheetId="0">'[25]UMTS Capex'!$D$418:$O$418</definedName>
    <definedName name="avg_e1_msc_tandem_links" localSheetId="5">'[25]UMTS Capex'!$D$418:$O$418</definedName>
    <definedName name="avg_e1_msc_tandem_links">'[26]UMTS Capex'!$D$418:$O$418</definedName>
    <definedName name="avg_e1_peering_links" localSheetId="3">'[24]UMTS Capex'!$D$413:$O$413</definedName>
    <definedName name="avg_e1_peering_links" localSheetId="0">'[25]UMTS Capex'!$D$413:$O$413</definedName>
    <definedName name="avg_e1_peering_links" localSheetId="5">'[25]UMTS Capex'!$D$413:$O$413</definedName>
    <definedName name="avg_e1_peering_links">'[26]UMTS Capex'!$D$413:$O$413</definedName>
    <definedName name="avg_e1_tandem_tandem_links" localSheetId="3">'[24]UMTS Capex'!$D$423:$O$423</definedName>
    <definedName name="avg_e1_tandem_tandem_links" localSheetId="0">'[25]UMTS Capex'!$D$423:$O$423</definedName>
    <definedName name="avg_e1_tandem_tandem_links" localSheetId="5">'[25]UMTS Capex'!$D$423:$O$423</definedName>
    <definedName name="avg_e1_tandem_tandem_links">'[26]UMTS Capex'!$D$423:$O$423</definedName>
    <definedName name="avr" localSheetId="3">'[23]DATA 2003'!#REF!</definedName>
    <definedName name="avr" localSheetId="0">'[23]DATA 2003'!#REF!</definedName>
    <definedName name="avr" localSheetId="5">'[23]DATA 2003'!#REF!</definedName>
    <definedName name="avr">'[23]DATA 2003'!#REF!</definedName>
    <definedName name="aza" localSheetId="3">[50]Cover!$L$1</definedName>
    <definedName name="aza" localSheetId="0">[51]Cover!$L$1</definedName>
    <definedName name="aza" localSheetId="5">[51]Cover!$L$1</definedName>
    <definedName name="aza">[52]Cover!$L$1</definedName>
    <definedName name="B" localSheetId="3">#REF!</definedName>
    <definedName name="B" localSheetId="0">#REF!</definedName>
    <definedName name="B" localSheetId="5">#REF!</definedName>
    <definedName name="B">#REF!</definedName>
    <definedName name="B.C." localSheetId="0">[7]Notes!#REF!</definedName>
    <definedName name="B.C." localSheetId="5">[7]Notes!#REF!</definedName>
    <definedName name="B.C.">[7]Notes!#REF!</definedName>
    <definedName name="b_e" localSheetId="0">'[44]Reference Data'!$C$214:$C$222</definedName>
    <definedName name="b_e" localSheetId="5">'[44]Reference Data'!$C$214:$C$222</definedName>
    <definedName name="b_e">'[45]Reference Data'!$C$214:$C$222</definedName>
    <definedName name="BA" localSheetId="0">#REF!</definedName>
    <definedName name="BA" localSheetId="5">#REF!</definedName>
    <definedName name="BA">#REF!</definedName>
    <definedName name="BA_BC" localSheetId="0">#REF!</definedName>
    <definedName name="BA_BC" localSheetId="5">#REF!</definedName>
    <definedName name="BA_BC">#REF!</definedName>
    <definedName name="BACK" localSheetId="3">#REF!</definedName>
    <definedName name="BACK" localSheetId="0">#REF!</definedName>
    <definedName name="BACK" localSheetId="5">#REF!</definedName>
    <definedName name="BACK">#REF!</definedName>
    <definedName name="BACK2" localSheetId="3">#REF!</definedName>
    <definedName name="BACK2" localSheetId="0">#REF!</definedName>
    <definedName name="BACK2" localSheetId="5">#REF!</definedName>
    <definedName name="BACK2">#REF!</definedName>
    <definedName name="BACK3" localSheetId="3">#REF!</definedName>
    <definedName name="BACK3" localSheetId="0">#REF!</definedName>
    <definedName name="BACK3" localSheetId="5">#REF!</definedName>
    <definedName name="BACK3">#REF!</definedName>
    <definedName name="BACK4" localSheetId="3">#REF!</definedName>
    <definedName name="BACK4" localSheetId="0">#REF!</definedName>
    <definedName name="BACK4" localSheetId="5">#REF!</definedName>
    <definedName name="BACK4">#REF!</definedName>
    <definedName name="BAClaim" localSheetId="0">#REF!</definedName>
    <definedName name="BAClaim" localSheetId="5">#REF!</definedName>
    <definedName name="BAClaim">#REF!</definedName>
    <definedName name="bad_debt" localSheetId="0">[30]MMR!$A$602:$IV$604</definedName>
    <definedName name="bad_debt" localSheetId="5">[30]MMR!$A$602:$IV$604</definedName>
    <definedName name="bad_debt">[41]MMR!$A$602:$IV$604</definedName>
    <definedName name="bad_debt_cre" localSheetId="0">[30]MMR!$A$602:$IV$602</definedName>
    <definedName name="bad_debt_cre" localSheetId="5">[30]MMR!$A$602:$IV$602</definedName>
    <definedName name="bad_debt_cre">[41]MMR!$A$602:$IV$602</definedName>
    <definedName name="bad_debt_expense" localSheetId="3">[24]OpEx!$D$229:$O$229</definedName>
    <definedName name="bad_debt_expense" localSheetId="0">[25]OpEx!$D$229:$O$229</definedName>
    <definedName name="bad_debt_expense" localSheetId="5">[25]OpEx!$D$229:$O$229</definedName>
    <definedName name="bad_debt_expense">[26]OpEx!$D$229:$O$229</definedName>
    <definedName name="bad_debt_pre" localSheetId="0">[30]MMR!$A$603:$IV$603</definedName>
    <definedName name="bad_debt_pre" localSheetId="5">[30]MMR!$A$603:$IV$603</definedName>
    <definedName name="bad_debt_pre">[41]MMR!$A$603:$IV$603</definedName>
    <definedName name="baldat01" localSheetId="3">[8]Plan1!$A$1:$G$500</definedName>
    <definedName name="baldat01" localSheetId="0">[9]Plan1!$A$1:$G$500</definedName>
    <definedName name="baldat01" localSheetId="5">[9]Plan1!$A$1:$G$500</definedName>
    <definedName name="baldat01">[10]Plan1!$A$1:$G$500</definedName>
    <definedName name="balsht" localSheetId="0">#REF!</definedName>
    <definedName name="balsht" localSheetId="5">#REF!</definedName>
    <definedName name="balsht">#REF!</definedName>
    <definedName name="Base_Year">[53]Assumptions!$B$10</definedName>
    <definedName name="BaseCase">[54]Scenarios!$C$164</definedName>
    <definedName name="BaseYear">[46]Assumptions!$D$13</definedName>
    <definedName name="BASIC">#N/A</definedName>
    <definedName name="BasicInput">[46]Inputs!$B$5:$G$16</definedName>
    <definedName name="BasicInput1">[46]Inputs!$E$12</definedName>
    <definedName name="Basis_end" localSheetId="3">'[55]tax comp'!#REF!</definedName>
    <definedName name="Basis_end" localSheetId="0">'[55]tax comp'!#REF!</definedName>
    <definedName name="Basis_end" localSheetId="5">'[55]tax comp'!#REF!</definedName>
    <definedName name="Basis_end">'[55]tax comp'!#REF!</definedName>
    <definedName name="Basis_start" localSheetId="3">'[55]tax comp'!#REF!</definedName>
    <definedName name="Basis_start">'[55]tax comp'!#REF!</definedName>
    <definedName name="BC" localSheetId="0">#REF!</definedName>
    <definedName name="BC" localSheetId="5">#REF!</definedName>
    <definedName name="BC">#REF!</definedName>
    <definedName name="BCClaim" localSheetId="0">#REF!</definedName>
    <definedName name="BCClaim" localSheetId="5">#REF!</definedName>
    <definedName name="BCClaim">#REF!</definedName>
    <definedName name="BDETAILS" localSheetId="3">#REF!</definedName>
    <definedName name="BDETAILS" localSheetId="0">#REF!</definedName>
    <definedName name="BDETAILS" localSheetId="5">#REF!</definedName>
    <definedName name="BDETAILS">#REF!</definedName>
    <definedName name="Before_Turnaround">[56]SAD!#REF!</definedName>
    <definedName name="BEG">#N/A</definedName>
    <definedName name="beg_subs_cre" localSheetId="0">[30]MMR!$A$1309:$IV$1309</definedName>
    <definedName name="beg_subs_cre" localSheetId="5">[30]MMR!$A$1309:$IV$1309</definedName>
    <definedName name="beg_subs_cre">[41]MMR!$A$1309:$IV$1309</definedName>
    <definedName name="beg_subs_pre" localSheetId="0">[30]MMR!$A$1310:$IV$1310</definedName>
    <definedName name="beg_subs_pre" localSheetId="5">[30]MMR!$A$1310:$IV$1310</definedName>
    <definedName name="beg_subs_pre">[41]MMR!$A$1310:$IV$1310</definedName>
    <definedName name="BENGAL" localSheetId="3">#REF!</definedName>
    <definedName name="BENGAL" localSheetId="0">#REF!</definedName>
    <definedName name="BENGAL" localSheetId="5">#REF!</definedName>
    <definedName name="BENGAL">#REF!</definedName>
    <definedName name="BETTER">#N/A</definedName>
    <definedName name="BG_Del" hidden="1">15</definedName>
    <definedName name="BG_Ins" hidden="1">4</definedName>
    <definedName name="BG_Mod" hidden="1">6</definedName>
    <definedName name="bill_cost" localSheetId="3">[24]OpEx!$D$107:$O$107</definedName>
    <definedName name="bill_cost" localSheetId="0">[25]OpEx!$D$107:$O$107</definedName>
    <definedName name="bill_cost" localSheetId="5">[25]OpEx!$D$107:$O$107</definedName>
    <definedName name="bill_cost">[26]OpEx!$D$107:$O$107</definedName>
    <definedName name="billing_staff" localSheetId="3">[24]OpEx!$D$20:$O$20</definedName>
    <definedName name="billing_staff" localSheetId="0">[25]OpEx!$D$20:$O$20</definedName>
    <definedName name="billing_staff" localSheetId="5">[25]OpEx!$D$20:$O$20</definedName>
    <definedName name="billing_staff">[26]OpEx!$D$20:$O$20</definedName>
    <definedName name="blank" localSheetId="3">#REF!</definedName>
    <definedName name="blank" localSheetId="0">#REF!</definedName>
    <definedName name="blank" localSheetId="5">#REF!</definedName>
    <definedName name="blank">#REF!</definedName>
    <definedName name="block" localSheetId="0">'[57]Network Capacity'!#REF!</definedName>
    <definedName name="block" localSheetId="5">'[57]Network Capacity'!#REF!</definedName>
    <definedName name="block">'[57]Network Capacity'!#REF!</definedName>
    <definedName name="bonus_months" localSheetId="3">[24]OpEx!$D$71:$O$71</definedName>
    <definedName name="bonus_months" localSheetId="0">[25]OpEx!$D$71:$O$71</definedName>
    <definedName name="bonus_months" localSheetId="5">[25]OpEx!$D$71:$O$71</definedName>
    <definedName name="bonus_months">[26]OpEx!$D$71:$O$71</definedName>
    <definedName name="Booking" localSheetId="0">[58]NW_Capex_Opex_Inputs!$O$30:$O$34</definedName>
    <definedName name="Booking" localSheetId="5">[58]NW_Capex_Opex_Inputs!$O$30:$O$34</definedName>
    <definedName name="Booking">[59]NW_Capex_Opex_Inputs!$O$30:$O$34</definedName>
    <definedName name="bss" localSheetId="0">'[44]Reference Data'!$B$64:$B$70</definedName>
    <definedName name="bss" localSheetId="5">'[44]Reference Data'!$B$64:$B$70</definedName>
    <definedName name="bss">'[45]Reference Data'!$B$64:$B$70</definedName>
    <definedName name="BSUM" localSheetId="3">#REF!</definedName>
    <definedName name="BSUM" localSheetId="0">#REF!</definedName>
    <definedName name="BSUM" localSheetId="5">#REF!</definedName>
    <definedName name="BSUM">#REF!</definedName>
    <definedName name="BU" localSheetId="3">#REF!</definedName>
    <definedName name="BU" localSheetId="0">#REF!</definedName>
    <definedName name="BU" localSheetId="5">#REF!</definedName>
    <definedName name="BU">#REF!</definedName>
    <definedName name="BUD" localSheetId="3">#REF!</definedName>
    <definedName name="BUD" localSheetId="0">#REF!</definedName>
    <definedName name="BUD" localSheetId="5">#REF!</definedName>
    <definedName name="BUD">#REF!</definedName>
    <definedName name="Bud05JanToDec" localSheetId="3">#REF!</definedName>
    <definedName name="Bud05JanToDec" localSheetId="0">#REF!</definedName>
    <definedName name="Bud05JanToDec" localSheetId="5">#REF!</definedName>
    <definedName name="Bud05JanToDec">#REF!</definedName>
    <definedName name="BUDGET" localSheetId="3">#REF!</definedName>
    <definedName name="BUDGET" localSheetId="0">#REF!</definedName>
    <definedName name="BUDGET" localSheetId="5">#REF!</definedName>
    <definedName name="BUDGET">#REF!</definedName>
    <definedName name="BudIncRFA" localSheetId="3">#REF!</definedName>
    <definedName name="BudIncRFA" localSheetId="0">#REF!</definedName>
    <definedName name="BudIncRFA" localSheetId="5">#REF!</definedName>
    <definedName name="BudIncRFA">#REF!</definedName>
    <definedName name="BUDP" localSheetId="3">#REF!</definedName>
    <definedName name="BUDP" localSheetId="0">#REF!</definedName>
    <definedName name="BUDP" localSheetId="5">#REF!</definedName>
    <definedName name="BUDP">#REF!</definedName>
    <definedName name="BuiltIn_Print_Area">'[60]K1-1'!$A$1:$N$61</definedName>
    <definedName name="BuiltIn_Print_Area___0">'[60]K1-3'!$A$1:$N$60</definedName>
    <definedName name="bus_scenario_number" localSheetId="3">'[24]Market Inputs'!$T$13</definedName>
    <definedName name="bus_scenario_number" localSheetId="0">'[25]Market Inputs'!$T$13</definedName>
    <definedName name="bus_scenario_number" localSheetId="5">'[25]Market Inputs'!$T$13</definedName>
    <definedName name="bus_scenario_number">'[26]Market Inputs'!$T$13</definedName>
    <definedName name="BusCeiling0">[46]Inputs!$M$219</definedName>
    <definedName name="BusCeiling1">[46]Inputs!$S$225</definedName>
    <definedName name="BUUDP" localSheetId="3">#REF!</definedName>
    <definedName name="BUUDP" localSheetId="0">#REF!</definedName>
    <definedName name="BUUDP" localSheetId="5">#REF!</definedName>
    <definedName name="BUUDP">#REF!</definedName>
    <definedName name="C_" localSheetId="3">#REF!</definedName>
    <definedName name="C_" localSheetId="0">#REF!</definedName>
    <definedName name="C_" localSheetId="5">#REF!</definedName>
    <definedName name="C_">#REF!</definedName>
    <definedName name="c_c" localSheetId="0">'[44]Reference Data'!$C$224:$C$228</definedName>
    <definedName name="c_c" localSheetId="5">'[44]Reference Data'!$C$224:$C$228</definedName>
    <definedName name="c_c">'[45]Reference Data'!$C$224:$C$228</definedName>
    <definedName name="CA" localSheetId="0">#REF!</definedName>
    <definedName name="CA" localSheetId="5">#REF!</definedName>
    <definedName name="CA">#REF!</definedName>
    <definedName name="campus_data_traffic" localSheetId="3">'[24]UMTS Capex'!$D$206:$O$206</definedName>
    <definedName name="campus_data_traffic" localSheetId="0">'[25]UMTS Capex'!$D$206:$O$206</definedName>
    <definedName name="campus_data_traffic" localSheetId="5">'[25]UMTS Capex'!$D$206:$O$206</definedName>
    <definedName name="campus_data_traffic">'[26]UMTS Capex'!$D$206:$O$206</definedName>
    <definedName name="Capacity1">VLOOKUP('[61]Radio Cell Details'!$C$7,[61]Sheet3!$D$35:$E$1042,2,0)</definedName>
    <definedName name="CAPEX_" localSheetId="3">[11]Capex!#REF!</definedName>
    <definedName name="CAPEX_" localSheetId="0">[34]Capex!#REF!</definedName>
    <definedName name="CAPEX_" localSheetId="5">[34]Capex!#REF!</definedName>
    <definedName name="CAPEX_">[12]Capex!#REF!</definedName>
    <definedName name="CAPEX3" localSheetId="3">[11]Capex!#REF!</definedName>
    <definedName name="CAPEX3" localSheetId="0">[34]Capex!#REF!</definedName>
    <definedName name="CAPEX3" localSheetId="5">[34]Capex!#REF!</definedName>
    <definedName name="CAPEX3">[12]Capex!#REF!</definedName>
    <definedName name="CAPEX4" localSheetId="3">[11]Capex!#REF!</definedName>
    <definedName name="CAPEX4" localSheetId="0">[34]Capex!#REF!</definedName>
    <definedName name="CAPEX4" localSheetId="5">[34]Capex!#REF!</definedName>
    <definedName name="CAPEX4">[12]Capex!#REF!</definedName>
    <definedName name="CAPEX4A" localSheetId="3">[11]Capex!#REF!</definedName>
    <definedName name="CAPEX4A" localSheetId="0">[34]Capex!#REF!</definedName>
    <definedName name="CAPEX4A" localSheetId="5">[34]Capex!#REF!</definedName>
    <definedName name="CAPEX4A">[12]Capex!#REF!</definedName>
    <definedName name="CapInput">[46]Inputs2!$B$18</definedName>
    <definedName name="CapInput1">[46]Inputs2!$D$23</definedName>
    <definedName name="carriers_installed" localSheetId="3">'[24]UMTS Capex'!$D$362:$O$362</definedName>
    <definedName name="carriers_installed" localSheetId="0">'[25]UMTS Capex'!$D$362:$O$362</definedName>
    <definedName name="carriers_installed" localSheetId="5">'[25]UMTS Capex'!$D$362:$O$362</definedName>
    <definedName name="carriers_installed">'[26]UMTS Capex'!$D$362:$O$362</definedName>
    <definedName name="cash_fv" localSheetId="3">#REF!</definedName>
    <definedName name="cash_fv" localSheetId="0">#REF!</definedName>
    <definedName name="cash_fv" localSheetId="5">#REF!</definedName>
    <definedName name="cash_fv">#REF!</definedName>
    <definedName name="cash_generated" localSheetId="3">'[24]Funds and Valuation'!$E$51:$P$51</definedName>
    <definedName name="cash_generated" localSheetId="0">'[25]Funds and Valuation'!$E$51:$P$51</definedName>
    <definedName name="cash_generated" localSheetId="5">'[25]Funds and Valuation'!$E$51:$P$51</definedName>
    <definedName name="cash_generated">'[26]Funds and Valuation'!$E$51:$P$51</definedName>
    <definedName name="cash_terminal" localSheetId="3">#REF!</definedName>
    <definedName name="cash_terminal" localSheetId="0">#REF!</definedName>
    <definedName name="cash_terminal" localSheetId="5">#REF!</definedName>
    <definedName name="cash_terminal">#REF!</definedName>
    <definedName name="Category" localSheetId="0">[58]Inputs!$W$29:$W$37</definedName>
    <definedName name="Category" localSheetId="5">[58]Inputs!$W$29:$W$37</definedName>
    <definedName name="Category">[59]Inputs!$W$29:$W$37</definedName>
    <definedName name="CATotals" localSheetId="0">#REF!</definedName>
    <definedName name="CATotals" localSheetId="5">#REF!</definedName>
    <definedName name="CATotals">#REF!</definedName>
    <definedName name="CCM">[62]NEWGR!$K$2:$L$259</definedName>
    <definedName name="CCorder">[63]Lists!$A$38:$B$49</definedName>
    <definedName name="CDETAILS" localSheetId="3">#REF!</definedName>
    <definedName name="CDETAILS" localSheetId="0">#REF!</definedName>
    <definedName name="CDETAILS" localSheetId="5">#REF!</definedName>
    <definedName name="CDETAILS">#REF!</definedName>
    <definedName name="CeilingInput">[46]Inputs!$M$163</definedName>
    <definedName name="CeilingInput1">[46]Inputs!$T$172</definedName>
    <definedName name="CeilingMethod">[46]Control!$B$36</definedName>
    <definedName name="CeilingSumm">[46]Ceiling!$A$297:$R$328</definedName>
    <definedName name="CeilingSumm0">[46]Ceiling!$A$297</definedName>
    <definedName name="CeilingSumm1">[46]Ceiling!$D$300</definedName>
    <definedName name="cell_restoration_staff" localSheetId="3">[24]OpEx!$D$31:$O$31</definedName>
    <definedName name="cell_restoration_staff" localSheetId="0">[25]OpEx!$D$31:$O$31</definedName>
    <definedName name="cell_restoration_staff" localSheetId="5">[25]OpEx!$D$31:$O$31</definedName>
    <definedName name="cell_restoration_staff">[26]OpEx!$D$31:$O$31</definedName>
    <definedName name="CENTRE">#N/A</definedName>
    <definedName name="ceo" localSheetId="3">[24]OpEx!$D$41:$O$41</definedName>
    <definedName name="ceo" localSheetId="0">[25]OpEx!$D$41:$O$41</definedName>
    <definedName name="ceo" localSheetId="5">[25]OpEx!$D$41:$O$41</definedName>
    <definedName name="ceo">[26]OpEx!$D$41:$O$41</definedName>
    <definedName name="CEPLIST" localSheetId="3">#REF!</definedName>
    <definedName name="CEPLIST" localSheetId="0">#REF!</definedName>
    <definedName name="CEPLIST" localSheetId="5">#REF!</definedName>
    <definedName name="CEPLIST">#REF!</definedName>
    <definedName name="CEPLIST1" localSheetId="3">#REF!</definedName>
    <definedName name="CEPLIST1" localSheetId="0">#REF!</definedName>
    <definedName name="CEPLIST1" localSheetId="5">#REF!</definedName>
    <definedName name="CEPLIST1">#REF!</definedName>
    <definedName name="CFS_DATA" localSheetId="3">#REF!</definedName>
    <definedName name="CFS_DATA" localSheetId="0">#REF!</definedName>
    <definedName name="CFS_DATA" localSheetId="5">#REF!</definedName>
    <definedName name="CFS_DATA">#REF!</definedName>
    <definedName name="change_in_working_capital" localSheetId="3">'[24]Funds and Valuation'!$E$47:$P$47</definedName>
    <definedName name="change_in_working_capital" localSheetId="0">'[25]Funds and Valuation'!$E$47:$P$47</definedName>
    <definedName name="change_in_working_capital" localSheetId="5">'[25]Funds and Valuation'!$E$47:$P$47</definedName>
    <definedName name="change_in_working_capital">'[26]Funds and Valuation'!$E$47:$P$47</definedName>
    <definedName name="channel_costs" localSheetId="3">[24]OpEx!$D$207:$O$207</definedName>
    <definedName name="channel_costs" localSheetId="0">[25]OpEx!$D$207:$O$207</definedName>
    <definedName name="channel_costs" localSheetId="5">[25]OpEx!$D$207:$O$207</definedName>
    <definedName name="channel_costs">[26]OpEx!$D$207:$O$207</definedName>
    <definedName name="Chargeable">'[55]tax comp'!#REF!</definedName>
    <definedName name="Chart" localSheetId="0">#REF!</definedName>
    <definedName name="Chart" localSheetId="5">#REF!</definedName>
    <definedName name="Chart">#REF!</definedName>
    <definedName name="CHARTOFACCOUNTSID1" localSheetId="3">#REF!</definedName>
    <definedName name="CHARTOFACCOUNTSID1" localSheetId="0">#REF!</definedName>
    <definedName name="CHARTOFACCOUNTSID1" localSheetId="5">#REF!</definedName>
    <definedName name="CHARTOFACCOUNTSID1">#REF!</definedName>
    <definedName name="checkarea" localSheetId="3">#REF!</definedName>
    <definedName name="checkarea" localSheetId="0">#REF!</definedName>
    <definedName name="checkarea" localSheetId="5">#REF!</definedName>
    <definedName name="checkarea">#REF!</definedName>
    <definedName name="churn_assumpts">[46]Assumptions!$F$149:$R$151</definedName>
    <definedName name="churn_cre" localSheetId="0">[30]MMR!$A$1315:$IV$1315</definedName>
    <definedName name="churn_cre" localSheetId="5">[30]MMR!$A$1315:$IV$1315</definedName>
    <definedName name="churn_cre">[41]MMR!$A$1315:$IV$1315</definedName>
    <definedName name="churn_pre" localSheetId="0">[30]MMR!$A$1316:$IV$1316</definedName>
    <definedName name="churn_pre" localSheetId="5">[30]MMR!$A$1316:$IV$1316</definedName>
    <definedName name="churn_pre">[41]MMR!$A$1316:$IV$1316</definedName>
    <definedName name="ChurnInput">[46]Inputs2!$A$72</definedName>
    <definedName name="ChurnInput1">[46]Inputs2!$D$74</definedName>
    <definedName name="CIPME_OTHRS2" localSheetId="3">#REF!</definedName>
    <definedName name="CIPME_OTHRS2" localSheetId="0">#REF!</definedName>
    <definedName name="CIPME_OTHRS2" localSheetId="5">#REF!</definedName>
    <definedName name="CIPME_OTHRS2">#REF!</definedName>
    <definedName name="Cisco" localSheetId="0">'[64]Reference Data'!$B$8:$B$54</definedName>
    <definedName name="Cisco" localSheetId="5">'[64]Reference Data'!$B$8:$B$54</definedName>
    <definedName name="Cisco">'[65]Reference Data'!$B$8:$B$54</definedName>
    <definedName name="CIVILDATE">#N/A</definedName>
    <definedName name="CIVILEXPIR">#N/A</definedName>
    <definedName name="CIVILID">#N/A</definedName>
    <definedName name="CLIENT" localSheetId="0">#REF!</definedName>
    <definedName name="CLIENT" localSheetId="5">#REF!</definedName>
    <definedName name="CLIENT">#REF!</definedName>
    <definedName name="CLookup1" localSheetId="3">'[66]M-Potential'!#REF!</definedName>
    <definedName name="CLookup1" localSheetId="0">'[67]M-Potential'!#REF!</definedName>
    <definedName name="CLookup1" localSheetId="5">'[67]M-Potential'!#REF!</definedName>
    <definedName name="CLookup1">'[68]M-Potential'!#REF!</definedName>
    <definedName name="closing_subs_cre" localSheetId="0">[30]MMR!$A$1321:$IV$1321</definedName>
    <definedName name="closing_subs_cre" localSheetId="5">[30]MMR!$A$1321:$IV$1321</definedName>
    <definedName name="closing_subs_cre">[41]MMR!$A$1321:$IV$1321</definedName>
    <definedName name="closing_subs_pre" localSheetId="0">[30]MMR!$A$1322:$IV$1322</definedName>
    <definedName name="closing_subs_pre" localSheetId="5">[30]MMR!$A$1322:$IV$1322</definedName>
    <definedName name="closing_subs_pre">[41]MMR!$A$1322:$IV$1322</definedName>
    <definedName name="CM" localSheetId="3">[69]InpKPI!$A$93:$P$127</definedName>
    <definedName name="CM" localSheetId="0">[70]InpKPI!$A$93:$P$127</definedName>
    <definedName name="CM" localSheetId="5">[70]InpKPI!$A$93:$P$127</definedName>
    <definedName name="CM">[71]InpKPI!$A$93:$P$127</definedName>
    <definedName name="ColumnAttributes1" localSheetId="3">#REF!</definedName>
    <definedName name="ColumnAttributes1" localSheetId="0">#REF!</definedName>
    <definedName name="ColumnAttributes1" localSheetId="5">#REF!</definedName>
    <definedName name="ColumnAttributes1">#REF!</definedName>
    <definedName name="ColumnHeadings1" localSheetId="3">#REF!</definedName>
    <definedName name="ColumnHeadings1" localSheetId="0">#REF!</definedName>
    <definedName name="ColumnHeadings1" localSheetId="5">#REF!</definedName>
    <definedName name="ColumnHeadings1">#REF!</definedName>
    <definedName name="Com_Name" localSheetId="0">#REF!</definedName>
    <definedName name="Com_Name" localSheetId="5">#REF!</definedName>
    <definedName name="Com_Name">#REF!</definedName>
    <definedName name="Commitment" localSheetId="0">[58]NW_Capex_Opex_Inputs!$O$19:$O$27</definedName>
    <definedName name="Commitment" localSheetId="5">[58]NW_Capex_Opex_Inputs!$O$19:$O$27</definedName>
    <definedName name="Commitment">[59]NW_Capex_Opex_Inputs!$O$19:$O$27</definedName>
    <definedName name="Commitment_Opex" localSheetId="0">[58]NW_Capex_Opex_Inputs!$O$43:$O$46</definedName>
    <definedName name="Commitment_Opex" localSheetId="5">[58]NW_Capex_Opex_Inputs!$O$43:$O$46</definedName>
    <definedName name="Commitment_Opex">[59]NW_Capex_Opex_Inputs!$O$43:$O$46</definedName>
    <definedName name="ComName" localSheetId="0">#REF!</definedName>
    <definedName name="ComName" localSheetId="5">#REF!</definedName>
    <definedName name="ComName">#REF!</definedName>
    <definedName name="COMP" localSheetId="0">[72]Notes!#REF!</definedName>
    <definedName name="COMP" localSheetId="5">[72]Notes!#REF!</definedName>
    <definedName name="COMP">[72]Notes!#REF!</definedName>
    <definedName name="COMP_1" localSheetId="0">#REF!</definedName>
    <definedName name="COMP_1" localSheetId="5">#REF!</definedName>
    <definedName name="COMP_1">#REF!</definedName>
    <definedName name="COMP1" localSheetId="0">#REF!</definedName>
    <definedName name="COMP1" localSheetId="5">#REF!</definedName>
    <definedName name="COMP1">#REF!</definedName>
    <definedName name="COMP2" localSheetId="0">#REF!</definedName>
    <definedName name="COMP2" localSheetId="5">#REF!</definedName>
    <definedName name="COMP2">#REF!</definedName>
    <definedName name="Company">[46]Inputs!$C$12</definedName>
    <definedName name="companycode">[63]MAIN!$N$2:$N$50</definedName>
    <definedName name="connection_revenue" localSheetId="3">[24]Revenues!$D$241:$O$241</definedName>
    <definedName name="connection_revenue" localSheetId="0">[25]Revenues!$D$241:$O$241</definedName>
    <definedName name="connection_revenue" localSheetId="5">[25]Revenues!$D$241:$O$241</definedName>
    <definedName name="connection_revenue">[26]Revenues!$D$241:$O$241</definedName>
    <definedName name="CONNECTSTRING1" localSheetId="3">#REF!</definedName>
    <definedName name="CONNECTSTRING1" localSheetId="0">#REF!</definedName>
    <definedName name="CONNECTSTRING1" localSheetId="5">#REF!</definedName>
    <definedName name="CONNECTSTRING1">#REF!</definedName>
    <definedName name="ConsoAJE" localSheetId="0">[73]CR.AJE!#REF!</definedName>
    <definedName name="ConsoAJE" localSheetId="5">[73]CR.AJE!#REF!</definedName>
    <definedName name="ConsoAJE">[73]CR.AJE!#REF!</definedName>
    <definedName name="consol">[74]North!A1+[75]Central!A1+[75]South!A1</definedName>
    <definedName name="contentsarea" localSheetId="3">#REF!</definedName>
    <definedName name="contentsarea" localSheetId="0">#REF!</definedName>
    <definedName name="contentsarea" localSheetId="5">#REF!</definedName>
    <definedName name="contentsarea">#REF!</definedName>
    <definedName name="Control_Link_1">'[54]Penetration Curve'!$H$58</definedName>
    <definedName name="Control_Link_1Save">'[54]Penetration Curve'!$I$58</definedName>
    <definedName name="Conversion_rate_CA_VND" localSheetId="3">#REF!</definedName>
    <definedName name="Conversion_rate_CA_VND" localSheetId="0">#REF!</definedName>
    <definedName name="Conversion_rate_CA_VND" localSheetId="5">#REF!</definedName>
    <definedName name="Conversion_rate_CA_VND">#REF!</definedName>
    <definedName name="Convertion_rate_US_VND" localSheetId="3">#REF!</definedName>
    <definedName name="Convertion_rate_US_VND" localSheetId="0">#REF!</definedName>
    <definedName name="Convertion_rate_US_VND" localSheetId="5">#REF!</definedName>
    <definedName name="Convertion_rate_US_VND">#REF!</definedName>
    <definedName name="Corp" localSheetId="3">#REF!</definedName>
    <definedName name="Corp" localSheetId="0">#REF!</definedName>
    <definedName name="Corp" localSheetId="5">#REF!</definedName>
    <definedName name="Corp">#REF!</definedName>
    <definedName name="Cost" localSheetId="0">#REF!</definedName>
    <definedName name="Cost" localSheetId="5">#REF!</definedName>
    <definedName name="Cost">#REF!</definedName>
    <definedName name="Cost_install__vertical" localSheetId="3">#REF!</definedName>
    <definedName name="Cost_install__vertical" localSheetId="0">#REF!</definedName>
    <definedName name="Cost_install__vertical" localSheetId="5">#REF!</definedName>
    <definedName name="Cost_install__vertical">#REF!</definedName>
    <definedName name="cost_sales_cre" localSheetId="0">[30]MMR!$A$608:$IV$608</definedName>
    <definedName name="cost_sales_cre" localSheetId="5">[30]MMR!$A$608:$IV$608</definedName>
    <definedName name="cost_sales_cre">[41]MMR!$A$608:$IV$608</definedName>
    <definedName name="cost_sales_isp" localSheetId="0">[30]MMR!$A$573:$IV$573</definedName>
    <definedName name="cost_sales_isp" localSheetId="5">[30]MMR!$A$573:$IV$573</definedName>
    <definedName name="cost_sales_isp">[41]MMR!$A$573:$IV$573</definedName>
    <definedName name="cost_sales_pre" localSheetId="0">[30]MMR!$A$609:$IV$609</definedName>
    <definedName name="cost_sales_pre" localSheetId="5">[30]MMR!$A$609:$IV$609</definedName>
    <definedName name="cost_sales_pre">[41]MMR!$A$609:$IV$609</definedName>
    <definedName name="Count3" localSheetId="0">#REF!</definedName>
    <definedName name="Count3" localSheetId="5">#REF!</definedName>
    <definedName name="Count3">#REF!</definedName>
    <definedName name="country" localSheetId="3">[76]Cover!$N$5</definedName>
    <definedName name="country" localSheetId="0">[77]Cover!$N$5</definedName>
    <definedName name="country" localSheetId="5">[77]Cover!$N$5</definedName>
    <definedName name="country">[78]Cover!$N$5</definedName>
    <definedName name="countryindex" localSheetId="3">[76]Cover!$L$1</definedName>
    <definedName name="countryindex" localSheetId="0">[77]Cover!$L$1</definedName>
    <definedName name="countryindex" localSheetId="5">[77]Cover!$L$1</definedName>
    <definedName name="countryindex">[78]Cover!$L$1</definedName>
    <definedName name="coverage_sens_factor" localSheetId="3">[24]Sensitivity!$E$24:$P$24</definedName>
    <definedName name="coverage_sens_factor" localSheetId="0">[25]Sensitivity!$E$24:$P$24</definedName>
    <definedName name="coverage_sens_factor" localSheetId="5">[25]Sensitivity!$E$24:$P$24</definedName>
    <definedName name="coverage_sens_factor">[26]Sensitivity!$E$24:$P$24</definedName>
    <definedName name="CovInput">[46]Inputs2!$A$77</definedName>
    <definedName name="CovInput1">[46]Inputs2!$D$79</definedName>
    <definedName name="Coy_cell" localSheetId="0">#REF!</definedName>
    <definedName name="Coy_cell" localSheetId="5">#REF!</definedName>
    <definedName name="Coy_cell">#REF!</definedName>
    <definedName name="Coy_name" localSheetId="0">#REF!</definedName>
    <definedName name="Coy_name" localSheetId="5">#REF!</definedName>
    <definedName name="Coy_name">#REF!</definedName>
    <definedName name="CREATESUMMARYJNLS1" localSheetId="3">#REF!</definedName>
    <definedName name="CREATESUMMARYJNLS1" localSheetId="0">#REF!</definedName>
    <definedName name="CREATESUMMARYJNLS1" localSheetId="5">#REF!</definedName>
    <definedName name="CREATESUMMARYJNLS1">#REF!</definedName>
    <definedName name="CRITERIACOLUMN1" localSheetId="3">#REF!</definedName>
    <definedName name="CRITERIACOLUMN1" localSheetId="0">#REF!</definedName>
    <definedName name="CRITERIACOLUMN1" localSheetId="5">#REF!</definedName>
    <definedName name="CRITERIACOLUMN1">#REF!</definedName>
    <definedName name="cScenarioValuations">[54]Scenarios!$C$38:$D$64</definedName>
    <definedName name="csDesignMode">1</definedName>
    <definedName name="CSUM" localSheetId="3">#REF!</definedName>
    <definedName name="CSUM" localSheetId="0">#REF!</definedName>
    <definedName name="CSUM" localSheetId="5">#REF!</definedName>
    <definedName name="CSUM">#REF!</definedName>
    <definedName name="cTrafficData">[54]Scenarios!$C$149:$N$150</definedName>
    <definedName name="ctrl0" localSheetId="3">[79]MAIN!#REF!</definedName>
    <definedName name="ctrl0" localSheetId="0">[79]MAIN!#REF!</definedName>
    <definedName name="ctrl0" localSheetId="5">[79]MAIN!#REF!</definedName>
    <definedName name="ctrl0">[79]MAIN!#REF!</definedName>
    <definedName name="CTTotals" localSheetId="0">#REF!</definedName>
    <definedName name="CTTotals" localSheetId="5">#REF!</definedName>
    <definedName name="CTTotals">#REF!</definedName>
    <definedName name="CTVA" localSheetId="3">#REF!</definedName>
    <definedName name="CTVA" localSheetId="0">#REF!</definedName>
    <definedName name="CTVA" localSheetId="5">#REF!</definedName>
    <definedName name="CTVA">#REF!</definedName>
    <definedName name="cumulative_area" localSheetId="3">'[24]Geographic Data'!$D$40:$D$139</definedName>
    <definedName name="cumulative_area" localSheetId="0">'[25]Geographic Data'!$D$40:$D$139</definedName>
    <definedName name="cumulative_area" localSheetId="5">'[25]Geographic Data'!$D$40:$D$139</definedName>
    <definedName name="cumulative_area">'[26]Geographic Data'!$D$40:$D$139</definedName>
    <definedName name="Cumulative_Difference">[56]SAD!#REF!</definedName>
    <definedName name="cumulative_financing_requirement" localSheetId="3">'[24]Funds and Valuation'!$E$56:$P$56</definedName>
    <definedName name="cumulative_financing_requirement" localSheetId="0">'[25]Funds and Valuation'!$E$56:$P$56</definedName>
    <definedName name="cumulative_financing_requirement" localSheetId="5">'[25]Funds and Valuation'!$E$56:$P$56</definedName>
    <definedName name="cumulative_financing_requirement">'[26]Funds and Valuation'!$E$56:$P$56</definedName>
    <definedName name="cumulative_local_inflation" localSheetId="3">'[24]Funds and Valuation'!$E$14:$P$14</definedName>
    <definedName name="cumulative_local_inflation" localSheetId="0">'[25]Funds and Valuation'!$E$14:$P$14</definedName>
    <definedName name="cumulative_local_inflation" localSheetId="5">'[25]Funds and Valuation'!$E$14:$P$14</definedName>
    <definedName name="cumulative_local_inflation">'[26]Funds and Valuation'!$E$14:$P$14</definedName>
    <definedName name="cumulative_pop" localSheetId="3">'[24]Geographic Data'!$C$40:$C$139</definedName>
    <definedName name="cumulative_pop" localSheetId="0">'[25]Geographic Data'!$C$40:$C$139</definedName>
    <definedName name="cumulative_pop" localSheetId="5">'[25]Geographic Data'!$C$40:$C$139</definedName>
    <definedName name="cumulative_pop">'[26]Geographic Data'!$C$40:$C$139</definedName>
    <definedName name="cumulative_usd_inflation" localSheetId="3">'[24]Funds and Valuation'!$E$12:$P$12</definedName>
    <definedName name="cumulative_usd_inflation" localSheetId="0">'[25]Funds and Valuation'!$E$12:$P$12</definedName>
    <definedName name="cumulative_usd_inflation" localSheetId="5">'[25]Funds and Valuation'!$E$12:$P$12</definedName>
    <definedName name="cumulative_usd_inflation">'[26]Funds and Valuation'!$E$12:$P$12</definedName>
    <definedName name="cumultive_pop" localSheetId="3">'[24]Geographic Data'!$C$40:$C$139</definedName>
    <definedName name="cumultive_pop" localSheetId="0">'[25]Geographic Data'!$C$40:$C$139</definedName>
    <definedName name="cumultive_pop" localSheetId="5">'[25]Geographic Data'!$C$40:$C$139</definedName>
    <definedName name="cumultive_pop">'[26]Geographic Data'!$C$40:$C$139</definedName>
    <definedName name="Currency" localSheetId="3">'[80]KEY INPUTS'!$D$14</definedName>
    <definedName name="Currency" localSheetId="0">'[81]KEY INPUTS'!$D$14</definedName>
    <definedName name="Currency" localSheetId="5">'[81]KEY INPUTS'!$D$14</definedName>
    <definedName name="Currency">'[82]KEY INPUTS'!$D$14</definedName>
    <definedName name="currencyK" localSheetId="3">[76]Cover!$M$1</definedName>
    <definedName name="currencyK" localSheetId="0">[77]Cover!$M$1</definedName>
    <definedName name="currencyK" localSheetId="5">[77]Cover!$M$1</definedName>
    <definedName name="currencyK">[78]Cover!$M$1</definedName>
    <definedName name="currencylist" localSheetId="3">[76]Cover!$M$2:$M$41</definedName>
    <definedName name="currencylist" localSheetId="0">[77]Cover!$M$2:$M$41</definedName>
    <definedName name="currencylist" localSheetId="5">[77]Cover!$M$2:$M$41</definedName>
    <definedName name="currencylist">[78]Cover!$M$2:$M$41</definedName>
    <definedName name="CurrentFX">1/'[83]Country data'!$C$22</definedName>
    <definedName name="CurrSym">'[83]Master Params'!$B$6</definedName>
    <definedName name="CURW" localSheetId="3">#REF!</definedName>
    <definedName name="CURW" localSheetId="0">#REF!</definedName>
    <definedName name="CURW" localSheetId="5">#REF!</definedName>
    <definedName name="CURW">#REF!</definedName>
    <definedName name="CUSTNAME" localSheetId="3">#REF!</definedName>
    <definedName name="CUSTNAME" localSheetId="0">#REF!</definedName>
    <definedName name="CUSTNAME" localSheetId="5">#REF!</definedName>
    <definedName name="CUSTNAME">#REF!</definedName>
    <definedName name="CUSTNO" localSheetId="3">#REF!</definedName>
    <definedName name="CUSTNO" localSheetId="0">#REF!</definedName>
    <definedName name="CUSTNO" localSheetId="5">#REF!</definedName>
    <definedName name="CUSTNO">#REF!</definedName>
    <definedName name="customer" localSheetId="0">'[44]Reference Data'!$C$64:$C$76</definedName>
    <definedName name="customer" localSheetId="5">'[44]Reference Data'!$C$64:$C$76</definedName>
    <definedName name="customer">'[45]Reference Data'!$C$64:$C$76</definedName>
    <definedName name="cValuation">[54]Scenarios!$C$113</definedName>
    <definedName name="d" localSheetId="3">'[84]VISION 2000'!#REF!</definedName>
    <definedName name="d" localSheetId="0">'[84]VISION 2000'!#REF!</definedName>
    <definedName name="d" localSheetId="5">'[84]VISION 2000'!#REF!</definedName>
    <definedName name="d">'[84]VISION 2000'!#REF!</definedName>
    <definedName name="dado" localSheetId="3">#REF!</definedName>
    <definedName name="dado" localSheetId="0">#REF!</definedName>
    <definedName name="dado" localSheetId="5">#REF!</definedName>
    <definedName name="dado">#REF!</definedName>
    <definedName name="dados" localSheetId="3">[8]Plan1!$A$1:$F$593</definedName>
    <definedName name="dados" localSheetId="0">[9]Plan1!$A$1:$F$593</definedName>
    <definedName name="dados" localSheetId="5">[9]Plan1!$A$1:$F$593</definedName>
    <definedName name="dados">[10]Plan1!$A$1:$F$593</definedName>
    <definedName name="Dagoc" localSheetId="3">[85]Royalty!#REF!</definedName>
    <definedName name="Dagoc" localSheetId="0">[85]Royalty!#REF!</definedName>
    <definedName name="Dagoc" localSheetId="5">[85]Royalty!#REF!</definedName>
    <definedName name="Dagoc">[85]Royalty!#REF!</definedName>
    <definedName name="data" localSheetId="3">#REF!</definedName>
    <definedName name="data" localSheetId="0">#REF!</definedName>
    <definedName name="data" localSheetId="5">#REF!</definedName>
    <definedName name="data">#REF!</definedName>
    <definedName name="data_bhe" localSheetId="3">'[24]UMTS Capex'!$D$168:$O$168</definedName>
    <definedName name="data_bhe" localSheetId="0">'[25]UMTS Capex'!$D$168:$O$168</definedName>
    <definedName name="data_bhe" localSheetId="5">'[25]UMTS Capex'!$D$168:$O$168</definedName>
    <definedName name="data_bhe">'[26]UMTS Capex'!$D$168:$O$168</definedName>
    <definedName name="data_busy_days" localSheetId="3">'[24]UMTS Capex'!$D$166:$O$166</definedName>
    <definedName name="data_busy_days" localSheetId="0">'[25]UMTS Capex'!$D$166:$O$166</definedName>
    <definedName name="data_busy_days" localSheetId="5">'[25]UMTS Capex'!$D$166:$O$166</definedName>
    <definedName name="data_busy_days">'[26]UMTS Capex'!$D$166:$O$166</definedName>
    <definedName name="data_busy_hour_proportion" localSheetId="3">'[24]UMTS Capex'!$D$167:$O$167</definedName>
    <definedName name="data_busy_hour_proportion" localSheetId="0">'[25]UMTS Capex'!$D$167:$O$167</definedName>
    <definedName name="data_busy_hour_proportion" localSheetId="5">'[25]UMTS Capex'!$D$167:$O$167</definedName>
    <definedName name="data_busy_hour_proportion">'[26]UMTS Capex'!$D$167:$O$167</definedName>
    <definedName name="data_rev_per_sub_block" localSheetId="3">[24]Revenues!$D$195:$O$205</definedName>
    <definedName name="data_rev_per_sub_block" localSheetId="0">[25]Revenues!$D$195:$O$205</definedName>
    <definedName name="data_rev_per_sub_block" localSheetId="5">[25]Revenues!$D$195:$O$205</definedName>
    <definedName name="data_rev_per_sub_block">[26]Revenues!$D$195:$O$205</definedName>
    <definedName name="data_switch_capex" localSheetId="3">'[24]UMTS Capex'!$D$84:$O$84</definedName>
    <definedName name="data_switch_capex" localSheetId="0">'[25]UMTS Capex'!$D$84:$O$84</definedName>
    <definedName name="data_switch_capex" localSheetId="5">'[25]UMTS Capex'!$D$84:$O$84</definedName>
    <definedName name="data_switch_capex">'[26]UMTS Capex'!$D$84:$O$84</definedName>
    <definedName name="_xlnm.Database" localSheetId="7">#REF!</definedName>
    <definedName name="_xlnm.Database" localSheetId="3">#REF!</definedName>
    <definedName name="_xlnm.Database" localSheetId="0">#REF!</definedName>
    <definedName name="_xlnm.Database" localSheetId="5">#REF!</definedName>
    <definedName name="_xlnm.Database">#REF!</definedName>
    <definedName name="datalist" localSheetId="3">#REF!</definedName>
    <definedName name="datalist" localSheetId="0">#REF!</definedName>
    <definedName name="datalist" localSheetId="5">#REF!</definedName>
    <definedName name="datalist">#REF!</definedName>
    <definedName name="date" localSheetId="0">[30]MMR!$A$2:$IV$2</definedName>
    <definedName name="date" localSheetId="5">[30]MMR!$A$2:$IV$2</definedName>
    <definedName name="date">[41]MMR!$A$2:$IV$2</definedName>
    <definedName name="DateBeg" localSheetId="0">#REF!</definedName>
    <definedName name="DateBeg" localSheetId="5">#REF!</definedName>
    <definedName name="DateBeg">#REF!</definedName>
    <definedName name="DateEnd" localSheetId="0">#REF!</definedName>
    <definedName name="DateEnd" localSheetId="5">#REF!</definedName>
    <definedName name="DateEnd">#REF!</definedName>
    <definedName name="DAYS">#N/A</definedName>
    <definedName name="DAYS120" localSheetId="3">#REF!</definedName>
    <definedName name="DAYS120" localSheetId="0">#REF!</definedName>
    <definedName name="DAYS120" localSheetId="5">#REF!</definedName>
    <definedName name="DAYS120">#REF!</definedName>
    <definedName name="DAYS30" localSheetId="3">#REF!</definedName>
    <definedName name="DAYS30" localSheetId="0">#REF!</definedName>
    <definedName name="DAYS30" localSheetId="5">#REF!</definedName>
    <definedName name="DAYS30">#REF!</definedName>
    <definedName name="DAYS60" localSheetId="3">#REF!</definedName>
    <definedName name="DAYS60" localSheetId="0">#REF!</definedName>
    <definedName name="DAYS60" localSheetId="5">#REF!</definedName>
    <definedName name="DAYS60">#REF!</definedName>
    <definedName name="DAYS90" localSheetId="3">#REF!</definedName>
    <definedName name="DAYS90" localSheetId="0">#REF!</definedName>
    <definedName name="DAYS90" localSheetId="5">#REF!</definedName>
    <definedName name="DAYS90">#REF!</definedName>
    <definedName name="DBNAME1" localSheetId="3">#REF!</definedName>
    <definedName name="DBNAME1" localSheetId="0">#REF!</definedName>
    <definedName name="DBNAME1" localSheetId="5">#REF!</definedName>
    <definedName name="DBNAME1">#REF!</definedName>
    <definedName name="DBUSERNAME1" localSheetId="3">#REF!</definedName>
    <definedName name="DBUSERNAME1" localSheetId="0">#REF!</definedName>
    <definedName name="DBUSERNAME1" localSheetId="5">#REF!</definedName>
    <definedName name="DBUSERNAME1">#REF!</definedName>
    <definedName name="dcf_year" localSheetId="3">#REF!</definedName>
    <definedName name="dcf_year" localSheetId="0">#REF!</definedName>
    <definedName name="dcf_year" localSheetId="5">#REF!</definedName>
    <definedName name="dcf_year">#REF!</definedName>
    <definedName name="dd">[4]MMR!$A$1321:$IV$1321</definedName>
    <definedName name="DDETAILS" localSheetId="3">#REF!</definedName>
    <definedName name="DDETAILS" localSheetId="0">#REF!</definedName>
    <definedName name="DDETAILS" localSheetId="5">#REF!</definedName>
    <definedName name="DDETAILS">#REF!</definedName>
    <definedName name="dealer_proportion" localSheetId="3">[24]OpEx!$D$189:$O$189</definedName>
    <definedName name="dealer_proportion" localSheetId="0">[25]OpEx!$D$189:$O$189</definedName>
    <definedName name="dealer_proportion" localSheetId="5">[25]OpEx!$D$189:$O$189</definedName>
    <definedName name="dealer_proportion">[26]OpEx!$D$189:$O$189</definedName>
    <definedName name="debt_fv" localSheetId="3">#REF!</definedName>
    <definedName name="debt_fv" localSheetId="0">#REF!</definedName>
    <definedName name="debt_fv" localSheetId="5">#REF!</definedName>
    <definedName name="debt_fv">#REF!</definedName>
    <definedName name="debt_terminal" localSheetId="3">#REF!</definedName>
    <definedName name="debt_terminal" localSheetId="0">#REF!</definedName>
    <definedName name="debt_terminal" localSheetId="5">#REF!</definedName>
    <definedName name="debt_terminal">#REF!</definedName>
    <definedName name="dec">'[23]DATA 2003'!#REF!</definedName>
    <definedName name="dec_99" localSheetId="0">[30]MMR!$K$1:$K$65536</definedName>
    <definedName name="dec_99" localSheetId="5">[30]MMR!$K$1:$K$65536</definedName>
    <definedName name="dec_99">[41]MMR!$K$1:$K$65536</definedName>
    <definedName name="decprev" localSheetId="3">'[23]DATA 2003'!#REF!</definedName>
    <definedName name="decprev" localSheetId="0">'[23]DATA 2003'!#REF!</definedName>
    <definedName name="decprev" localSheetId="5">'[23]DATA 2003'!#REF!</definedName>
    <definedName name="decprev">'[23]DATA 2003'!#REF!</definedName>
    <definedName name="defexp" localSheetId="0">#REF!</definedName>
    <definedName name="defexp" localSheetId="5">#REF!</definedName>
    <definedName name="defexp">#REF!</definedName>
    <definedName name="DELETELOGICTYPE1" localSheetId="3">#REF!</definedName>
    <definedName name="DELETELOGICTYPE1" localSheetId="0">#REF!</definedName>
    <definedName name="DELETELOGICTYPE1" localSheetId="5">#REF!</definedName>
    <definedName name="DELETELOGICTYPE1">#REF!</definedName>
    <definedName name="demand_sens_factor" localSheetId="3">[24]Sensitivity!$E$19:$P$19</definedName>
    <definedName name="demand_sens_factor" localSheetId="0">[25]Sensitivity!$E$19:$P$19</definedName>
    <definedName name="demand_sens_factor" localSheetId="5">[25]Sensitivity!$E$19:$P$19</definedName>
    <definedName name="demand_sens_factor">[26]Sensitivity!$E$19:$P$19</definedName>
    <definedName name="DemoInput" localSheetId="3">[46]Inputs!#REF!</definedName>
    <definedName name="DemoInput" localSheetId="0">[46]Inputs!#REF!</definedName>
    <definedName name="DemoInput" localSheetId="5">[46]Inputs!#REF!</definedName>
    <definedName name="DemoInput">[46]Inputs!#REF!</definedName>
    <definedName name="DemoInput1">[46]Inputs!$O$150</definedName>
    <definedName name="Dense_carriers_installed" localSheetId="3">'[24]UMTS Capex'!$D$229:$O$229</definedName>
    <definedName name="Dense_carriers_installed" localSheetId="0">'[25]UMTS Capex'!$D$229:$O$229</definedName>
    <definedName name="Dense_carriers_installed" localSheetId="5">'[25]UMTS Capex'!$D$229:$O$229</definedName>
    <definedName name="Dense_carriers_installed">'[26]UMTS Capex'!$D$229:$O$229</definedName>
    <definedName name="dense_data_traffic" localSheetId="3">'[24]UMTS Capex'!$D$206:$O$206</definedName>
    <definedName name="dense_data_traffic" localSheetId="0">'[25]UMTS Capex'!$D$206:$O$206</definedName>
    <definedName name="dense_data_traffic" localSheetId="5">'[25]UMTS Capex'!$D$206:$O$206</definedName>
    <definedName name="dense_data_traffic">'[26]UMTS Capex'!$D$206:$O$206</definedName>
    <definedName name="Dense_microcells_installed" localSheetId="3">'[24]UMTS Capex'!$D$236:$O$236</definedName>
    <definedName name="Dense_microcells_installed" localSheetId="0">'[25]UMTS Capex'!$D$236:$O$236</definedName>
    <definedName name="Dense_microcells_installed" localSheetId="5">'[25]UMTS Capex'!$D$236:$O$236</definedName>
    <definedName name="Dense_microcells_installed">'[26]UMTS Capex'!$D$236:$O$236</definedName>
    <definedName name="dense_public_coverage" localSheetId="3">'[24]UMTS Capex'!$D$180:$O$180</definedName>
    <definedName name="dense_public_coverage" localSheetId="0">'[25]UMTS Capex'!$D$180:$O$180</definedName>
    <definedName name="dense_public_coverage" localSheetId="5">'[25]UMTS Capex'!$D$180:$O$180</definedName>
    <definedName name="dense_public_coverage">'[26]UMTS Capex'!$D$180:$O$180</definedName>
    <definedName name="Dense_site_capex" localSheetId="3">'[24]UMTS Capex'!$D$244:$O$244</definedName>
    <definedName name="Dense_site_capex" localSheetId="0">'[25]UMTS Capex'!$D$244:$O$244</definedName>
    <definedName name="Dense_site_capex" localSheetId="5">'[25]UMTS Capex'!$D$244:$O$244</definedName>
    <definedName name="Dense_site_capex">'[26]UMTS Capex'!$D$244:$O$244</definedName>
    <definedName name="Dense_sites_installed" localSheetId="3">'[24]UMTS Capex'!$D$228:$O$228</definedName>
    <definedName name="Dense_sites_installed" localSheetId="0">'[25]UMTS Capex'!$D$228:$O$228</definedName>
    <definedName name="Dense_sites_installed" localSheetId="5">'[25]UMTS Capex'!$D$228:$O$228</definedName>
    <definedName name="Dense_sites_installed">'[26]UMTS Capex'!$D$228:$O$228</definedName>
    <definedName name="dense_traffic" localSheetId="3">'[24]UMTS Capex'!$D$200:$O$200</definedName>
    <definedName name="dense_traffic" localSheetId="0">'[25]UMTS Capex'!$D$200:$O$200</definedName>
    <definedName name="dense_traffic" localSheetId="5">'[25]UMTS Capex'!$D$200:$O$200</definedName>
    <definedName name="dense_traffic">'[26]UMTS Capex'!$D$200:$O$200</definedName>
    <definedName name="depnaccrl" localSheetId="3">#REF!</definedName>
    <definedName name="depnaccrl" localSheetId="0">#REF!</definedName>
    <definedName name="depnaccrl" localSheetId="5">#REF!</definedName>
    <definedName name="depnaccrl">#REF!</definedName>
    <definedName name="depreciation" localSheetId="0">[30]MMR!$A$1096:$IV$1096</definedName>
    <definedName name="depreciation" localSheetId="5">[30]MMR!$A$1096:$IV$1096</definedName>
    <definedName name="depreciation">[41]MMR!$A$1096:$IV$1096</definedName>
    <definedName name="DEPT" localSheetId="0">#REF!</definedName>
    <definedName name="DEPT" localSheetId="5">#REF!</definedName>
    <definedName name="DEPT">#REF!</definedName>
    <definedName name="DEPT_BC" localSheetId="0">#REF!</definedName>
    <definedName name="DEPT_BC" localSheetId="5">#REF!</definedName>
    <definedName name="DEPT_BC">#REF!</definedName>
    <definedName name="DES" localSheetId="3">[86]Sheet1!$B$9:$B$11</definedName>
    <definedName name="DES" localSheetId="0">[86]Sheet1!$B$9:$B$11</definedName>
    <definedName name="DES" localSheetId="5">[86]Sheet1!$B$9:$B$11</definedName>
    <definedName name="DES">[87]Sheet1!$B$9:$B$11</definedName>
    <definedName name="Detail" localSheetId="3">#REF!</definedName>
    <definedName name="Detail" localSheetId="0">#REF!</definedName>
    <definedName name="Detail" localSheetId="5">#REF!</definedName>
    <definedName name="Detail">#REF!</definedName>
    <definedName name="DEV" localSheetId="3">#REF!</definedName>
    <definedName name="DEV" localSheetId="0">#REF!</definedName>
    <definedName name="DEV" localSheetId="5">#REF!</definedName>
    <definedName name="DEV">#REF!</definedName>
    <definedName name="develop" localSheetId="0">#REF!</definedName>
    <definedName name="develop" localSheetId="5">#REF!</definedName>
    <definedName name="develop">#REF!</definedName>
    <definedName name="DI" localSheetId="3">#REF!</definedName>
    <definedName name="DI" localSheetId="0">#REF!</definedName>
    <definedName name="DI" localSheetId="5">#REF!</definedName>
    <definedName name="DI">#REF!</definedName>
    <definedName name="DiffusionInput">[46]Inputs!$M$239</definedName>
    <definedName name="DiffusionInput1">[46]Inputs!$O$253</definedName>
    <definedName name="DiffusionMethod">[46]Control!$B$27</definedName>
    <definedName name="DIR">[70]InpKPI!$A$89:$P$151</definedName>
    <definedName name="direct_proportion" localSheetId="3">[24]OpEx!$D$190:$O$190</definedName>
    <definedName name="direct_proportion" localSheetId="0">[25]OpEx!$D$190:$O$190</definedName>
    <definedName name="direct_proportion" localSheetId="5">[25]OpEx!$D$190:$O$190</definedName>
    <definedName name="direct_proportion">[26]OpEx!$D$190:$O$190</definedName>
    <definedName name="disc_years" localSheetId="3">#REF!</definedName>
    <definedName name="disc_years" localSheetId="0">#REF!</definedName>
    <definedName name="disc_years" localSheetId="5">#REF!</definedName>
    <definedName name="disc_years">#REF!</definedName>
    <definedName name="discussion" localSheetId="3">#REF!</definedName>
    <definedName name="discussion" localSheetId="0">#REF!</definedName>
    <definedName name="discussion" localSheetId="5">#REF!</definedName>
    <definedName name="discussion">#REF!</definedName>
    <definedName name="DisposalTotals" localSheetId="0">#REF!</definedName>
    <definedName name="DisposalTotals" localSheetId="5">#REF!</definedName>
    <definedName name="DisposalTotals">#REF!</definedName>
    <definedName name="DIV" localSheetId="3">#REF!</definedName>
    <definedName name="DIV" localSheetId="0">#REF!</definedName>
    <definedName name="DIV" localSheetId="5">#REF!</definedName>
    <definedName name="DIV">#REF!</definedName>
    <definedName name="DIV." localSheetId="0">#REF!</definedName>
    <definedName name="DIV." localSheetId="5">#REF!</definedName>
    <definedName name="DIV.">#REF!</definedName>
    <definedName name="DIVI" localSheetId="3">#REF!</definedName>
    <definedName name="DIVI" localSheetId="0">#REF!</definedName>
    <definedName name="DIVI" localSheetId="5">#REF!</definedName>
    <definedName name="DIVI">#REF!</definedName>
    <definedName name="DIVISION">#N/A</definedName>
    <definedName name="dj_woff" localSheetId="3">#REF!</definedName>
    <definedName name="dj_woff" localSheetId="0">#REF!</definedName>
    <definedName name="dj_woff" localSheetId="5">#REF!</definedName>
    <definedName name="dj_woff">#REF!</definedName>
    <definedName name="DLR">#N/A</definedName>
    <definedName name="dMonteCarloResults">[54]Scenarios!$C$187:$C$267</definedName>
    <definedName name="dMonteCarloVariables">[54]Scenarios!$B$175:$B$178</definedName>
    <definedName name="Dol_Anal_PL" localSheetId="3">[8]Plan1!#REF!</definedName>
    <definedName name="Dol_Anal_PL" localSheetId="0">[9]Plan1!#REF!</definedName>
    <definedName name="Dol_Anal_PL" localSheetId="5">[9]Plan1!#REF!</definedName>
    <definedName name="Dol_Anal_PL">[10]Plan1!#REF!</definedName>
    <definedName name="Dol_Anal_plen" localSheetId="3">[8]Plan1!#REF!</definedName>
    <definedName name="Dol_Anal_plen" localSheetId="0">[9]Plan1!#REF!</definedName>
    <definedName name="Dol_Anal_plen" localSheetId="5">[9]Plan1!#REF!</definedName>
    <definedName name="Dol_Anal_plen">[10]Plan1!#REF!</definedName>
    <definedName name="Dolars98" localSheetId="3">#REF!</definedName>
    <definedName name="Dolars98" localSheetId="0">#REF!</definedName>
    <definedName name="Dolars98" localSheetId="5">#REF!</definedName>
    <definedName name="Dolars98">#REF!</definedName>
    <definedName name="Dolars99" localSheetId="3">[8]Plan1!#REF!</definedName>
    <definedName name="Dolars99" localSheetId="0">[9]Plan1!#REF!</definedName>
    <definedName name="Dolars99" localSheetId="5">[9]Plan1!#REF!</definedName>
    <definedName name="Dolars99">[10]Plan1!#REF!</definedName>
    <definedName name="draft_toggle" localSheetId="3">#REF!</definedName>
    <definedName name="draft_toggle" localSheetId="0">#REF!</definedName>
    <definedName name="draft_toggle" localSheetId="5">#REF!</definedName>
    <definedName name="draft_toggle">#REF!</definedName>
    <definedName name="dScenariosDefined">[54]Scenarios!$B$7:$F$33</definedName>
    <definedName name="dScenarioValuations">[54]Scenarios!$F$119:$G$145</definedName>
    <definedName name="DSUM" localSheetId="3">#REF!</definedName>
    <definedName name="DSUM" localSheetId="0">#REF!</definedName>
    <definedName name="DSUM" localSheetId="5">#REF!</definedName>
    <definedName name="DSUM">#REF!</definedName>
    <definedName name="dTrafficData">[54]Scenarios!$C$153:$N$154</definedName>
    <definedName name="dValuation">[54]Scenarios!$C$114</definedName>
    <definedName name="dVariableSetting">[54]Scenarios!$E$187:$H$267</definedName>
    <definedName name="dwldlist" localSheetId="3">#REF!</definedName>
    <definedName name="dwldlist" localSheetId="0">#REF!</definedName>
    <definedName name="dwldlist" localSheetId="5">#REF!</definedName>
    <definedName name="dwldlist">#REF!</definedName>
    <definedName name="e" localSheetId="3">#REF!</definedName>
    <definedName name="e" localSheetId="0">#REF!</definedName>
    <definedName name="e" localSheetId="5">#REF!</definedName>
    <definedName name="e">#REF!</definedName>
    <definedName name="EBITDA" localSheetId="3">'[24]Funds and Valuation'!$E$26:$P$26</definedName>
    <definedName name="EBITDA" localSheetId="0">'[25]Funds and Valuation'!$E$26:$P$26</definedName>
    <definedName name="EBITDA" localSheetId="5">'[25]Funds and Valuation'!$E$26:$P$26</definedName>
    <definedName name="EBITDA">'[26]Funds and Valuation'!$E$26:$P$26</definedName>
    <definedName name="ebitda_mult" localSheetId="3">'[24]Funds and Valuation'!$C$99</definedName>
    <definedName name="ebitda_mult" localSheetId="0">'[25]Funds and Valuation'!$C$99</definedName>
    <definedName name="ebitda_mult" localSheetId="5">'[25]Funds and Valuation'!$C$99</definedName>
    <definedName name="ebitda_mult">'[26]Funds and Valuation'!$C$99</definedName>
    <definedName name="ebitda_tv" localSheetId="3">'[24]Funds and Valuation'!$E$97:$P$97</definedName>
    <definedName name="ebitda_tv" localSheetId="0">'[25]Funds and Valuation'!$E$97:$P$97</definedName>
    <definedName name="ebitda_tv" localSheetId="5">'[25]Funds and Valuation'!$E$97:$P$97</definedName>
    <definedName name="ebitda_tv">'[26]Funds and Valuation'!$E$97:$P$97</definedName>
    <definedName name="ebitda_tv_a" localSheetId="3">'[24]Funds and Valuation'!$E$97:$P$97</definedName>
    <definedName name="ebitda_tv_a" localSheetId="0">'[25]Funds and Valuation'!$E$97:$P$97</definedName>
    <definedName name="ebitda_tv_a" localSheetId="5">'[25]Funds and Valuation'!$E$97:$P$97</definedName>
    <definedName name="ebitda_tv_a">'[26]Funds and Valuation'!$E$97:$P$97</definedName>
    <definedName name="ebitda_tv_b" localSheetId="3">'[24]Funds and Valuation'!$E$98:$P$98</definedName>
    <definedName name="ebitda_tv_b" localSheetId="0">'[25]Funds and Valuation'!$E$98:$P$98</definedName>
    <definedName name="ebitda_tv_b" localSheetId="5">'[25]Funds and Valuation'!$E$98:$P$98</definedName>
    <definedName name="ebitda_tv_b">'[26]Funds and Valuation'!$E$98:$P$98</definedName>
    <definedName name="ebitda_tv_c" localSheetId="3">'[24]Funds and Valuation'!$E$99:$P$99</definedName>
    <definedName name="ebitda_tv_c" localSheetId="0">'[25]Funds and Valuation'!$E$99:$P$99</definedName>
    <definedName name="ebitda_tv_c" localSheetId="5">'[25]Funds and Valuation'!$E$99:$P$99</definedName>
    <definedName name="ebitda_tv_c">'[26]Funds and Valuation'!$E$99:$P$99</definedName>
    <definedName name="ebitda_tv_d" localSheetId="3">'[24]Funds and Valuation'!$E$100:$P$100</definedName>
    <definedName name="ebitda_tv_d" localSheetId="0">'[25]Funds and Valuation'!$E$100:$P$100</definedName>
    <definedName name="ebitda_tv_d" localSheetId="5">'[25]Funds and Valuation'!$E$100:$P$100</definedName>
    <definedName name="ebitda_tv_d">'[26]Funds and Valuation'!$E$100:$P$100</definedName>
    <definedName name="EBT" localSheetId="3">'[24]Funds and Valuation'!$E$32:$P$32</definedName>
    <definedName name="EBT" localSheetId="0">'[25]Funds and Valuation'!$E$32:$P$32</definedName>
    <definedName name="EBT" localSheetId="5">'[25]Funds and Valuation'!$E$32:$P$32</definedName>
    <definedName name="EBT">'[26]Funds and Valuation'!$E$32:$P$32</definedName>
    <definedName name="EconInput">[46]Inputs!$M$129</definedName>
    <definedName name="EconInput1">[46]Inputs!$Q$133</definedName>
    <definedName name="email" localSheetId="3">#REF!</definedName>
    <definedName name="email" localSheetId="0">#REF!</definedName>
    <definedName name="email" localSheetId="5">#REF!</definedName>
    <definedName name="email">#REF!</definedName>
    <definedName name="emp_cost" localSheetId="0">[30]MMR!$A$1366:$IV$1366</definedName>
    <definedName name="emp_cost" localSheetId="5">[30]MMR!$A$1366:$IV$1366</definedName>
    <definedName name="emp_cost">[41]MMR!$A$1366:$IV$1366</definedName>
    <definedName name="employee_cost" localSheetId="0">'[88]2001'!$A$652:$IV$652,'[88]2001'!$A$687:$IV$687,'[88]2001'!$A$721:$IV$721,'[88]2001'!$A$757:$IV$757,'[88]2001'!$A$792:$IV$792,'[88]2001'!$A$826:$IV$826,'[88]2001'!$A$855:$IV$855,'[88]2001'!$A$883:$IV$883,'[88]2001'!$A$911:$IV$911,'[88]2001'!$A$948:$IV$948,'[88]2001'!$A$984:$IV$984,'[88]2001'!$A$1012:$IV$1012,'[88]2001'!$A$1040:$IV$1040,'[88]2001'!$A$1070:$IV$1070</definedName>
    <definedName name="employee_cost" localSheetId="5">'[88]2001'!$A$652:$IV$652,'[88]2001'!$A$687:$IV$687,'[88]2001'!$A$721:$IV$721,'[88]2001'!$A$757:$IV$757,'[88]2001'!$A$792:$IV$792,'[88]2001'!$A$826:$IV$826,'[88]2001'!$A$855:$IV$855,'[88]2001'!$A$883:$IV$883,'[88]2001'!$A$911:$IV$911,'[88]2001'!$A$948:$IV$948,'[88]2001'!$A$984:$IV$984,'[88]2001'!$A$1012:$IV$1012,'[88]2001'!$A$1040:$IV$1040,'[88]2001'!$A$1070:$IV$1070</definedName>
    <definedName name="employee_cost">'[89]2001'!$A$652:$IV$652,'[89]2001'!$A$687:$IV$687,'[89]2001'!$A$721:$IV$721,'[89]2001'!$A$757:$IV$757,'[89]2001'!$A$792:$IV$792,'[89]2001'!$A$826:$IV$826,'[89]2001'!$A$855:$IV$855,'[89]2001'!$A$883:$IV$883,'[89]2001'!$A$911:$IV$911,'[89]2001'!$A$948:$IV$948,'[89]2001'!$A$984:$IV$984,'[89]2001'!$A$1012:$IV$1012,'[89]2001'!$A$1040:$IV$1040,'[89]2001'!$A$1070:$IV$1070</definedName>
    <definedName name="End_Bal" localSheetId="0">#REF!</definedName>
    <definedName name="End_Bal" localSheetId="5">#REF!</definedName>
    <definedName name="End_Bal">#REF!</definedName>
    <definedName name="enterprise" localSheetId="0">'[44]Reference Data'!$C$116:$C$125</definedName>
    <definedName name="enterprise" localSheetId="5">'[44]Reference Data'!$C$116:$C$125</definedName>
    <definedName name="enterprise">'[45]Reference Data'!$C$116:$C$125</definedName>
    <definedName name="ENTRYDATE">#N/A</definedName>
    <definedName name="eoy_e1_ic_links" localSheetId="3">'[24]UMTS Capex'!$D$408:$O$408</definedName>
    <definedName name="eoy_e1_ic_links" localSheetId="0">'[25]UMTS Capex'!$D$408:$O$408</definedName>
    <definedName name="eoy_e1_ic_links" localSheetId="5">'[25]UMTS Capex'!$D$408:$O$408</definedName>
    <definedName name="eoy_e1_ic_links">'[26]UMTS Capex'!$D$408:$O$408</definedName>
    <definedName name="Eoy_subs_seg1" localSheetId="3">[24]Revenues!$D$11:$O$11</definedName>
    <definedName name="Eoy_subs_seg1" localSheetId="0">[25]Revenues!$D$11:$O$11</definedName>
    <definedName name="Eoy_subs_seg1" localSheetId="5">[25]Revenues!$D$11:$O$11</definedName>
    <definedName name="Eoy_subs_seg1">[26]Revenues!$D$11:$O$11</definedName>
    <definedName name="Eoy_subs_seg10" localSheetId="3">[24]Revenues!$D$22:$O$22</definedName>
    <definedName name="Eoy_subs_seg10" localSheetId="0">[25]Revenues!$D$22:$O$22</definedName>
    <definedName name="Eoy_subs_seg10" localSheetId="5">[25]Revenues!$D$22:$O$22</definedName>
    <definedName name="Eoy_subs_seg10">[26]Revenues!$D$22:$O$22</definedName>
    <definedName name="Eoy_subs_seg2" localSheetId="3">[24]Revenues!$D$12:$O$12</definedName>
    <definedName name="Eoy_subs_seg2" localSheetId="0">[25]Revenues!$D$12:$O$12</definedName>
    <definedName name="Eoy_subs_seg2" localSheetId="5">[25]Revenues!$D$12:$O$12</definedName>
    <definedName name="Eoy_subs_seg2">[26]Revenues!$D$12:$O$12</definedName>
    <definedName name="Eoy_subs_seg3" localSheetId="3">[24]Revenues!$D$13:$O$13</definedName>
    <definedName name="Eoy_subs_seg3" localSheetId="0">[25]Revenues!$D$13:$O$13</definedName>
    <definedName name="Eoy_subs_seg3" localSheetId="5">[25]Revenues!$D$13:$O$13</definedName>
    <definedName name="Eoy_subs_seg3">[26]Revenues!$D$13:$O$13</definedName>
    <definedName name="Eoy_subs_seg4" localSheetId="3">[24]Revenues!$D$14:$O$14</definedName>
    <definedName name="Eoy_subs_seg4" localSheetId="0">[25]Revenues!$D$14:$O$14</definedName>
    <definedName name="Eoy_subs_seg4" localSheetId="5">[25]Revenues!$D$14:$O$14</definedName>
    <definedName name="Eoy_subs_seg4">[26]Revenues!$D$14:$O$14</definedName>
    <definedName name="Eoy_subs_seg5" localSheetId="3">[24]Revenues!$D$17:$O$17</definedName>
    <definedName name="Eoy_subs_seg5" localSheetId="0">[25]Revenues!$D$17:$O$17</definedName>
    <definedName name="Eoy_subs_seg5" localSheetId="5">[25]Revenues!$D$17:$O$17</definedName>
    <definedName name="Eoy_subs_seg5">[26]Revenues!$D$17:$O$17</definedName>
    <definedName name="Eoy_subs_seg6" localSheetId="3">[24]Revenues!$D$18:$O$18</definedName>
    <definedName name="Eoy_subs_seg6" localSheetId="0">[25]Revenues!$D$18:$O$18</definedName>
    <definedName name="Eoy_subs_seg6" localSheetId="5">[25]Revenues!$D$18:$O$18</definedName>
    <definedName name="Eoy_subs_seg6">[26]Revenues!$D$18:$O$18</definedName>
    <definedName name="Eoy_subs_seg7" localSheetId="3">[24]Revenues!$D$19:$O$19</definedName>
    <definedName name="Eoy_subs_seg7" localSheetId="0">[25]Revenues!$D$19:$O$19</definedName>
    <definedName name="Eoy_subs_seg7" localSheetId="5">[25]Revenues!$D$19:$O$19</definedName>
    <definedName name="Eoy_subs_seg7">[26]Revenues!$D$19:$O$19</definedName>
    <definedName name="Eoy_subs_seg8" localSheetId="3">[24]Revenues!$D$20:$O$20</definedName>
    <definedName name="Eoy_subs_seg8" localSheetId="0">[25]Revenues!$D$20:$O$20</definedName>
    <definedName name="Eoy_subs_seg8" localSheetId="5">[25]Revenues!$D$20:$O$20</definedName>
    <definedName name="Eoy_subs_seg8">[26]Revenues!$D$20:$O$20</definedName>
    <definedName name="Eoy_subs_seg9" localSheetId="3">[24]Revenues!$D$21:$O$21</definedName>
    <definedName name="Eoy_subs_seg9" localSheetId="0">[25]Revenues!$D$21:$O$21</definedName>
    <definedName name="Eoy_subs_seg9" localSheetId="5">[25]Revenues!$D$21:$O$21</definedName>
    <definedName name="Eoy_subs_seg9">[26]Revenues!$D$21:$O$21</definedName>
    <definedName name="EoYSubs">[46]Shares!$A$283:$R$316</definedName>
    <definedName name="EoYSubs0">[46]Shares!$A$283</definedName>
    <definedName name="EoYSubs1">[46]Shares!$C$286</definedName>
    <definedName name="equipment_space_cost" localSheetId="3">[24]OpEx!$D$115:$O$115</definedName>
    <definedName name="equipment_space_cost" localSheetId="0">[25]OpEx!$D$115:$O$115</definedName>
    <definedName name="equipment_space_cost" localSheetId="5">[25]OpEx!$D$115:$O$115</definedName>
    <definedName name="equipment_space_cost">[26]OpEx!$D$115:$O$115</definedName>
    <definedName name="error" localSheetId="3">#REF!</definedName>
    <definedName name="error" localSheetId="0">#REF!</definedName>
    <definedName name="error" localSheetId="5">#REF!</definedName>
    <definedName name="error">#REF!</definedName>
    <definedName name="ErrorB">[46]Diffusion!$B$98</definedName>
    <definedName name="ErrorR">[46]Diffusion!$B$119</definedName>
    <definedName name="ErrorRowsPrevious" localSheetId="0">#REF!</definedName>
    <definedName name="ErrorRowsPrevious" localSheetId="5">#REF!</definedName>
    <definedName name="ErrorRowsPrevious">#REF!</definedName>
    <definedName name="Errors_CY" localSheetId="0">#REF!</definedName>
    <definedName name="Errors_CY" localSheetId="5">#REF!</definedName>
    <definedName name="Errors_CY">#REF!</definedName>
    <definedName name="Errors_PY" localSheetId="0">#REF!</definedName>
    <definedName name="Errors_PY" localSheetId="5">#REF!</definedName>
    <definedName name="Errors_PY">#REF!</definedName>
    <definedName name="ErrorsRowsCurrent" localSheetId="0">#REF!</definedName>
    <definedName name="ErrorsRowsCurrent" localSheetId="5">#REF!</definedName>
    <definedName name="ErrorsRowsCurrent">#REF!</definedName>
    <definedName name="ErrorT">[46]Diffusion!$B$77</definedName>
    <definedName name="ExcBGT" localSheetId="3">#REF!</definedName>
    <definedName name="ExcBGT" localSheetId="0">#REF!</definedName>
    <definedName name="ExcBGT" localSheetId="5">#REF!</definedName>
    <definedName name="ExcBGT">#REF!</definedName>
    <definedName name="ExcDT" localSheetId="3">#REF!</definedName>
    <definedName name="ExcDT" localSheetId="0">#REF!</definedName>
    <definedName name="ExcDT" localSheetId="5">#REF!</definedName>
    <definedName name="ExcDT">#REF!</definedName>
    <definedName name="Excel_BuiltIn_Print_Area" localSheetId="3">#REF!</definedName>
    <definedName name="Excel_BuiltIn_Print_Area" localSheetId="0">#REF!</definedName>
    <definedName name="Excel_BuiltIn_Print_Area" localSheetId="5">#REF!</definedName>
    <definedName name="Excel_BuiltIn_Print_Area">#REF!</definedName>
    <definedName name="exchange" localSheetId="0">[30]MMR!$A$1125:$IV$1125</definedName>
    <definedName name="exchange" localSheetId="5">[30]MMR!$A$1125:$IV$1125</definedName>
    <definedName name="exchange">[41]MMR!$A$1125:$IV$1125</definedName>
    <definedName name="exchange_built_flag" localSheetId="3">'[24]Current Inputs'!$C$62</definedName>
    <definedName name="exchange_built_flag" localSheetId="0">'[25]Current Inputs'!$C$62</definedName>
    <definedName name="exchange_built_flag" localSheetId="5">'[25]Current Inputs'!$C$62</definedName>
    <definedName name="exchange_built_flag">'[26]Current Inputs'!$C$62</definedName>
    <definedName name="ExchRate">[46]Inputs!$Q$134</definedName>
    <definedName name="exit_d_rate" localSheetId="3">'[24]Funds and Valuation'!$C$102</definedName>
    <definedName name="exit_d_rate" localSheetId="0">'[25]Funds and Valuation'!$C$102</definedName>
    <definedName name="exit_d_rate" localSheetId="5">'[25]Funds and Valuation'!$C$102</definedName>
    <definedName name="exit_d_rate">'[26]Funds and Valuation'!$C$102</definedName>
    <definedName name="Exit_Year" localSheetId="3">'[24]Funds and Valuation'!$C$96</definedName>
    <definedName name="Exit_Year" localSheetId="0">'[25]Funds and Valuation'!$C$96</definedName>
    <definedName name="Exit_Year" localSheetId="5">'[25]Funds and Valuation'!$C$96</definedName>
    <definedName name="Exit_Year">'[26]Funds and Valuation'!$C$96</definedName>
    <definedName name="Expenditure_type" localSheetId="0">[58]Inputs!$Y$29:$Y$33</definedName>
    <definedName name="Expenditure_type" localSheetId="5">[58]Inputs!$Y$29:$Y$33</definedName>
    <definedName name="Expenditure_type">[59]Inputs!$Y$29:$Y$33</definedName>
    <definedName name="EXPS" localSheetId="3">#REF!</definedName>
    <definedName name="EXPS" localSheetId="0">#REF!</definedName>
    <definedName name="EXPS" localSheetId="5">#REF!</definedName>
    <definedName name="EXPS">#REF!</definedName>
    <definedName name="F" localSheetId="3">#REF!</definedName>
    <definedName name="F" localSheetId="0">#REF!</definedName>
    <definedName name="F" localSheetId="5">#REF!</definedName>
    <definedName name="F">#REF!</definedName>
    <definedName name="F_DATE">#N/A</definedName>
    <definedName name="F1f3" localSheetId="0">#REF!</definedName>
    <definedName name="F1f3" localSheetId="5">#REF!</definedName>
    <definedName name="F1f3">#REF!</definedName>
    <definedName name="FAX">[90]Damaged!$A$1:$U$46</definedName>
    <definedName name="fcf_unlev10" localSheetId="3">#REF!</definedName>
    <definedName name="fcf_unlev10" localSheetId="0">#REF!</definedName>
    <definedName name="fcf_unlev10" localSheetId="5">#REF!</definedName>
    <definedName name="fcf_unlev10">#REF!</definedName>
    <definedName name="fcf_unlev5" localSheetId="3">#REF!</definedName>
    <definedName name="fcf_unlev5" localSheetId="0">#REF!</definedName>
    <definedName name="fcf_unlev5" localSheetId="5">#REF!</definedName>
    <definedName name="fcf_unlev5">#REF!</definedName>
    <definedName name="FCSummary">[46]Diffusion!$A$282</definedName>
    <definedName name="FCSummary1">[46]Diffusion!$C$286</definedName>
    <definedName name="fdsd" localSheetId="0">#REF!</definedName>
    <definedName name="fdsd" localSheetId="5">#REF!</definedName>
    <definedName name="fdsd">#REF!</definedName>
    <definedName name="feb" localSheetId="0">'[23]DATA 2003'!#REF!</definedName>
    <definedName name="feb" localSheetId="5">'[23]DATA 2003'!#REF!</definedName>
    <definedName name="feb">'[23]DATA 2003'!#REF!</definedName>
    <definedName name="FEES" localSheetId="3">[11]Opex!#REF!</definedName>
    <definedName name="FEES" localSheetId="0">[34]Opex!#REF!</definedName>
    <definedName name="FEES" localSheetId="5">[34]Opex!#REF!</definedName>
    <definedName name="FEES">[12]Opex!#REF!</definedName>
    <definedName name="FF" localSheetId="3">#REF!</definedName>
    <definedName name="FF" localSheetId="0">#REF!</definedName>
    <definedName name="FF" localSheetId="5">#REF!</definedName>
    <definedName name="FF">#REF!</definedName>
    <definedName name="FFAPPCOLNAME1_1" localSheetId="3">#REF!</definedName>
    <definedName name="FFAPPCOLNAME1_1" localSheetId="0">#REF!</definedName>
    <definedName name="FFAPPCOLNAME1_1" localSheetId="5">#REF!</definedName>
    <definedName name="FFAPPCOLNAME1_1">#REF!</definedName>
    <definedName name="FFAPPCOLNAME2_1" localSheetId="3">#REF!</definedName>
    <definedName name="FFAPPCOLNAME2_1" localSheetId="0">#REF!</definedName>
    <definedName name="FFAPPCOLNAME2_1" localSheetId="5">#REF!</definedName>
    <definedName name="FFAPPCOLNAME2_1">#REF!</definedName>
    <definedName name="FFAPPCOLNAME3_1" localSheetId="3">#REF!</definedName>
    <definedName name="FFAPPCOLNAME3_1" localSheetId="0">#REF!</definedName>
    <definedName name="FFAPPCOLNAME3_1" localSheetId="5">#REF!</definedName>
    <definedName name="FFAPPCOLNAME3_1">#REF!</definedName>
    <definedName name="FFAPPCOLNAME4_1" localSheetId="3">#REF!</definedName>
    <definedName name="FFAPPCOLNAME4_1" localSheetId="0">#REF!</definedName>
    <definedName name="FFAPPCOLNAME4_1" localSheetId="5">#REF!</definedName>
    <definedName name="FFAPPCOLNAME4_1">#REF!</definedName>
    <definedName name="FFAPPCOLNAME5_1" localSheetId="3">#REF!</definedName>
    <definedName name="FFAPPCOLNAME5_1" localSheetId="0">#REF!</definedName>
    <definedName name="FFAPPCOLNAME5_1" localSheetId="5">#REF!</definedName>
    <definedName name="FFAPPCOLNAME5_1">#REF!</definedName>
    <definedName name="FFAPPCOLNAME6_1" localSheetId="3">#REF!</definedName>
    <definedName name="FFAPPCOLNAME6_1" localSheetId="0">#REF!</definedName>
    <definedName name="FFAPPCOLNAME6_1" localSheetId="5">#REF!</definedName>
    <definedName name="FFAPPCOLNAME6_1">#REF!</definedName>
    <definedName name="FFAPPCOLNAME7_1" localSheetId="3">#REF!</definedName>
    <definedName name="FFAPPCOLNAME7_1" localSheetId="0">#REF!</definedName>
    <definedName name="FFAPPCOLNAME7_1" localSheetId="5">#REF!</definedName>
    <definedName name="FFAPPCOLNAME7_1">#REF!</definedName>
    <definedName name="FFAPPCOLNAME8_1" localSheetId="3">#REF!</definedName>
    <definedName name="FFAPPCOLNAME8_1" localSheetId="0">#REF!</definedName>
    <definedName name="FFAPPCOLNAME8_1" localSheetId="5">#REF!</definedName>
    <definedName name="FFAPPCOLNAME8_1">#REF!</definedName>
    <definedName name="FFSEGMENT1_1" localSheetId="3">#REF!</definedName>
    <definedName name="FFSEGMENT1_1" localSheetId="0">#REF!</definedName>
    <definedName name="FFSEGMENT1_1" localSheetId="5">#REF!</definedName>
    <definedName name="FFSEGMENT1_1">#REF!</definedName>
    <definedName name="FFSEGMENT2_1" localSheetId="3">#REF!</definedName>
    <definedName name="FFSEGMENT2_1" localSheetId="0">#REF!</definedName>
    <definedName name="FFSEGMENT2_1" localSheetId="5">#REF!</definedName>
    <definedName name="FFSEGMENT2_1">#REF!</definedName>
    <definedName name="FFSEGMENT3_1" localSheetId="3">#REF!</definedName>
    <definedName name="FFSEGMENT3_1" localSheetId="0">#REF!</definedName>
    <definedName name="FFSEGMENT3_1" localSheetId="5">#REF!</definedName>
    <definedName name="FFSEGMENT3_1">#REF!</definedName>
    <definedName name="FFSEGMENT4_1" localSheetId="3">#REF!</definedName>
    <definedName name="FFSEGMENT4_1" localSheetId="0">#REF!</definedName>
    <definedName name="FFSEGMENT4_1" localSheetId="5">#REF!</definedName>
    <definedName name="FFSEGMENT4_1">#REF!</definedName>
    <definedName name="FFSEGMENT5_1" localSheetId="3">#REF!</definedName>
    <definedName name="FFSEGMENT5_1" localSheetId="0">#REF!</definedName>
    <definedName name="FFSEGMENT5_1" localSheetId="5">#REF!</definedName>
    <definedName name="FFSEGMENT5_1">#REF!</definedName>
    <definedName name="FFSEGMENT6_1" localSheetId="3">#REF!</definedName>
    <definedName name="FFSEGMENT6_1" localSheetId="0">#REF!</definedName>
    <definedName name="FFSEGMENT6_1" localSheetId="5">#REF!</definedName>
    <definedName name="FFSEGMENT6_1">#REF!</definedName>
    <definedName name="FFSEGMENT7_1" localSheetId="3">#REF!</definedName>
    <definedName name="FFSEGMENT7_1" localSheetId="0">#REF!</definedName>
    <definedName name="FFSEGMENT7_1" localSheetId="5">#REF!</definedName>
    <definedName name="FFSEGMENT7_1">#REF!</definedName>
    <definedName name="FFSEGMENT8_1" localSheetId="3">#REF!</definedName>
    <definedName name="FFSEGMENT8_1" localSheetId="0">#REF!</definedName>
    <definedName name="FFSEGMENT8_1" localSheetId="5">#REF!</definedName>
    <definedName name="FFSEGMENT8_1">#REF!</definedName>
    <definedName name="FFSEGSEPARATOR1" localSheetId="3">#REF!</definedName>
    <definedName name="FFSEGSEPARATOR1" localSheetId="0">#REF!</definedName>
    <definedName name="FFSEGSEPARATOR1" localSheetId="5">#REF!</definedName>
    <definedName name="FFSEGSEPARATOR1">#REF!</definedName>
    <definedName name="fi" localSheetId="3">#REF!</definedName>
    <definedName name="fi" localSheetId="0">#REF!</definedName>
    <definedName name="fi" localSheetId="5">#REF!</definedName>
    <definedName name="fi">#REF!</definedName>
    <definedName name="FIELDNAMECOLUMN1" localSheetId="3">#REF!</definedName>
    <definedName name="FIELDNAMECOLUMN1" localSheetId="0">#REF!</definedName>
    <definedName name="FIELDNAMECOLUMN1" localSheetId="5">#REF!</definedName>
    <definedName name="FIELDNAMECOLUMN1">#REF!</definedName>
    <definedName name="FIELDNAMEROW1" localSheetId="3">#REF!</definedName>
    <definedName name="FIELDNAMEROW1" localSheetId="0">#REF!</definedName>
    <definedName name="FIELDNAMEROW1" localSheetId="5">#REF!</definedName>
    <definedName name="FIELDNAMEROW1">#REF!</definedName>
    <definedName name="FileName" localSheetId="0">#REF!</definedName>
    <definedName name="FileName" localSheetId="5">#REF!</definedName>
    <definedName name="FileName">#REF!</definedName>
    <definedName name="FIN" localSheetId="3">#REF!</definedName>
    <definedName name="FIN" localSheetId="0">#REF!</definedName>
    <definedName name="FIN" localSheetId="5">#REF!</definedName>
    <definedName name="FIN">#REF!</definedName>
    <definedName name="FINA" localSheetId="3">#REF!</definedName>
    <definedName name="FINA" localSheetId="0">#REF!</definedName>
    <definedName name="FINA" localSheetId="5">#REF!</definedName>
    <definedName name="FINA">#REF!</definedName>
    <definedName name="FINANCE" localSheetId="3">#REF!</definedName>
    <definedName name="FINANCE" localSheetId="0">#REF!</definedName>
    <definedName name="FINANCE" localSheetId="5">#REF!</definedName>
    <definedName name="FINANCE">#REF!</definedName>
    <definedName name="finance_staff" localSheetId="3">[24]OpEx!$D$38:$O$38</definedName>
    <definedName name="finance_staff" localSheetId="0">[25]OpEx!$D$38:$O$38</definedName>
    <definedName name="finance_staff" localSheetId="5">[25]OpEx!$D$38:$O$38</definedName>
    <definedName name="finance_staff">[26]OpEx!$D$38:$O$38</definedName>
    <definedName name="financing_required" localSheetId="3">'[24]Funds and Valuation'!$E$55:$P$55</definedName>
    <definedName name="financing_required" localSheetId="0">'[25]Funds and Valuation'!$E$55:$P$55</definedName>
    <definedName name="financing_required" localSheetId="5">'[25]Funds and Valuation'!$E$55:$P$55</definedName>
    <definedName name="financing_required">'[26]Funds and Valuation'!$E$55:$P$55</definedName>
    <definedName name="FINMOD5" localSheetId="3">[11]Financing!#REF!</definedName>
    <definedName name="FINMOD5" localSheetId="0">[34]Financing!#REF!</definedName>
    <definedName name="FINMOD5" localSheetId="5">[34]Financing!#REF!</definedName>
    <definedName name="FINMOD5">[12]Financing!#REF!</definedName>
    <definedName name="FINMOD6" localSheetId="3">[11]Financing!#REF!</definedName>
    <definedName name="FINMOD6" localSheetId="0">[34]Financing!#REF!</definedName>
    <definedName name="FINMOD6" localSheetId="5">[34]Financing!#REF!</definedName>
    <definedName name="FINMOD6">[12]Financing!#REF!</definedName>
    <definedName name="FINMOD7" localSheetId="3">[11]Financing!#REF!</definedName>
    <definedName name="FINMOD7" localSheetId="0">[34]Financing!#REF!</definedName>
    <definedName name="FINMOD7" localSheetId="5">[34]Financing!#REF!</definedName>
    <definedName name="FINMOD7">[12]Financing!#REF!</definedName>
    <definedName name="FINMOD8" localSheetId="3">[11]Financing!#REF!</definedName>
    <definedName name="FINMOD8" localSheetId="0">[34]Financing!#REF!</definedName>
    <definedName name="FINMOD8" localSheetId="5">[34]Financing!#REF!</definedName>
    <definedName name="FINMOD8">[12]Financing!#REF!</definedName>
    <definedName name="FINMOD9" localSheetId="3">[11]Financing!#REF!</definedName>
    <definedName name="FINMOD9" localSheetId="0">[34]Financing!#REF!</definedName>
    <definedName name="FINMOD9" localSheetId="5">[34]Financing!#REF!</definedName>
    <definedName name="FINMOD9">[12]Financing!#REF!</definedName>
    <definedName name="FINN" localSheetId="3">#REF!</definedName>
    <definedName name="FINN" localSheetId="0">#REF!</definedName>
    <definedName name="FINN" localSheetId="5">#REF!</definedName>
    <definedName name="FINN">#REF!</definedName>
    <definedName name="FIRSTDATAROW1" localSheetId="3">#REF!</definedName>
    <definedName name="FIRSTDATAROW1" localSheetId="0">#REF!</definedName>
    <definedName name="FIRSTDATAROW1" localSheetId="5">#REF!</definedName>
    <definedName name="FIRSTDATAROW1">#REF!</definedName>
    <definedName name="fiscal_date" localSheetId="3">#REF!</definedName>
    <definedName name="fiscal_date" localSheetId="0">#REF!</definedName>
    <definedName name="fiscal_date" localSheetId="5">#REF!</definedName>
    <definedName name="fiscal_date">#REF!</definedName>
    <definedName name="FlowCol" localSheetId="3">#REF!</definedName>
    <definedName name="FlowCol" localSheetId="0">#REF!</definedName>
    <definedName name="FlowCol" localSheetId="5">#REF!</definedName>
    <definedName name="FlowCol">#REF!</definedName>
    <definedName name="FlowOffset">[63]Lists!$B$28</definedName>
    <definedName name="FmlAA" localSheetId="0">#REF!</definedName>
    <definedName name="FmlAA" localSheetId="5">#REF!</definedName>
    <definedName name="FmlAA">#REF!</definedName>
    <definedName name="FmlBA" localSheetId="0">#REF!</definedName>
    <definedName name="FmlBA" localSheetId="5">#REF!</definedName>
    <definedName name="FmlBA">#REF!</definedName>
    <definedName name="FmlBC" localSheetId="0">#REF!</definedName>
    <definedName name="FmlBC" localSheetId="5">#REF!</definedName>
    <definedName name="FmlBC">#REF!</definedName>
    <definedName name="FmlIA" localSheetId="0">#REF!</definedName>
    <definedName name="FmlIA" localSheetId="5">#REF!</definedName>
    <definedName name="FmlIA">#REF!</definedName>
    <definedName name="FmlQECF" localSheetId="0">#REF!</definedName>
    <definedName name="FmlQECF" localSheetId="5">#REF!</definedName>
    <definedName name="FmlQECF">#REF!</definedName>
    <definedName name="FmlREAddition" localSheetId="0">#REF!</definedName>
    <definedName name="FmlREAddition" localSheetId="5">#REF!</definedName>
    <definedName name="FmlREAddition">#REF!</definedName>
    <definedName name="FmlRECF" localSheetId="0">#REF!</definedName>
    <definedName name="FmlRECF" localSheetId="5">#REF!</definedName>
    <definedName name="FmlRECF">#REF!</definedName>
    <definedName name="FmlREDisposal" localSheetId="0">#REF!</definedName>
    <definedName name="FmlREDisposal" localSheetId="5">#REF!</definedName>
    <definedName name="FmlREDisposal">#REF!</definedName>
    <definedName name="FmlRETotal" localSheetId="0">#REF!</definedName>
    <definedName name="FmlRETotal" localSheetId="5">#REF!</definedName>
    <definedName name="FmlRETotal">#REF!</definedName>
    <definedName name="FNDNAM1" localSheetId="3">#REF!</definedName>
    <definedName name="FNDNAM1" localSheetId="0">#REF!</definedName>
    <definedName name="FNDNAM1" localSheetId="5">#REF!</definedName>
    <definedName name="FNDNAM1">#REF!</definedName>
    <definedName name="FNDUSERID1" localSheetId="3">#REF!</definedName>
    <definedName name="FNDUSERID1" localSheetId="0">#REF!</definedName>
    <definedName name="FNDUSERID1" localSheetId="5">#REF!</definedName>
    <definedName name="FNDUSERID1">#REF!</definedName>
    <definedName name="forex" localSheetId="0">'[30]summary (USD)'!$B$2</definedName>
    <definedName name="forex" localSheetId="5">'[30]summary (USD)'!$B$2</definedName>
    <definedName name="forex">'[41]summary (USD)'!$B$2</definedName>
    <definedName name="france_landmass" localSheetId="3">'[24]Geographic Data'!$C$7</definedName>
    <definedName name="france_landmass" localSheetId="0">'[25]Geographic Data'!$C$7</definedName>
    <definedName name="france_landmass" localSheetId="5">'[25]Geographic Data'!$C$7</definedName>
    <definedName name="france_landmass">'[26]Geographic Data'!$C$7</definedName>
    <definedName name="france_population" localSheetId="3">'[24]Geographic Data'!$C$8</definedName>
    <definedName name="france_population" localSheetId="0">'[25]Geographic Data'!$C$8</definedName>
    <definedName name="france_population" localSheetId="5">'[25]Geographic Data'!$C$8</definedName>
    <definedName name="france_population">'[26]Geographic Data'!$C$8</definedName>
    <definedName name="FREIGHT" localSheetId="3">#REF!</definedName>
    <definedName name="FREIGHT" localSheetId="0">#REF!</definedName>
    <definedName name="FREIGHT" localSheetId="5">#REF!</definedName>
    <definedName name="FREIGHT">#REF!</definedName>
    <definedName name="FTC">#N/A</definedName>
    <definedName name="Full_Print" localSheetId="0">#REF!</definedName>
    <definedName name="Full_Print" localSheetId="5">#REF!</definedName>
    <definedName name="Full_Print">#REF!</definedName>
    <definedName name="FUNCTIONALCURRENCY1" localSheetId="3">#REF!</definedName>
    <definedName name="FUNCTIONALCURRENCY1" localSheetId="0">#REF!</definedName>
    <definedName name="FUNCTIONALCURRENCY1" localSheetId="5">#REF!</definedName>
    <definedName name="FUNCTIONALCURRENCY1">#REF!</definedName>
    <definedName name="g" localSheetId="3">#REF!</definedName>
    <definedName name="g" localSheetId="0">#REF!</definedName>
    <definedName name="g" localSheetId="5">#REF!</definedName>
    <definedName name="g">#REF!</definedName>
    <definedName name="Gain_loss_on_disposal" localSheetId="0">#REF!</definedName>
    <definedName name="Gain_loss_on_disposal" localSheetId="5">#REF!</definedName>
    <definedName name="Gain_loss_on_disposal">#REF!</definedName>
    <definedName name="GD" localSheetId="3">#REF!</definedName>
    <definedName name="GD" localSheetId="0">#REF!</definedName>
    <definedName name="GD" localSheetId="5">#REF!</definedName>
    <definedName name="GD">#REF!</definedName>
    <definedName name="general_managers" localSheetId="3">[24]OpEx!$D$43:$O$43</definedName>
    <definedName name="general_managers" localSheetId="0">[25]OpEx!$D$43:$O$43</definedName>
    <definedName name="general_managers" localSheetId="5">[25]OpEx!$D$43:$O$43</definedName>
    <definedName name="general_managers">[26]OpEx!$D$43:$O$43</definedName>
    <definedName name="gf">'[91]1-OBJ98 '!$A$1:$IV$3</definedName>
    <definedName name="ggsn_cap" localSheetId="3">'[24]UMTS Capex'!$D$17</definedName>
    <definedName name="ggsn_cap" localSheetId="0">'[25]UMTS Capex'!$D$17</definedName>
    <definedName name="ggsn_cap" localSheetId="5">'[25]UMTS Capex'!$D$17</definedName>
    <definedName name="ggsn_cap">'[26]UMTS Capex'!$D$17</definedName>
    <definedName name="GRADE">#N/A</definedName>
    <definedName name="Graph1">[46]Graphs!$A$106:$J$128</definedName>
    <definedName name="Graph1_0">[46]Graphs!$A$106</definedName>
    <definedName name="Graph1_1">[46]Graphs!$B$108</definedName>
    <definedName name="Graph10">[46]Graphs!$A$313:$J$335</definedName>
    <definedName name="Graph10_0">[46]Graphs!$A$313</definedName>
    <definedName name="Graph10_1">[46]Graphs!$B$314</definedName>
    <definedName name="Graph11">[46]Graphs!$A$336:$J$358</definedName>
    <definedName name="Graph11_0">[46]Graphs!$A$336</definedName>
    <definedName name="Graph11_1">[46]Graphs!$B$337</definedName>
    <definedName name="Graph12">[46]Graphs!$A$359:$J$381</definedName>
    <definedName name="Graph12_0">[46]Graphs!$A$359</definedName>
    <definedName name="Graph12_1">[46]Graphs!$B$360</definedName>
    <definedName name="Graph13">[46]Graphs!$A$382:$J$404</definedName>
    <definedName name="Graph13_0">[46]Graphs!$A$382</definedName>
    <definedName name="Graph13_1">[46]Graphs!$B$383</definedName>
    <definedName name="Graph14">[46]Graphs!$A$405:$J$427</definedName>
    <definedName name="Graph14_0">[46]Graphs!$A$405</definedName>
    <definedName name="Graph14_1">[46]Graphs!$B$406</definedName>
    <definedName name="Graph15">[46]Graphs!$A$428:$J$450</definedName>
    <definedName name="Graph15_0">[46]Graphs!$A$428</definedName>
    <definedName name="Graph15_1">[46]Graphs!$B$429</definedName>
    <definedName name="Graph2">[46]Graphs!$A$129:$J$151</definedName>
    <definedName name="Graph2_0">[46]Graphs!$A$129</definedName>
    <definedName name="Graph2_1">[46]Graphs!$B$131</definedName>
    <definedName name="Graph3">[46]Graphs!$A$152:$J$174</definedName>
    <definedName name="Graph3_0">[46]Graphs!$A$152</definedName>
    <definedName name="Graph3_1">[46]Graphs!$B$153</definedName>
    <definedName name="Graph4">[46]Graphs!$A$175:$J$197</definedName>
    <definedName name="Graph4_0">[46]Graphs!$A$175</definedName>
    <definedName name="Graph4_1">[46]Graphs!$B$176</definedName>
    <definedName name="Graph5">[46]Graphs!$A$198:$J$220</definedName>
    <definedName name="Graph5_0">[46]Graphs!$A$198</definedName>
    <definedName name="Graph5_1">[46]Graphs!$B$199</definedName>
    <definedName name="Graph6">[46]Graphs!$A$221:$J$243</definedName>
    <definedName name="Graph6_0">[46]Graphs!$A$221</definedName>
    <definedName name="Graph6_1">[46]Graphs!$B$222</definedName>
    <definedName name="Graph7">[46]Graphs!$A$244:$J$266</definedName>
    <definedName name="Graph7_0">[46]Graphs!$A$244</definedName>
    <definedName name="Graph7_1">[46]Graphs!$B$245</definedName>
    <definedName name="Graph8">[46]Graphs!$A$267:$J$289</definedName>
    <definedName name="Graph8_0">[46]Graphs!$A$267</definedName>
    <definedName name="Graph8_1">[46]Graphs!$B$268</definedName>
    <definedName name="Graph9">[46]Graphs!$A$290:$J$312</definedName>
    <definedName name="Graph9_0">[46]Graphs!$A$290</definedName>
    <definedName name="Graph9_1">[46]Graphs!$B$291</definedName>
    <definedName name="GRD" localSheetId="3">'[92]Sheet1 (2)'!$A$1:$B$23</definedName>
    <definedName name="GRD" localSheetId="0">'[92]Sheet1 (2)'!$A$1:$B$23</definedName>
    <definedName name="GRD" localSheetId="5">'[92]Sheet1 (2)'!$A$1:$B$23</definedName>
    <definedName name="GRD">'[93]Sheet1 (2)'!$A$1:$B$23</definedName>
    <definedName name="gross_connections" localSheetId="3">[24]Revenues!$D$63:$O$63</definedName>
    <definedName name="gross_connections" localSheetId="0">[25]Revenues!$D$63:$O$63</definedName>
    <definedName name="gross_connections" localSheetId="5">[25]Revenues!$D$63:$O$63</definedName>
    <definedName name="gross_connections">[26]Revenues!$D$63:$O$63</definedName>
    <definedName name="gross_connections_bus" localSheetId="3">[24]Revenues!$D$61:$O$61</definedName>
    <definedName name="gross_connections_bus" localSheetId="0">[25]Revenues!$D$61:$O$61</definedName>
    <definedName name="gross_connections_bus" localSheetId="5">[25]Revenues!$D$61:$O$61</definedName>
    <definedName name="gross_connections_bus">[26]Revenues!$D$61:$O$61</definedName>
    <definedName name="gross_connections_res" localSheetId="3">[24]Revenues!$D$62:$O$62</definedName>
    <definedName name="gross_connections_res" localSheetId="0">[25]Revenues!$D$62:$O$62</definedName>
    <definedName name="gross_connections_res" localSheetId="5">[25]Revenues!$D$62:$O$62</definedName>
    <definedName name="gross_connections_res">[26]Revenues!$D$62:$O$62</definedName>
    <definedName name="gross_margin" localSheetId="0">[30]MMR!$A$633:$IV$633</definedName>
    <definedName name="gross_margin" localSheetId="5">[30]MMR!$A$633:$IV$633</definedName>
    <definedName name="gross_margin">[41]MMR!$A$633:$IV$633</definedName>
    <definedName name="GROUP">#N/A</definedName>
    <definedName name="GWYUID1" localSheetId="3">#REF!</definedName>
    <definedName name="GWYUID1" localSheetId="0">#REF!</definedName>
    <definedName name="GWYUID1" localSheetId="5">#REF!</definedName>
    <definedName name="GWYUID1">#REF!</definedName>
    <definedName name="h" localSheetId="3">#REF!</definedName>
    <definedName name="h" localSheetId="0">#REF!</definedName>
    <definedName name="h" localSheetId="5">#REF!</definedName>
    <definedName name="h">#REF!</definedName>
    <definedName name="headcount" localSheetId="0">[30]MMR!$A$1305:$IV$1305</definedName>
    <definedName name="headcount" localSheetId="5">[30]MMR!$A$1305:$IV$1305</definedName>
    <definedName name="headcount">[41]MMR!$A$1305:$IV$1305</definedName>
    <definedName name="Header_Row" localSheetId="0">ROW(#REF!)</definedName>
    <definedName name="Header_Row" localSheetId="5">ROW(#REF!)</definedName>
    <definedName name="Header_Row">ROW(#REF!)</definedName>
    <definedName name="HholdSize">[46]Inputs!$P$155</definedName>
    <definedName name="HIGH" localSheetId="3">#REF!</definedName>
    <definedName name="HIGH" localSheetId="0">#REF!</definedName>
    <definedName name="HIGH" localSheetId="5">#REF!</definedName>
    <definedName name="HIGH">#REF!</definedName>
    <definedName name="high_call_rev" localSheetId="3">[24]Revenues!$D$132:$O$132</definedName>
    <definedName name="high_call_rev" localSheetId="0">[25]Revenues!$D$132:$O$132</definedName>
    <definedName name="high_call_rev" localSheetId="5">[25]Revenues!$D$132:$O$132</definedName>
    <definedName name="high_call_rev">[26]Revenues!$D$132:$O$132</definedName>
    <definedName name="high_int_rev_month" localSheetId="3">[24]Revenues!$D$235:$O$235</definedName>
    <definedName name="high_int_rev_month" localSheetId="0">[25]Revenues!$D$235:$O$235</definedName>
    <definedName name="high_int_rev_month" localSheetId="5">[25]Revenues!$D$235:$O$235</definedName>
    <definedName name="high_int_rev_month">[26]Revenues!$D$235:$O$235</definedName>
    <definedName name="high_usage_outgoing" localSheetId="3">[24]Revenues!$D$89:$O$89</definedName>
    <definedName name="high_usage_outgoing" localSheetId="0">[25]Revenues!$D$89:$O$89</definedName>
    <definedName name="high_usage_outgoing" localSheetId="5">[25]Revenues!$D$89:$O$89</definedName>
    <definedName name="high_usage_outgoing">[26]Revenues!$D$89:$O$89</definedName>
    <definedName name="HIGH2" localSheetId="3">#REF!</definedName>
    <definedName name="HIGH2" localSheetId="0">#REF!</definedName>
    <definedName name="HIGH2" localSheetId="5">#REF!</definedName>
    <definedName name="HIGH2">#REF!</definedName>
    <definedName name="HIGH4" localSheetId="3">#REF!</definedName>
    <definedName name="HIGH4" localSheetId="0">#REF!</definedName>
    <definedName name="HIGH4" localSheetId="5">#REF!</definedName>
    <definedName name="HIGH4">#REF!</definedName>
    <definedName name="HIGHA" localSheetId="3">#REF!</definedName>
    <definedName name="HIGHA" localSheetId="0">#REF!</definedName>
    <definedName name="HIGHA" localSheetId="5">#REF!</definedName>
    <definedName name="HIGHA">#REF!</definedName>
    <definedName name="HIGHALL" localSheetId="3">#REF!</definedName>
    <definedName name="HIGHALL" localSheetId="0">#REF!</definedName>
    <definedName name="HIGHALL" localSheetId="5">#REF!</definedName>
    <definedName name="HIGHALL">#REF!</definedName>
    <definedName name="HIGHB" localSheetId="3">#REF!</definedName>
    <definedName name="HIGHB" localSheetId="0">#REF!</definedName>
    <definedName name="HIGHB" localSheetId="5">#REF!</definedName>
    <definedName name="HIGHB">#REF!</definedName>
    <definedName name="HIGHC" localSheetId="3">#REF!</definedName>
    <definedName name="HIGHC" localSheetId="0">#REF!</definedName>
    <definedName name="HIGHC" localSheetId="5">#REF!</definedName>
    <definedName name="HIGHC">#REF!</definedName>
    <definedName name="HIGHD" localSheetId="3">#REF!</definedName>
    <definedName name="HIGHD" localSheetId="0">#REF!</definedName>
    <definedName name="HIGHD" localSheetId="5">#REF!</definedName>
    <definedName name="HIGHD">#REF!</definedName>
    <definedName name="HIGHE" localSheetId="3">#REF!</definedName>
    <definedName name="HIGHE" localSheetId="0">#REF!</definedName>
    <definedName name="HIGHE" localSheetId="5">#REF!</definedName>
    <definedName name="HIGHE">#REF!</definedName>
    <definedName name="HIGHF" localSheetId="3">#REF!</definedName>
    <definedName name="HIGHF" localSheetId="0">#REF!</definedName>
    <definedName name="HIGHF" localSheetId="5">#REF!</definedName>
    <definedName name="HIGHF">#REF!</definedName>
    <definedName name="HIGHG" localSheetId="3">#REF!</definedName>
    <definedName name="HIGHG" localSheetId="0">#REF!</definedName>
    <definedName name="HIGHG" localSheetId="5">#REF!</definedName>
    <definedName name="HIGHG">#REF!</definedName>
    <definedName name="HIGHH" localSheetId="3">#REF!</definedName>
    <definedName name="HIGHH" localSheetId="0">#REF!</definedName>
    <definedName name="HIGHH" localSheetId="5">#REF!</definedName>
    <definedName name="HIGHH">#REF!</definedName>
    <definedName name="HIGHJ" localSheetId="3">#REF!</definedName>
    <definedName name="HIGHJ" localSheetId="0">#REF!</definedName>
    <definedName name="HIGHJ" localSheetId="5">#REF!</definedName>
    <definedName name="HIGHJ">#REF!</definedName>
    <definedName name="HIGHK" localSheetId="3">#REF!</definedName>
    <definedName name="HIGHK" localSheetId="0">#REF!</definedName>
    <definedName name="HIGHK" localSheetId="5">#REF!</definedName>
    <definedName name="HIGHK">#REF!</definedName>
    <definedName name="HIGHL" localSheetId="3">#REF!</definedName>
    <definedName name="HIGHL" localSheetId="0">#REF!</definedName>
    <definedName name="HIGHL" localSheetId="5">#REF!</definedName>
    <definedName name="HIGHL">#REF!</definedName>
    <definedName name="HIGHLIGHTS" localSheetId="3">#REF!</definedName>
    <definedName name="HIGHLIGHTS" localSheetId="0">#REF!</definedName>
    <definedName name="HIGHLIGHTS" localSheetId="5">#REF!</definedName>
    <definedName name="HIGHLIGHTS">#REF!</definedName>
    <definedName name="HIGHM" localSheetId="3">#REF!</definedName>
    <definedName name="HIGHM" localSheetId="0">#REF!</definedName>
    <definedName name="HIGHM" localSheetId="5">#REF!</definedName>
    <definedName name="HIGHM">#REF!</definedName>
    <definedName name="HIGHN" localSheetId="3">#REF!</definedName>
    <definedName name="HIGHN" localSheetId="0">#REF!</definedName>
    <definedName name="HIGHN" localSheetId="5">#REF!</definedName>
    <definedName name="HIGHN">#REF!</definedName>
    <definedName name="HIGHO" localSheetId="3">#REF!</definedName>
    <definedName name="HIGHO" localSheetId="0">#REF!</definedName>
    <definedName name="HIGHO" localSheetId="5">#REF!</definedName>
    <definedName name="HIGHO">#REF!</definedName>
    <definedName name="HIGHP" localSheetId="3">#REF!</definedName>
    <definedName name="HIGHP" localSheetId="0">#REF!</definedName>
    <definedName name="HIGHP" localSheetId="5">#REF!</definedName>
    <definedName name="HIGHP">#REF!</definedName>
    <definedName name="HIGHPK" localSheetId="3">#REF!</definedName>
    <definedName name="HIGHPK" localSheetId="0">#REF!</definedName>
    <definedName name="HIGHPK" localSheetId="5">#REF!</definedName>
    <definedName name="HIGHPK">#REF!</definedName>
    <definedName name="HIGHQ" localSheetId="3">#REF!</definedName>
    <definedName name="HIGHQ" localSheetId="0">#REF!</definedName>
    <definedName name="HIGHQ" localSheetId="5">#REF!</definedName>
    <definedName name="HIGHQ">#REF!</definedName>
    <definedName name="HIGHR" localSheetId="3">#REF!</definedName>
    <definedName name="HIGHR" localSheetId="0">#REF!</definedName>
    <definedName name="HIGHR" localSheetId="5">#REF!</definedName>
    <definedName name="HIGHR">#REF!</definedName>
    <definedName name="HIGHS" localSheetId="3">#REF!</definedName>
    <definedName name="HIGHS" localSheetId="0">#REF!</definedName>
    <definedName name="HIGHS" localSheetId="5">#REF!</definedName>
    <definedName name="HIGHS">#REF!</definedName>
    <definedName name="HIGHTP" localSheetId="3">#REF!</definedName>
    <definedName name="HIGHTP" localSheetId="0">#REF!</definedName>
    <definedName name="HIGHTP" localSheetId="5">#REF!</definedName>
    <definedName name="HIGHTP">#REF!</definedName>
    <definedName name="HighValue">[54]Scenarios!$C$162</definedName>
    <definedName name="HirePurchase" localSheetId="0">#REF!</definedName>
    <definedName name="HirePurchase" localSheetId="5">#REF!</definedName>
    <definedName name="HirePurchase">#REF!</definedName>
    <definedName name="HistInput">[46]Inputs2!$A$1</definedName>
    <definedName name="HistInput1">[46]Inputs2!$D$4</definedName>
    <definedName name="hj" localSheetId="3">#REF!</definedName>
    <definedName name="hj" localSheetId="0">#REF!</definedName>
    <definedName name="hj" localSheetId="5">#REF!</definedName>
    <definedName name="hj">#REF!</definedName>
    <definedName name="hlr_300_cap" localSheetId="3">'[24]UMTS Capex'!$D$15</definedName>
    <definedName name="hlr_300_cap" localSheetId="0">'[25]UMTS Capex'!$D$15</definedName>
    <definedName name="hlr_300_cap" localSheetId="5">'[25]UMTS Capex'!$D$15</definedName>
    <definedName name="hlr_300_cap">'[26]UMTS Capex'!$D$15</definedName>
    <definedName name="HLR_BOSS_品牌选择1">[94]_配置步骤!$G$130</definedName>
    <definedName name="HOME" localSheetId="3">#REF!</definedName>
    <definedName name="HOME" localSheetId="0">#REF!</definedName>
    <definedName name="HOME" localSheetId="5">#REF!</definedName>
    <definedName name="HOME">#REF!</definedName>
    <definedName name="hs_inventory" localSheetId="3">[24]Revenues!$D$278:$O$278</definedName>
    <definedName name="hs_inventory" localSheetId="0">[25]Revenues!$D$278:$O$278</definedName>
    <definedName name="hs_inventory" localSheetId="5">[25]Revenues!$D$278:$O$278</definedName>
    <definedName name="hs_inventory">[26]Revenues!$D$278:$O$278</definedName>
    <definedName name="i" localSheetId="3">#REF!</definedName>
    <definedName name="i" localSheetId="0">#REF!</definedName>
    <definedName name="i" localSheetId="5">#REF!</definedName>
    <definedName name="i">#REF!</definedName>
    <definedName name="I_acquisition_cost_Trend" localSheetId="3">'[24]Current Inputs'!$E$147:$P$147</definedName>
    <definedName name="I_acquisition_cost_Trend" localSheetId="0">'[25]Current Inputs'!$E$147:$P$147</definedName>
    <definedName name="I_acquisition_cost_Trend" localSheetId="5">'[25]Current Inputs'!$E$147:$P$147</definedName>
    <definedName name="I_acquisition_cost_Trend">'[26]Current Inputs'!$E$147:$P$147</definedName>
    <definedName name="i_annual_churn_bus" localSheetId="3">'[24]Current Inputs'!$E$15:$P$15</definedName>
    <definedName name="i_annual_churn_bus" localSheetId="0">'[25]Current Inputs'!$E$15:$P$15</definedName>
    <definedName name="i_annual_churn_bus" localSheetId="5">'[25]Current Inputs'!$E$15:$P$15</definedName>
    <definedName name="i_annual_churn_bus">'[26]Current Inputs'!$E$15:$P$15</definedName>
    <definedName name="i_annual_churn_res" localSheetId="3">'[24]Current Inputs'!$E$16:$P$16</definedName>
    <definedName name="i_annual_churn_res" localSheetId="0">'[25]Current Inputs'!$E$16:$P$16</definedName>
    <definedName name="i_annual_churn_res" localSheetId="5">'[25]Current Inputs'!$E$16:$P$16</definedName>
    <definedName name="i_annual_churn_res">'[26]Current Inputs'!$E$16:$P$16</definedName>
    <definedName name="I_bill_cost" localSheetId="3">'[24]Current Inputs'!$E$116:$P$116</definedName>
    <definedName name="I_bill_cost" localSheetId="0">'[25]Current Inputs'!$E$116:$P$116</definedName>
    <definedName name="I_bill_cost" localSheetId="5">'[25]Current Inputs'!$E$116:$P$116</definedName>
    <definedName name="I_bill_cost">'[26]Current Inputs'!$E$116:$P$116</definedName>
    <definedName name="i_billing_staff" localSheetId="3">'[24]Current Inputs'!$E$72:$P$73</definedName>
    <definedName name="i_billing_staff" localSheetId="0">'[25]Current Inputs'!$E$72:$P$73</definedName>
    <definedName name="i_billing_staff" localSheetId="5">'[25]Current Inputs'!$E$72:$P$73</definedName>
    <definedName name="i_billing_staff">'[26]Current Inputs'!$E$72:$P$73</definedName>
    <definedName name="i_cap_cost_trends" localSheetId="3">'[24]Current Inputs'!$E$29:$P$31</definedName>
    <definedName name="i_cap_cost_trends" localSheetId="0">'[25]Current Inputs'!$E$29:$P$31</definedName>
    <definedName name="i_cap_cost_trends" localSheetId="5">'[25]Current Inputs'!$E$29:$P$31</definedName>
    <definedName name="i_cap_cost_trends">'[26]Current Inputs'!$E$29:$P$31</definedName>
    <definedName name="I_channel_Split" localSheetId="3">'[24]Current Inputs'!$E$139:$P$141</definedName>
    <definedName name="I_channel_Split" localSheetId="0">'[25]Current Inputs'!$E$139:$P$141</definedName>
    <definedName name="I_channel_Split" localSheetId="5">'[25]Current Inputs'!$E$139:$P$141</definedName>
    <definedName name="I_channel_Split">'[26]Current Inputs'!$E$139:$P$141</definedName>
    <definedName name="I_corporate_marketing" localSheetId="3">'[24]Current Inputs'!$E$155:$P$156</definedName>
    <definedName name="I_corporate_marketing" localSheetId="0">'[25]Current Inputs'!$E$155:$P$156</definedName>
    <definedName name="I_corporate_marketing" localSheetId="5">'[25]Current Inputs'!$E$155:$P$156</definedName>
    <definedName name="I_corporate_marketing">'[26]Current Inputs'!$E$155:$P$156</definedName>
    <definedName name="i_cost_of_acquisition" localSheetId="3">'[24]Current Inputs'!$E$144:$E$146</definedName>
    <definedName name="i_cost_of_acquisition" localSheetId="0">'[25]Current Inputs'!$E$144:$E$146</definedName>
    <definedName name="i_cost_of_acquisition" localSheetId="5">'[25]Current Inputs'!$E$144:$E$146</definedName>
    <definedName name="i_cost_of_acquisition">'[26]Current Inputs'!$E$144:$E$146</definedName>
    <definedName name="i_current_scenario" localSheetId="3">'[24]Current Inputs'!$E$5</definedName>
    <definedName name="i_current_scenario" localSheetId="0">'[25]Current Inputs'!$E$5</definedName>
    <definedName name="i_current_scenario" localSheetId="5">'[25]Current Inputs'!$E$5</definedName>
    <definedName name="i_current_scenario">'[26]Current Inputs'!$E$5</definedName>
    <definedName name="I_customer_service_staff" localSheetId="3">'[24]Current Inputs'!$E$68:$P$69</definedName>
    <definedName name="I_customer_service_staff" localSheetId="0">'[25]Current Inputs'!$E$68:$P$69</definedName>
    <definedName name="I_customer_service_staff" localSheetId="5">'[25]Current Inputs'!$E$68:$P$69</definedName>
    <definedName name="I_customer_service_staff">'[26]Current Inputs'!$E$68:$P$69</definedName>
    <definedName name="I_data_busy_days" localSheetId="3">'[24]Current Inputs'!$E$42:$P$42</definedName>
    <definedName name="I_data_busy_days" localSheetId="0">'[25]Current Inputs'!$E$42:$P$42</definedName>
    <definedName name="I_data_busy_days" localSheetId="5">'[25]Current Inputs'!$E$42:$P$42</definedName>
    <definedName name="I_data_busy_days">'[26]Current Inputs'!$E$42:$P$42</definedName>
    <definedName name="I_data_busy_hour_proportion" localSheetId="3">'[24]Current Inputs'!$E$43:$P$43</definedName>
    <definedName name="I_data_busy_hour_proportion" localSheetId="0">'[25]Current Inputs'!$E$43:$P$43</definedName>
    <definedName name="I_data_busy_hour_proportion" localSheetId="5">'[25]Current Inputs'!$E$43:$P$43</definedName>
    <definedName name="I_data_busy_hour_proportion">'[26]Current Inputs'!$E$43:$P$43</definedName>
    <definedName name="i_dense_radius" localSheetId="3">'[24]Current Inputs'!$E$50:$P$50</definedName>
    <definedName name="i_dense_radius" localSheetId="0">'[25]Current Inputs'!$E$50:$P$50</definedName>
    <definedName name="i_dense_radius" localSheetId="5">'[25]Current Inputs'!$E$50:$P$50</definedName>
    <definedName name="i_dense_radius">'[26]Current Inputs'!$E$50:$P$50</definedName>
    <definedName name="I_e1_cost_Trend" localSheetId="3">'[24]Current Inputs'!$E$136:$P$136</definedName>
    <definedName name="I_e1_cost_Trend" localSheetId="0">'[25]Current Inputs'!$E$136:$P$136</definedName>
    <definedName name="I_e1_cost_Trend" localSheetId="5">'[25]Current Inputs'!$E$136:$P$136</definedName>
    <definedName name="I_e1_cost_Trend">'[26]Current Inputs'!$E$136:$P$136</definedName>
    <definedName name="I_handfset_cost_Trend" localSheetId="3">'[24]Current Inputs'!$E$152:$P$152</definedName>
    <definedName name="I_handfset_cost_Trend" localSheetId="0">'[25]Current Inputs'!$E$152:$P$152</definedName>
    <definedName name="I_handfset_cost_Trend" localSheetId="5">'[25]Current Inputs'!$E$152:$P$152</definedName>
    <definedName name="I_handfset_cost_Trend">'[26]Current Inputs'!$E$152:$P$152</definedName>
    <definedName name="I_handset_cost" localSheetId="3">'[24]Current Inputs'!$E$151</definedName>
    <definedName name="I_handset_cost" localSheetId="0">'[25]Current Inputs'!$E$151</definedName>
    <definedName name="I_handset_cost" localSheetId="5">'[25]Current Inputs'!$E$151</definedName>
    <definedName name="I_handset_cost">'[26]Current Inputs'!$E$151</definedName>
    <definedName name="I_handset_cost_Trend" localSheetId="3">'[24]Current Inputs'!$E$152:$P$152</definedName>
    <definedName name="I_handset_cost_Trend" localSheetId="0">'[25]Current Inputs'!$E$152:$P$152</definedName>
    <definedName name="I_handset_cost_Trend" localSheetId="5">'[25]Current Inputs'!$E$152:$P$152</definedName>
    <definedName name="I_handset_cost_Trend">'[26]Current Inputs'!$E$152:$P$152</definedName>
    <definedName name="I_handset_subsidy" localSheetId="3">'[24]Current Inputs'!$E$150:$P$150</definedName>
    <definedName name="I_handset_subsidy" localSheetId="0">'[25]Current Inputs'!$E$150:$P$150</definedName>
    <definedName name="I_handset_subsidy" localSheetId="5">'[25]Current Inputs'!$E$150:$P$150</definedName>
    <definedName name="I_handset_subsidy">'[26]Current Inputs'!$E$150:$P$150</definedName>
    <definedName name="I_ic_per_min" localSheetId="3">'[24]Current Inputs'!$E$131</definedName>
    <definedName name="I_ic_per_min" localSheetId="0">'[25]Current Inputs'!$E$131</definedName>
    <definedName name="I_ic_per_min" localSheetId="5">'[25]Current Inputs'!$E$131</definedName>
    <definedName name="I_ic_per_min">'[26]Current Inputs'!$E$131</definedName>
    <definedName name="I_ic_trend" localSheetId="3">'[24]Current Inputs'!$E$132:$P$132</definedName>
    <definedName name="I_ic_trend" localSheetId="0">'[25]Current Inputs'!$E$132:$P$132</definedName>
    <definedName name="I_ic_trend" localSheetId="5">'[25]Current Inputs'!$E$132:$P$132</definedName>
    <definedName name="I_ic_trend">'[26]Current Inputs'!$E$132:$P$132</definedName>
    <definedName name="I_incoming_ic_per_minute" localSheetId="3">'[24]Current Inputs'!$E$21</definedName>
    <definedName name="I_incoming_ic_per_minute" localSheetId="0">'[25]Current Inputs'!$E$21</definedName>
    <definedName name="I_incoming_ic_per_minute" localSheetId="5">'[25]Current Inputs'!$E$21</definedName>
    <definedName name="I_incoming_ic_per_minute">'[26]Current Inputs'!$E$21</definedName>
    <definedName name="I_incoming_ic_trend" localSheetId="3">'[24]Current Inputs'!$E$22:$P$22</definedName>
    <definedName name="I_incoming_ic_trend" localSheetId="0">'[25]Current Inputs'!$E$22:$P$22</definedName>
    <definedName name="I_incoming_ic_trend" localSheetId="5">'[25]Current Inputs'!$E$22:$P$22</definedName>
    <definedName name="I_incoming_ic_trend">'[26]Current Inputs'!$E$22:$P$22</definedName>
    <definedName name="I_initial_e1_cost" localSheetId="3">'[24]Current Inputs'!$E$135</definedName>
    <definedName name="I_initial_e1_cost" localSheetId="0">'[25]Current Inputs'!$E$135</definedName>
    <definedName name="I_initial_e1_cost" localSheetId="5">'[25]Current Inputs'!$E$135</definedName>
    <definedName name="I_initial_e1_cost">'[26]Current Inputs'!$E$135</definedName>
    <definedName name="I_license_fee" localSheetId="3">'[24]Current Inputs'!$E$159:$P$159</definedName>
    <definedName name="I_license_fee" localSheetId="0">'[25]Current Inputs'!$E$159:$P$159</definedName>
    <definedName name="I_license_fee" localSheetId="5">'[25]Current Inputs'!$E$159:$P$159</definedName>
    <definedName name="I_license_fee">'[26]Current Inputs'!$E$159:$P$159</definedName>
    <definedName name="I_macro_carriers" localSheetId="3">'[24]Current Inputs'!$E$46:$P$46</definedName>
    <definedName name="I_macro_carriers" localSheetId="0">'[25]Current Inputs'!$E$46:$P$46</definedName>
    <definedName name="I_macro_carriers" localSheetId="5">'[25]Current Inputs'!$E$46:$P$46</definedName>
    <definedName name="I_macro_carriers">'[26]Current Inputs'!$E$46:$P$46</definedName>
    <definedName name="I_management" localSheetId="3">'[24]Current Inputs'!$E$93:$P$95</definedName>
    <definedName name="I_management" localSheetId="0">'[25]Current Inputs'!$E$93:$P$95</definedName>
    <definedName name="I_management" localSheetId="5">'[25]Current Inputs'!$E$93:$P$95</definedName>
    <definedName name="I_management">'[26]Current Inputs'!$E$93:$P$95</definedName>
    <definedName name="I_micro_carriers" localSheetId="3">'[24]Current Inputs'!$E$47:$P$47</definedName>
    <definedName name="I_micro_carriers" localSheetId="0">'[25]Current Inputs'!$E$47:$P$47</definedName>
    <definedName name="I_micro_carriers" localSheetId="5">'[25]Current Inputs'!$E$47:$P$47</definedName>
    <definedName name="I_micro_carriers">'[26]Current Inputs'!$E$47:$P$47</definedName>
    <definedName name="I_network_plan_staff" localSheetId="3">'[24]Current Inputs'!$E$84:$P$84</definedName>
    <definedName name="I_network_plan_staff" localSheetId="0">'[25]Current Inputs'!$E$84:$P$84</definedName>
    <definedName name="I_network_plan_staff" localSheetId="5">'[25]Current Inputs'!$E$84:$P$84</definedName>
    <definedName name="I_network_plan_staff">'[26]Current Inputs'!$E$84:$P$84</definedName>
    <definedName name="I_network_staff" localSheetId="3">'[24]Current Inputs'!$E$76:$P$78</definedName>
    <definedName name="I_network_staff" localSheetId="0">'[25]Current Inputs'!$E$76:$P$78</definedName>
    <definedName name="I_network_staff" localSheetId="5">'[25]Current Inputs'!$E$76:$P$78</definedName>
    <definedName name="I_network_staff">'[26]Current Inputs'!$E$76:$P$78</definedName>
    <definedName name="i_other_staff" localSheetId="3">'[24]Current Inputs'!$E$88:$P$90</definedName>
    <definedName name="i_other_staff" localSheetId="0">'[25]Current Inputs'!$E$88:$P$90</definedName>
    <definedName name="i_other_staff" localSheetId="5">'[25]Current Inputs'!$E$88:$P$90</definedName>
    <definedName name="i_other_staff">'[26]Current Inputs'!$E$88:$P$90</definedName>
    <definedName name="I_provisioning_staff" localSheetId="3">'[24]Current Inputs'!$E$80:$P$80</definedName>
    <definedName name="I_provisioning_staff" localSheetId="0">'[25]Current Inputs'!$E$80:$P$80</definedName>
    <definedName name="I_provisioning_staff" localSheetId="5">'[25]Current Inputs'!$E$80:$P$80</definedName>
    <definedName name="I_provisioning_staff">'[26]Current Inputs'!$E$80:$P$80</definedName>
    <definedName name="I_public_bh_proportion" localSheetId="3">'[24]Current Inputs'!$E$39:$P$39</definedName>
    <definedName name="I_public_bh_proportion" localSheetId="0">'[25]Current Inputs'!$E$39:$P$39</definedName>
    <definedName name="I_public_bh_proportion" localSheetId="5">'[25]Current Inputs'!$E$39:$P$39</definedName>
    <definedName name="I_public_bh_proportion">'[26]Current Inputs'!$E$39:$P$39</definedName>
    <definedName name="I_public_busy_days_per_month" localSheetId="3">'[24]Current Inputs'!$E$38:$P$38</definedName>
    <definedName name="I_public_busy_days_per_month" localSheetId="0">'[25]Current Inputs'!$E$38:$P$38</definedName>
    <definedName name="I_public_busy_days_per_month" localSheetId="5">'[25]Current Inputs'!$E$38:$P$38</definedName>
    <definedName name="I_public_busy_days_per_month">'[26]Current Inputs'!$E$38:$P$38</definedName>
    <definedName name="i_real_local_salaries" localSheetId="3">'[24]Current Inputs'!$E$100:$E$108</definedName>
    <definedName name="i_real_local_salaries" localSheetId="0">'[25]Current Inputs'!$E$100:$E$108</definedName>
    <definedName name="i_real_local_salaries" localSheetId="5">'[25]Current Inputs'!$E$100:$E$108</definedName>
    <definedName name="i_real_local_salaries">'[26]Current Inputs'!$E$100:$E$108</definedName>
    <definedName name="I_rural_radius" localSheetId="3">'[24]Current Inputs'!$E$53:$P$53</definedName>
    <definedName name="I_rural_radius" localSheetId="0">'[25]Current Inputs'!$E$53:$P$53</definedName>
    <definedName name="I_rural_radius" localSheetId="5">'[25]Current Inputs'!$E$53:$P$53</definedName>
    <definedName name="I_rural_radius">'[26]Current Inputs'!$E$53:$P$53</definedName>
    <definedName name="I_salary_growth" localSheetId="3">'[24]Current Inputs'!$E$98:$P$98</definedName>
    <definedName name="I_salary_growth" localSheetId="0">'[25]Current Inputs'!$E$98:$P$98</definedName>
    <definedName name="I_salary_growth" localSheetId="5">'[25]Current Inputs'!$E$98:$P$98</definedName>
    <definedName name="I_salary_growth">'[26]Current Inputs'!$E$98:$P$98</definedName>
    <definedName name="i_scenario_name" localSheetId="3">'[24]Current Inputs'!$E$5</definedName>
    <definedName name="i_scenario_name" localSheetId="0">'[25]Current Inputs'!$E$5</definedName>
    <definedName name="i_scenario_name" localSheetId="5">'[25]Current Inputs'!$E$5</definedName>
    <definedName name="i_scenario_name">'[26]Current Inputs'!$E$5</definedName>
    <definedName name="i_site_rental_costs" localSheetId="3">'[24]Current Inputs'!$E$121:$E$125</definedName>
    <definedName name="i_site_rental_costs" localSheetId="0">'[25]Current Inputs'!$E$121:$E$125</definedName>
    <definedName name="i_site_rental_costs" localSheetId="5">'[25]Current Inputs'!$E$121:$E$125</definedName>
    <definedName name="i_site_rental_costs">'[26]Current Inputs'!$E$121:$E$125</definedName>
    <definedName name="I_site_rental_increase" localSheetId="3">'[24]Current Inputs'!$E$127:$P$127</definedName>
    <definedName name="I_site_rental_increase" localSheetId="0">'[25]Current Inputs'!$E$127:$P$127</definedName>
    <definedName name="I_site_rental_increase" localSheetId="5">'[25]Current Inputs'!$E$127:$P$127</definedName>
    <definedName name="I_site_rental_increase">'[26]Current Inputs'!$E$127:$P$127</definedName>
    <definedName name="I_site_staff" localSheetId="3">'[24]Current Inputs'!$E$81:$P$82</definedName>
    <definedName name="I_site_staff" localSheetId="0">'[25]Current Inputs'!$E$81:$P$82</definedName>
    <definedName name="I_site_staff" localSheetId="5">'[25]Current Inputs'!$E$81:$P$82</definedName>
    <definedName name="I_site_staff">'[26]Current Inputs'!$E$81:$P$82</definedName>
    <definedName name="I_staff_expenses" localSheetId="3">'[24]Current Inputs'!$E$111:$P$112</definedName>
    <definedName name="I_staff_expenses" localSheetId="0">'[25]Current Inputs'!$E$111:$P$112</definedName>
    <definedName name="I_staff_expenses" localSheetId="5">'[25]Current Inputs'!$E$111:$P$112</definedName>
    <definedName name="I_staff_expenses">'[26]Current Inputs'!$E$111:$P$112</definedName>
    <definedName name="I_suburban_radius" localSheetId="3">'[24]Current Inputs'!$E$52:$P$52</definedName>
    <definedName name="I_suburban_radius" localSheetId="0">'[25]Current Inputs'!$E$52:$P$52</definedName>
    <definedName name="I_suburban_radius" localSheetId="5">'[25]Current Inputs'!$E$52:$P$52</definedName>
    <definedName name="I_suburban_radius">'[26]Current Inputs'!$E$52:$P$52</definedName>
    <definedName name="I_traffic_ratios" localSheetId="3">'[24]Current Inputs'!$E$57:$P$60</definedName>
    <definedName name="I_traffic_ratios" localSheetId="0">'[25]Current Inputs'!$E$57:$P$60</definedName>
    <definedName name="I_traffic_ratios" localSheetId="5">'[25]Current Inputs'!$E$57:$P$60</definedName>
    <definedName name="I_traffic_ratios">'[26]Current Inputs'!$E$57:$P$60</definedName>
    <definedName name="I_urban_radius" localSheetId="3">'[24]Current Inputs'!$E$51:$P$51</definedName>
    <definedName name="I_urban_radius" localSheetId="0">'[25]Current Inputs'!$E$51:$P$51</definedName>
    <definedName name="I_urban_radius" localSheetId="5">'[25]Current Inputs'!$E$51:$P$51</definedName>
    <definedName name="I_urban_radius">'[26]Current Inputs'!$E$51:$P$51</definedName>
    <definedName name="IA" localSheetId="0">#REF!</definedName>
    <definedName name="IA" localSheetId="5">#REF!</definedName>
    <definedName name="IA">#REF!</definedName>
    <definedName name="IAClaim" localSheetId="0">#REF!</definedName>
    <definedName name="IAClaim" localSheetId="5">#REF!</definedName>
    <definedName name="IAClaim">#REF!</definedName>
    <definedName name="ic_charge" localSheetId="3">[24]OpEx!$D$168:$O$168</definedName>
    <definedName name="ic_charge" localSheetId="0">[25]OpEx!$D$168:$O$168</definedName>
    <definedName name="ic_charge" localSheetId="5">[25]OpEx!$D$168:$O$168</definedName>
    <definedName name="ic_charge">[26]OpEx!$D$168:$O$168</definedName>
    <definedName name="ic_rev_per_sub_block" localSheetId="3">[24]Revenues!$D$235:$O$236</definedName>
    <definedName name="ic_rev_per_sub_block" localSheetId="0">[25]Revenues!$D$235:$O$236</definedName>
    <definedName name="ic_rev_per_sub_block" localSheetId="5">[25]Revenues!$D$235:$O$236</definedName>
    <definedName name="ic_rev_per_sub_block">[26]Revenues!$D$235:$O$236</definedName>
    <definedName name="ic_sens_factor" localSheetId="3">[24]Sensitivity!$E$22:$P$22</definedName>
    <definedName name="ic_sens_factor" localSheetId="0">[25]Sensitivity!$E$22:$P$22</definedName>
    <definedName name="ic_sens_factor" localSheetId="5">[25]Sensitivity!$E$22:$P$22</definedName>
    <definedName name="ic_sens_factor">[26]Sensitivity!$E$22:$P$22</definedName>
    <definedName name="ICM" localSheetId="3">'[76]Mobile Digits 012000'!#REF!</definedName>
    <definedName name="ICM" localSheetId="0">'[95]Mobile Digits 012000'!#REF!</definedName>
    <definedName name="ICM" localSheetId="5">'[95]Mobile Digits 012000'!#REF!</definedName>
    <definedName name="ICM">'[78]Mobile Digits 012000'!#REF!</definedName>
    <definedName name="IDD">[96]Data!$B$8:$B$780</definedName>
    <definedName name="IMPACOFFSET">[63]Lists!$E$28</definedName>
    <definedName name="IMPBUOFFSET">[63]Lists!$E$27</definedName>
    <definedName name="IMPOBOFFSET">[63]Lists!$E$30</definedName>
    <definedName name="IMPORTDFF1" localSheetId="3">#REF!</definedName>
    <definedName name="IMPORTDFF1" localSheetId="0">#REF!</definedName>
    <definedName name="IMPORTDFF1" localSheetId="5">#REF!</definedName>
    <definedName name="IMPORTDFF1">#REF!</definedName>
    <definedName name="in_out_ratio" localSheetId="3">'[24]Market Inputs'!$E$101:$P$101</definedName>
    <definedName name="in_out_ratio" localSheetId="0">'[25]Market Inputs'!$E$101:$P$101</definedName>
    <definedName name="in_out_ratio" localSheetId="5">'[25]Market Inputs'!$E$101:$P$101</definedName>
    <definedName name="in_out_ratio">'[26]Market Inputs'!$E$101:$P$101</definedName>
    <definedName name="Included">[54]Scenarios!$C$166</definedName>
    <definedName name="Income" localSheetId="3">#REF!</definedName>
    <definedName name="Income" localSheetId="0">#REF!</definedName>
    <definedName name="Income" localSheetId="5">#REF!</definedName>
    <definedName name="Income">#REF!</definedName>
    <definedName name="incoming_ic_per_minute" localSheetId="3">[24]Revenues!$D$229:$O$229</definedName>
    <definedName name="incoming_ic_per_minute" localSheetId="0">[25]Revenues!$D$229:$O$229</definedName>
    <definedName name="incoming_ic_per_minute" localSheetId="5">[25]Revenues!$D$229:$O$229</definedName>
    <definedName name="incoming_ic_per_minute">[26]Revenues!$D$229:$O$229</definedName>
    <definedName name="incoming_int_rev" localSheetId="3">[24]Revenues!$D$237:$O$237</definedName>
    <definedName name="incoming_int_rev" localSheetId="0">[25]Revenues!$D$237:$O$237</definedName>
    <definedName name="incoming_int_rev" localSheetId="5">[25]Revenues!$D$237:$O$237</definedName>
    <definedName name="incoming_int_rev">[26]Revenues!$D$237:$O$237</definedName>
    <definedName name="incremental_Dense_carriers" localSheetId="3">'[24]UMTS Capex'!$D$238:$O$238</definedName>
    <definedName name="incremental_Dense_carriers" localSheetId="0">'[25]UMTS Capex'!$D$238:$O$238</definedName>
    <definedName name="incremental_Dense_carriers" localSheetId="5">'[25]UMTS Capex'!$D$238:$O$238</definedName>
    <definedName name="incremental_Dense_carriers">'[26]UMTS Capex'!$D$238:$O$238</definedName>
    <definedName name="incremental_Dense_microcells" localSheetId="3">'[24]UMTS Capex'!$D$239:$O$239</definedName>
    <definedName name="incremental_Dense_microcells" localSheetId="0">'[25]UMTS Capex'!$D$239:$O$239</definedName>
    <definedName name="incremental_Dense_microcells" localSheetId="5">'[25]UMTS Capex'!$D$239:$O$239</definedName>
    <definedName name="incremental_Dense_microcells">'[26]UMTS Capex'!$D$239:$O$239</definedName>
    <definedName name="incremental_Dense_sites" localSheetId="3">'[24]UMTS Capex'!$D$237:$O$237</definedName>
    <definedName name="incremental_Dense_sites" localSheetId="0">'[25]UMTS Capex'!$D$237:$O$237</definedName>
    <definedName name="incremental_Dense_sites" localSheetId="5">'[25]UMTS Capex'!$D$237:$O$237</definedName>
    <definedName name="incremental_Dense_sites">'[26]UMTS Capex'!$D$237:$O$237</definedName>
    <definedName name="incremental_rnt" localSheetId="3">'[24]UMTS Capex'!$D$366:$O$366</definedName>
    <definedName name="incremental_rnt" localSheetId="0">'[25]UMTS Capex'!$D$366:$O$366</definedName>
    <definedName name="incremental_rnt" localSheetId="5">'[25]UMTS Capex'!$D$366:$O$366</definedName>
    <definedName name="incremental_rnt">'[26]UMTS Capex'!$D$366:$O$366</definedName>
    <definedName name="incremental_rural_carriers" localSheetId="3">'[24]UMTS Capex'!$D$346:$O$346</definedName>
    <definedName name="incremental_rural_carriers" localSheetId="0">'[25]UMTS Capex'!$D$346:$O$346</definedName>
    <definedName name="incremental_rural_carriers" localSheetId="5">'[25]UMTS Capex'!$D$346:$O$346</definedName>
    <definedName name="incremental_rural_carriers">'[26]UMTS Capex'!$D$346:$O$346</definedName>
    <definedName name="incremental_rural_microcells" localSheetId="3">'[24]UMTS Capex'!$D$347:$O$347</definedName>
    <definedName name="incremental_rural_microcells" localSheetId="0">'[25]UMTS Capex'!$D$347:$O$347</definedName>
    <definedName name="incremental_rural_microcells" localSheetId="5">'[25]UMTS Capex'!$D$347:$O$347</definedName>
    <definedName name="incremental_rural_microcells">'[26]UMTS Capex'!$D$347:$O$347</definedName>
    <definedName name="incremental_suburban_carriers" localSheetId="3">'[24]UMTS Capex'!$D$310:$O$310</definedName>
    <definedName name="incremental_suburban_carriers" localSheetId="0">'[25]UMTS Capex'!$D$310:$O$310</definedName>
    <definedName name="incremental_suburban_carriers" localSheetId="5">'[25]UMTS Capex'!$D$310:$O$310</definedName>
    <definedName name="incremental_suburban_carriers">'[26]UMTS Capex'!$D$310:$O$310</definedName>
    <definedName name="incremental_suburban_microcells" localSheetId="3">'[24]UMTS Capex'!$D$311:$O$311</definedName>
    <definedName name="incremental_suburban_microcells" localSheetId="0">'[25]UMTS Capex'!$D$311:$O$311</definedName>
    <definedName name="incremental_suburban_microcells" localSheetId="5">'[25]UMTS Capex'!$D$311:$O$311</definedName>
    <definedName name="incremental_suburban_microcells">'[26]UMTS Capex'!$D$311:$O$311</definedName>
    <definedName name="incremental_urban_carriers" localSheetId="3">'[24]UMTS Capex'!$D$274:$O$274</definedName>
    <definedName name="incremental_urban_carriers" localSheetId="0">'[25]UMTS Capex'!$D$274:$O$274</definedName>
    <definedName name="incremental_urban_carriers" localSheetId="5">'[25]UMTS Capex'!$D$274:$O$274</definedName>
    <definedName name="incremental_urban_carriers">'[26]UMTS Capex'!$D$274:$O$274</definedName>
    <definedName name="incremental_urban_microcells" localSheetId="3">'[24]UMTS Capex'!$D$275:$O$275</definedName>
    <definedName name="incremental_urban_microcells" localSheetId="0">'[25]UMTS Capex'!$D$275:$O$275</definedName>
    <definedName name="incremental_urban_microcells" localSheetId="5">'[25]UMTS Capex'!$D$275:$O$275</definedName>
    <definedName name="incremental_urban_microcells">'[26]UMTS Capex'!$D$275:$O$275</definedName>
    <definedName name="incstat_cur" localSheetId="3">#REF!</definedName>
    <definedName name="incstat_cur" localSheetId="0">#REF!</definedName>
    <definedName name="incstat_cur" localSheetId="5">#REF!</definedName>
    <definedName name="incstat_cur">#REF!</definedName>
    <definedName name="IND" localSheetId="3">#REF!</definedName>
    <definedName name="IND" localSheetId="0">#REF!</definedName>
    <definedName name="IND" localSheetId="5">#REF!</definedName>
    <definedName name="IND">#REF!</definedName>
    <definedName name="IND0" localSheetId="3">#REF!</definedName>
    <definedName name="IND0" localSheetId="0">#REF!</definedName>
    <definedName name="IND0" localSheetId="5">#REF!</definedName>
    <definedName name="IND0">#REF!</definedName>
    <definedName name="INDI" localSheetId="3">#REF!</definedName>
    <definedName name="INDI" localSheetId="0">#REF!</definedName>
    <definedName name="INDI" localSheetId="5">#REF!</definedName>
    <definedName name="INDI">#REF!</definedName>
    <definedName name="INDI0" localSheetId="3">#REF!</definedName>
    <definedName name="INDI0" localSheetId="0">#REF!</definedName>
    <definedName name="INDI0" localSheetId="5">#REF!</definedName>
    <definedName name="INDI0">#REF!</definedName>
    <definedName name="INDI1" localSheetId="3">#REF!</definedName>
    <definedName name="INDI1" localSheetId="0">#REF!</definedName>
    <definedName name="INDI1" localSheetId="5">#REF!</definedName>
    <definedName name="INDI1">#REF!</definedName>
    <definedName name="INDI2" localSheetId="3">#REF!</definedName>
    <definedName name="INDI2" localSheetId="0">#REF!</definedName>
    <definedName name="INDI2" localSheetId="5">#REF!</definedName>
    <definedName name="INDI2">#REF!</definedName>
    <definedName name="INDI3" localSheetId="3">#REF!</definedName>
    <definedName name="INDI3" localSheetId="0">#REF!</definedName>
    <definedName name="INDI3" localSheetId="5">#REF!</definedName>
    <definedName name="INDI3">#REF!</definedName>
    <definedName name="INDI4" localSheetId="3">#REF!</definedName>
    <definedName name="INDI4" localSheetId="0">#REF!</definedName>
    <definedName name="INDI4" localSheetId="5">#REF!</definedName>
    <definedName name="INDI4">#REF!</definedName>
    <definedName name="INDI5" localSheetId="3">#REF!</definedName>
    <definedName name="INDI5" localSheetId="0">#REF!</definedName>
    <definedName name="INDI5" localSheetId="5">#REF!</definedName>
    <definedName name="INDI5">#REF!</definedName>
    <definedName name="INDI6" localSheetId="3">#REF!</definedName>
    <definedName name="INDI6" localSheetId="0">#REF!</definedName>
    <definedName name="INDI6" localSheetId="5">#REF!</definedName>
    <definedName name="INDI6">#REF!</definedName>
    <definedName name="INDI7" localSheetId="3">#REF!</definedName>
    <definedName name="INDI7" localSheetId="0">#REF!</definedName>
    <definedName name="INDI7" localSheetId="5">#REF!</definedName>
    <definedName name="INDI7">#REF!</definedName>
    <definedName name="initial_local_usd_rate" localSheetId="3">'[24]Funds and Valuation'!$C$10</definedName>
    <definedName name="initial_local_usd_rate" localSheetId="0">'[25]Funds and Valuation'!$C$10</definedName>
    <definedName name="initial_local_usd_rate" localSheetId="5">'[25]Funds and Valuation'!$C$10</definedName>
    <definedName name="initial_local_usd_rate">'[26]Funds and Valuation'!$C$10</definedName>
    <definedName name="initialdate" localSheetId="3">[8]Plan1!$D$8</definedName>
    <definedName name="initialdate" localSheetId="0">[9]Plan1!$D$8</definedName>
    <definedName name="initialdate" localSheetId="5">[9]Plan1!$D$8</definedName>
    <definedName name="initialdate">[10]Plan1!$D$8</definedName>
    <definedName name="InsertCASum" localSheetId="3">#REF!</definedName>
    <definedName name="InsertCASum" localSheetId="0">#REF!</definedName>
    <definedName name="InsertCASum" localSheetId="5">#REF!</definedName>
    <definedName name="InsertCASum">#REF!</definedName>
    <definedName name="InsertIBASum" localSheetId="0">#REF!</definedName>
    <definedName name="InsertIBASum" localSheetId="5">#REF!</definedName>
    <definedName name="InsertIBASum">#REF!</definedName>
    <definedName name="int_payments" localSheetId="3">'[24]Funds and Valuation'!$E$31:$P$31</definedName>
    <definedName name="int_payments" localSheetId="0">'[25]Funds and Valuation'!$E$31:$P$31</definedName>
    <definedName name="int_payments" localSheetId="5">'[25]Funds and Valuation'!$E$31:$P$31</definedName>
    <definedName name="int_payments">'[26]Funds and Valuation'!$E$31:$P$31</definedName>
    <definedName name="Integration" localSheetId="0">'[44]Reference Data'!$C$127:$C$129</definedName>
    <definedName name="Integration" localSheetId="5">'[44]Reference Data'!$C$127:$C$129</definedName>
    <definedName name="Integration">'[45]Reference Data'!$C$127:$C$129</definedName>
    <definedName name="INTER1" localSheetId="3">[11]Revenue!#REF!</definedName>
    <definedName name="INTER1" localSheetId="0">[34]Revenue!#REF!</definedName>
    <definedName name="INTER1" localSheetId="5">[34]Revenue!#REF!</definedName>
    <definedName name="INTER1">[12]Revenue!#REF!</definedName>
    <definedName name="interconnect_debtor_days" localSheetId="3">[24]Revenues!$D$252:$O$252</definedName>
    <definedName name="interconnect_debtor_days" localSheetId="0">[25]Revenues!$D$252:$O$252</definedName>
    <definedName name="interconnect_debtor_days" localSheetId="5">[25]Revenues!$D$252:$O$252</definedName>
    <definedName name="interconnect_debtor_days">[26]Revenues!$D$252:$O$252</definedName>
    <definedName name="interest" localSheetId="0">[30]MMR!$A$1121:$IV$1121</definedName>
    <definedName name="interest" localSheetId="5">[30]MMR!$A$1121:$IV$1121</definedName>
    <definedName name="interest">[41]MMR!$A$1121:$IV$1121</definedName>
    <definedName name="Interest_Income" localSheetId="3">'[24]Funds and Valuation'!$E$92:$P$92</definedName>
    <definedName name="Interest_Income" localSheetId="0">'[25]Funds and Valuation'!$E$92:$P$92</definedName>
    <definedName name="Interest_Income" localSheetId="5">'[25]Funds and Valuation'!$E$92:$P$92</definedName>
    <definedName name="Interest_Income">'[26]Funds and Valuation'!$E$92:$P$92</definedName>
    <definedName name="interest_on_supplier_credit" localSheetId="3">'[24]Funds and Valuation'!$E$74:$P$74</definedName>
    <definedName name="interest_on_supplier_credit" localSheetId="0">'[25]Funds and Valuation'!$E$74:$P$74</definedName>
    <definedName name="interest_on_supplier_credit" localSheetId="5">'[25]Funds and Valuation'!$E$74:$P$74</definedName>
    <definedName name="interest_on_supplier_credit">'[26]Funds and Valuation'!$E$74:$P$74</definedName>
    <definedName name="interest_payment_on_debt" localSheetId="3">'[24]Funds and Valuation'!$E$81:$P$81</definedName>
    <definedName name="interest_payment_on_debt" localSheetId="0">'[25]Funds and Valuation'!$E$81:$P$81</definedName>
    <definedName name="interest_payment_on_debt" localSheetId="5">'[25]Funds and Valuation'!$E$81:$P$81</definedName>
    <definedName name="interest_payment_on_debt">'[26]Funds and Valuation'!$E$81:$P$81</definedName>
    <definedName name="Interest_Rate" localSheetId="0">#REF!</definedName>
    <definedName name="Interest_Rate" localSheetId="5">#REF!</definedName>
    <definedName name="Interest_Rate">#REF!</definedName>
    <definedName name="Investment" localSheetId="3">#REF!</definedName>
    <definedName name="Investment" localSheetId="0">#REF!</definedName>
    <definedName name="Investment" localSheetId="5">#REF!</definedName>
    <definedName name="Investment">#REF!</definedName>
    <definedName name="Iraq" localSheetId="3">#REF!</definedName>
    <definedName name="Iraq" localSheetId="0">#REF!</definedName>
    <definedName name="Iraq" localSheetId="5">#REF!</definedName>
    <definedName name="Iraq">#REF!</definedName>
    <definedName name="Iraq1" localSheetId="3">#REF!</definedName>
    <definedName name="Iraq1" localSheetId="0">#REF!</definedName>
    <definedName name="Iraq1" localSheetId="5">#REF!</definedName>
    <definedName name="Iraq1">#REF!</definedName>
    <definedName name="Iraq2" localSheetId="3">#REF!</definedName>
    <definedName name="Iraq2" localSheetId="0">#REF!</definedName>
    <definedName name="Iraq2" localSheetId="5">#REF!</definedName>
    <definedName name="Iraq2">#REF!</definedName>
    <definedName name="Iraq3" localSheetId="3">#REF!</definedName>
    <definedName name="Iraq3" localSheetId="0">#REF!</definedName>
    <definedName name="Iraq3" localSheetId="5">#REF!</definedName>
    <definedName name="Iraq3">#REF!</definedName>
    <definedName name="Iraq4" localSheetId="3">#REF!</definedName>
    <definedName name="Iraq4" localSheetId="0">#REF!</definedName>
    <definedName name="Iraq4" localSheetId="5">#REF!</definedName>
    <definedName name="Iraq4">#REF!</definedName>
    <definedName name="Iraq5" localSheetId="3">#REF!</definedName>
    <definedName name="Iraq5" localSheetId="0">#REF!</definedName>
    <definedName name="Iraq5" localSheetId="5">#REF!</definedName>
    <definedName name="Iraq5">#REF!</definedName>
    <definedName name="Iraq6" localSheetId="3">#REF!</definedName>
    <definedName name="Iraq6" localSheetId="0">#REF!</definedName>
    <definedName name="Iraq6" localSheetId="5">#REF!</definedName>
    <definedName name="Iraq6">#REF!</definedName>
    <definedName name="IRR" localSheetId="3">[11]Financing!#REF!</definedName>
    <definedName name="IRR" localSheetId="0">[34]Financing!#REF!</definedName>
    <definedName name="IRR" localSheetId="5">[34]Financing!#REF!</definedName>
    <definedName name="IRR">[12]Financing!#REF!</definedName>
    <definedName name="irr_ebitda_multiplier" localSheetId="3">'[24]Funds and Valuation'!$E$115</definedName>
    <definedName name="irr_ebitda_multiplier" localSheetId="0">'[25]Funds and Valuation'!$E$115</definedName>
    <definedName name="irr_ebitda_multiplier" localSheetId="5">'[25]Funds and Valuation'!$E$115</definedName>
    <definedName name="irr_ebitda_multiplier">'[26]Funds and Valuation'!$E$115</definedName>
    <definedName name="irr_firm_value" localSheetId="3">'[24]Funds and Valuation'!$E$116</definedName>
    <definedName name="irr_firm_value" localSheetId="0">'[25]Funds and Valuation'!$E$116</definedName>
    <definedName name="irr_firm_value" localSheetId="5">'[25]Funds and Valuation'!$E$116</definedName>
    <definedName name="irr_firm_value">'[26]Funds and Valuation'!$E$116</definedName>
    <definedName name="irr_free_cash" localSheetId="3">'[24]Funds and Valuation'!$E$114</definedName>
    <definedName name="irr_free_cash" localSheetId="0">'[25]Funds and Valuation'!$E$114</definedName>
    <definedName name="irr_free_cash" localSheetId="5">'[25]Funds and Valuation'!$E$114</definedName>
    <definedName name="irr_free_cash">'[26]Funds and Valuation'!$E$114</definedName>
    <definedName name="irr_with_perpetuity" localSheetId="3">'[24]Funds and Valuation'!$E$117</definedName>
    <definedName name="irr_with_perpetuity" localSheetId="0">'[25]Funds and Valuation'!$E$117</definedName>
    <definedName name="irr_with_perpetuity" localSheetId="5">'[25]Funds and Valuation'!$E$117</definedName>
    <definedName name="irr_with_perpetuity">'[26]Funds and Valuation'!$E$117</definedName>
    <definedName name="ISa" localSheetId="3">#REF!</definedName>
    <definedName name="ISa" localSheetId="0">#REF!</definedName>
    <definedName name="ISa" localSheetId="5">#REF!</definedName>
    <definedName name="ISa">#REF!</definedName>
    <definedName name="j">'[91]1-OBJ98 '!$A$1:$IV$3</definedName>
    <definedName name="jan">'[23]DATA 2003'!#REF!</definedName>
    <definedName name="jed" localSheetId="3" hidden="1">[5]SALES!#REF!</definedName>
    <definedName name="jed" hidden="1">[5]SALES!#REF!</definedName>
    <definedName name="jkj">#N/A</definedName>
    <definedName name="JOB">#N/A</definedName>
    <definedName name="JOINDATE">#N/A</definedName>
    <definedName name="Judgments_CY" localSheetId="0">#REF!</definedName>
    <definedName name="Judgments_CY" localSheetId="5">#REF!</definedName>
    <definedName name="Judgments_CY">#REF!</definedName>
    <definedName name="Judgments_PY" localSheetId="0">#REF!</definedName>
    <definedName name="Judgments_PY" localSheetId="5">#REF!</definedName>
    <definedName name="Judgments_PY">#REF!</definedName>
    <definedName name="jul">'[23]DATA 2003'!#REF!</definedName>
    <definedName name="july_actual" localSheetId="0">[30]MMR!$R$1:$R$65536</definedName>
    <definedName name="july_actual" localSheetId="5">[30]MMR!$R$1:$R$65536</definedName>
    <definedName name="july_actual">[41]MMR!$R$1:$R$65536</definedName>
    <definedName name="jun">'[23]DATA 2003'!#REF!</definedName>
    <definedName name="june_actual" localSheetId="0">[30]MMR!$Q$1:$Q$65536</definedName>
    <definedName name="june_actual" localSheetId="5">[30]MMR!$Q$1:$Q$65536</definedName>
    <definedName name="june_actual">[41]MMR!$Q$1:$Q$65536</definedName>
    <definedName name="K">'[96]1-OBJ98 '!$A$1:$IV$3</definedName>
    <definedName name="kbyte_usage_block" localSheetId="3">[24]Revenues!$D$179:$O$189</definedName>
    <definedName name="kbyte_usage_block" localSheetId="0">[25]Revenues!$D$179:$O$189</definedName>
    <definedName name="kbyte_usage_block" localSheetId="5">[25]Revenues!$D$179:$O$189</definedName>
    <definedName name="kbyte_usage_block">[26]Revenues!$D$179:$O$189</definedName>
    <definedName name="kd">'[97]WI Profit &amp; Loss in KWD'!$A$224</definedName>
    <definedName name="KERALA" localSheetId="3">#REF!</definedName>
    <definedName name="KERALA" localSheetId="0">#REF!</definedName>
    <definedName name="KERALA" localSheetId="5">#REF!</definedName>
    <definedName name="KERALA">#REF!</definedName>
    <definedName name="keyindarea" localSheetId="3">#REF!</definedName>
    <definedName name="keyindarea" localSheetId="0">#REF!</definedName>
    <definedName name="keyindarea" localSheetId="5">#REF!</definedName>
    <definedName name="keyindarea">#REF!</definedName>
    <definedName name="kh" localSheetId="3">#REF!</definedName>
    <definedName name="kh" localSheetId="0">#REF!</definedName>
    <definedName name="kh" localSheetId="5">#REF!</definedName>
    <definedName name="kh">#REF!</definedName>
    <definedName name="kkk">#N/A</definedName>
    <definedName name="KSA" localSheetId="3">#REF!</definedName>
    <definedName name="KSA" localSheetId="0">#REF!</definedName>
    <definedName name="KSA" localSheetId="5">#REF!</definedName>
    <definedName name="KSA">#REF!</definedName>
    <definedName name="Kuwait" localSheetId="3">#REF!</definedName>
    <definedName name="Kuwait" localSheetId="0">#REF!</definedName>
    <definedName name="Kuwait" localSheetId="5">#REF!</definedName>
    <definedName name="Kuwait">#REF!</definedName>
    <definedName name="Kuwait1" localSheetId="3">#REF!</definedName>
    <definedName name="Kuwait1" localSheetId="0">#REF!</definedName>
    <definedName name="Kuwait1" localSheetId="5">#REF!</definedName>
    <definedName name="Kuwait1">#REF!</definedName>
    <definedName name="Kuwait2" localSheetId="3">#REF!</definedName>
    <definedName name="Kuwait2" localSheetId="0">#REF!</definedName>
    <definedName name="Kuwait2" localSheetId="5">#REF!</definedName>
    <definedName name="Kuwait2">#REF!</definedName>
    <definedName name="Kuwait3" localSheetId="3">#REF!</definedName>
    <definedName name="Kuwait3" localSheetId="0">#REF!</definedName>
    <definedName name="Kuwait3" localSheetId="5">#REF!</definedName>
    <definedName name="Kuwait3">#REF!</definedName>
    <definedName name="Kuwait4" localSheetId="3">#REF!</definedName>
    <definedName name="Kuwait4" localSheetId="0">#REF!</definedName>
    <definedName name="Kuwait4" localSheetId="5">#REF!</definedName>
    <definedName name="Kuwait4">#REF!</definedName>
    <definedName name="Kuwait5" localSheetId="3">#REF!</definedName>
    <definedName name="Kuwait5" localSheetId="0">#REF!</definedName>
    <definedName name="Kuwait5" localSheetId="5">#REF!</definedName>
    <definedName name="Kuwait5">#REF!</definedName>
    <definedName name="Kuwait6" localSheetId="3">#REF!</definedName>
    <definedName name="Kuwait6" localSheetId="0">#REF!</definedName>
    <definedName name="Kuwait6" localSheetId="5">#REF!</definedName>
    <definedName name="Kuwait6">#REF!</definedName>
    <definedName name="KWD" localSheetId="3">#REF!</definedName>
    <definedName name="KWD" localSheetId="0">#REF!</definedName>
    <definedName name="KWD" localSheetId="5">#REF!</definedName>
    <definedName name="KWD">#REF!</definedName>
    <definedName name="L" localSheetId="3">#REF!</definedName>
    <definedName name="L" localSheetId="0">#REF!</definedName>
    <definedName name="L" localSheetId="5">#REF!</definedName>
    <definedName name="L">#REF!</definedName>
    <definedName name="L_AJE_Tot">[98]Links!$G$1:$G$65536</definedName>
    <definedName name="L_CY_Beg">[98]Links!$F$1:$F$65536</definedName>
    <definedName name="L_CY_End">[98]Links!$J$1:$J$65536</definedName>
    <definedName name="L_RJE_Tot">[98]Links!$I$1:$I$65536</definedName>
    <definedName name="LABELTEXTCOLUMN1" localSheetId="3">#REF!</definedName>
    <definedName name="LABELTEXTCOLUMN1" localSheetId="0">#REF!</definedName>
    <definedName name="LABELTEXTCOLUMN1" localSheetId="5">#REF!</definedName>
    <definedName name="LABELTEXTCOLUMN1">#REF!</definedName>
    <definedName name="LABELTEXTROW1" localSheetId="3">#REF!</definedName>
    <definedName name="LABELTEXTROW1" localSheetId="0">#REF!</definedName>
    <definedName name="LABELTEXTROW1" localSheetId="5">#REF!</definedName>
    <definedName name="LABELTEXTROW1">#REF!</definedName>
    <definedName name="Last_Row">#N/A</definedName>
    <definedName name="LASTINCRDT">#N/A</definedName>
    <definedName name="LASTINCREM">#N/A</definedName>
    <definedName name="LASTRESUME">#N/A</definedName>
    <definedName name="lastyear">[98]Cover!$O$2</definedName>
    <definedName name="LBL" localSheetId="3" hidden="1">[5]SALES!#REF!</definedName>
    <definedName name="LBL" localSheetId="0" hidden="1">[99]SALES!#REF!</definedName>
    <definedName name="LBL" localSheetId="5" hidden="1">[99]SALES!#REF!</definedName>
    <definedName name="LBL" hidden="1">[99]SALES!#REF!</definedName>
    <definedName name="LeasedAssets" localSheetId="0">#REF!</definedName>
    <definedName name="LeasedAssets" localSheetId="5">#REF!</definedName>
    <definedName name="LeasedAssets">#REF!</definedName>
    <definedName name="LEAVEAVAIL">#N/A</definedName>
    <definedName name="Level0" localSheetId="0">'[44]Reference Data'!$A$64:$A$67</definedName>
    <definedName name="Level0" localSheetId="5">'[44]Reference Data'!$A$64:$A$67</definedName>
    <definedName name="Level0">'[45]Reference Data'!$A$64:$A$67</definedName>
    <definedName name="LIC" localSheetId="3">#REF!</definedName>
    <definedName name="LIC" localSheetId="0">#REF!</definedName>
    <definedName name="LIC" localSheetId="5">#REF!</definedName>
    <definedName name="LIC">#REF!</definedName>
    <definedName name="licence_cost" localSheetId="3">[24]OpEx!$D$222:$O$222</definedName>
    <definedName name="licence_cost" localSheetId="0">[25]OpEx!$D$222:$O$222</definedName>
    <definedName name="licence_cost" localSheetId="5">[25]OpEx!$D$222:$O$222</definedName>
    <definedName name="licence_cost">[26]OpEx!$D$222:$O$222</definedName>
    <definedName name="licence_sens_factor" localSheetId="3">[24]Sensitivity!$E$25:$P$25</definedName>
    <definedName name="licence_sens_factor" localSheetId="0">[25]Sensitivity!$E$25:$P$25</definedName>
    <definedName name="licence_sens_factor" localSheetId="5">[25]Sensitivity!$E$25:$P$25</definedName>
    <definedName name="licence_sens_factor">[26]Sensitivity!$E$25:$P$25</definedName>
    <definedName name="LIZA">#N/A</definedName>
    <definedName name="lkjljlkj" localSheetId="0">[100]Incoming!$O$10:$Z$88</definedName>
    <definedName name="lkjljlkj" localSheetId="5">[100]Incoming!$O$10:$Z$88</definedName>
    <definedName name="lkjljlkj">[101]Incoming!$O$10:$Z$88</definedName>
    <definedName name="ll_sens_factor" localSheetId="3">[24]Sensitivity!$E$26:$P$26</definedName>
    <definedName name="ll_sens_factor" localSheetId="0">[25]Sensitivity!$E$26:$P$26</definedName>
    <definedName name="ll_sens_factor" localSheetId="5">[25]Sensitivity!$E$26:$P$26</definedName>
    <definedName name="ll_sens_factor">[26]Sensitivity!$E$26:$P$26</definedName>
    <definedName name="Loan_Amount" localSheetId="0">#REF!</definedName>
    <definedName name="Loan_Amount" localSheetId="5">#REF!</definedName>
    <definedName name="Loan_Amount">#REF!</definedName>
    <definedName name="Loan_Start" localSheetId="0">#REF!</definedName>
    <definedName name="Loan_Start" localSheetId="5">#REF!</definedName>
    <definedName name="Loan_Start">#REF!</definedName>
    <definedName name="Loan_Years" localSheetId="0">#REF!</definedName>
    <definedName name="Loan_Years" localSheetId="5">#REF!</definedName>
    <definedName name="Loan_Years">#REF!</definedName>
    <definedName name="local_currency_site_costs" localSheetId="3">[24]OpEx!$D$130:$O$133</definedName>
    <definedName name="local_currency_site_costs" localSheetId="0">[25]OpEx!$D$130:$O$133</definedName>
    <definedName name="local_currency_site_costs" localSheetId="5">[25]OpEx!$D$130:$O$133</definedName>
    <definedName name="local_currency_site_costs">[26]OpEx!$D$130:$O$133</definedName>
    <definedName name="local_flagfall_incoming" localSheetId="3">[24]Revenues!$D$231:$O$231</definedName>
    <definedName name="local_flagfall_incoming" localSheetId="0">[25]Revenues!$D$231:$O$231</definedName>
    <definedName name="local_flagfall_incoming" localSheetId="5">[25]Revenues!$D$231:$O$231</definedName>
    <definedName name="local_flagfall_incoming">[26]Revenues!$D$231:$O$231</definedName>
    <definedName name="local_inflation" localSheetId="3">'[24]Funds and Valuation'!$E$13:$P$13</definedName>
    <definedName name="local_inflation" localSheetId="0">'[25]Funds and Valuation'!$E$13:$P$13</definedName>
    <definedName name="local_inflation" localSheetId="5">'[25]Funds and Valuation'!$E$13:$P$13</definedName>
    <definedName name="local_inflation">'[26]Funds and Valuation'!$E$13:$P$13</definedName>
    <definedName name="LOCDIST" localSheetId="3">[11]Capex!#REF!</definedName>
    <definedName name="LOCDIST" localSheetId="0">[34]Capex!#REF!</definedName>
    <definedName name="LOCDIST" localSheetId="5">[34]Capex!#REF!</definedName>
    <definedName name="LOCDIST">[12]Capex!#REF!</definedName>
    <definedName name="low_call_rev" localSheetId="3">[24]Revenues!$D$139:$O$139</definedName>
    <definedName name="low_call_rev" localSheetId="0">[25]Revenues!$D$139:$O$139</definedName>
    <definedName name="low_call_rev" localSheetId="5">[25]Revenues!$D$139:$O$139</definedName>
    <definedName name="low_call_rev">[26]Revenues!$D$139:$O$139</definedName>
    <definedName name="low_mwave_cap" localSheetId="3">'[24]UMTS Capex'!$D$45</definedName>
    <definedName name="low_mwave_cap" localSheetId="0">'[25]UMTS Capex'!$D$45</definedName>
    <definedName name="low_mwave_cap" localSheetId="5">'[25]UMTS Capex'!$D$45</definedName>
    <definedName name="low_mwave_cap">'[26]UMTS Capex'!$D$45</definedName>
    <definedName name="low_usage_outgoing" localSheetId="3">[24]Revenues!$D$96:$O$96</definedName>
    <definedName name="low_usage_outgoing" localSheetId="0">[25]Revenues!$D$96:$O$96</definedName>
    <definedName name="low_usage_outgoing" localSheetId="5">[25]Revenues!$D$96:$O$96</definedName>
    <definedName name="low_usage_outgoing">[26]Revenues!$D$96:$O$96</definedName>
    <definedName name="LowValue">[54]Scenarios!$C$161</definedName>
    <definedName name="ls">#N/A</definedName>
    <definedName name="LSUM" localSheetId="3">#REF!</definedName>
    <definedName name="LSUM" localSheetId="0">#REF!</definedName>
    <definedName name="LSUM" localSheetId="5">#REF!</definedName>
    <definedName name="LSUM">#REF!</definedName>
    <definedName name="LT" localSheetId="3">#REF!</definedName>
    <definedName name="LT" localSheetId="0">#REF!</definedName>
    <definedName name="LT" localSheetId="5">#REF!</definedName>
    <definedName name="LT">#REF!</definedName>
    <definedName name="M" localSheetId="3" hidden="1">[17]SALES!#REF!</definedName>
    <definedName name="M" hidden="1">[17]SALES!#REF!</definedName>
    <definedName name="macro_carriers" localSheetId="3">'[24]UMTS Capex'!$D$175:$O$175</definedName>
    <definedName name="macro_carriers" localSheetId="0">'[25]UMTS Capex'!$D$175:$O$175</definedName>
    <definedName name="macro_carriers" localSheetId="5">'[25]UMTS Capex'!$D$175:$O$175</definedName>
    <definedName name="macro_carriers">'[26]UMTS Capex'!$D$175:$O$175</definedName>
    <definedName name="Macro113" localSheetId="1">' ARPU QAR '!Macro113</definedName>
    <definedName name="Macro113" localSheetId="7">' ARPU USD'!Macro113</definedName>
    <definedName name="Macro113" localSheetId="3">#N/A</definedName>
    <definedName name="Macro113" localSheetId="0">'Rev-QAR'!Macro113</definedName>
    <definedName name="Macro113" localSheetId="5">'Rev-USD'!Macro113</definedName>
    <definedName name="Macro113">[0]!Macro113</definedName>
    <definedName name="Main_Domain_Input" localSheetId="0">[58]Inputs!$R$29:$R$33</definedName>
    <definedName name="Main_Domain_Input" localSheetId="5">[58]Inputs!$R$29:$R$33</definedName>
    <definedName name="Main_Domain_Input">[59]Inputs!$R$29:$R$33</definedName>
    <definedName name="MainDomain_Input" localSheetId="0">[102]Inputs!#REF!</definedName>
    <definedName name="MainDomain_Input" localSheetId="5">[102]Inputs!#REF!</definedName>
    <definedName name="MainDomain_Input">[103]Inputs!#REF!</definedName>
    <definedName name="Maldives" localSheetId="3">#REF!</definedName>
    <definedName name="Maldives" localSheetId="0">#REF!</definedName>
    <definedName name="Maldives" localSheetId="5">#REF!</definedName>
    <definedName name="Maldives">#REF!</definedName>
    <definedName name="Maldives1" localSheetId="3">#REF!</definedName>
    <definedName name="Maldives1" localSheetId="0">#REF!</definedName>
    <definedName name="Maldives1" localSheetId="5">#REF!</definedName>
    <definedName name="Maldives1">#REF!</definedName>
    <definedName name="Maldives2" localSheetId="3">#REF!</definedName>
    <definedName name="Maldives2" localSheetId="0">#REF!</definedName>
    <definedName name="Maldives2" localSheetId="5">#REF!</definedName>
    <definedName name="Maldives2">#REF!</definedName>
    <definedName name="Maldives3" localSheetId="3">#REF!</definedName>
    <definedName name="Maldives3" localSheetId="0">#REF!</definedName>
    <definedName name="Maldives3" localSheetId="5">#REF!</definedName>
    <definedName name="Maldives3">#REF!</definedName>
    <definedName name="Maldives4" localSheetId="3">#REF!</definedName>
    <definedName name="Maldives4" localSheetId="0">#REF!</definedName>
    <definedName name="Maldives4" localSheetId="5">#REF!</definedName>
    <definedName name="Maldives4">#REF!</definedName>
    <definedName name="Maldives5" localSheetId="3">#REF!</definedName>
    <definedName name="Maldives5" localSheetId="0">#REF!</definedName>
    <definedName name="Maldives5" localSheetId="5">#REF!</definedName>
    <definedName name="Maldives5">#REF!</definedName>
    <definedName name="Maldives6" localSheetId="3">#REF!</definedName>
    <definedName name="Maldives6" localSheetId="0">#REF!</definedName>
    <definedName name="Maldives6" localSheetId="5">#REF!</definedName>
    <definedName name="Maldives6">#REF!</definedName>
    <definedName name="MAP_DAT" localSheetId="3">#REF!</definedName>
    <definedName name="MAP_DAT" localSheetId="0">#REF!</definedName>
    <definedName name="MAP_DAT" localSheetId="5">#REF!</definedName>
    <definedName name="MAP_DAT">#REF!</definedName>
    <definedName name="mar">'[23]DATA 2003'!#REF!</definedName>
    <definedName name="march_actual" localSheetId="0">[30]MMR!$N$1:$N$65536</definedName>
    <definedName name="march_actual" localSheetId="5">[30]MMR!$N$1:$N$65536</definedName>
    <definedName name="march_actual">[41]MMR!$N$1:$N$65536</definedName>
    <definedName name="marketing" localSheetId="0">'[44]Reference Data'!$C$84:$C$90</definedName>
    <definedName name="marketing" localSheetId="5">'[44]Reference Data'!$C$84:$C$90</definedName>
    <definedName name="marketing">'[45]Reference Data'!$C$84:$C$90</definedName>
    <definedName name="marketing_staff" localSheetId="3">[24]OpEx!$D$37:$O$37</definedName>
    <definedName name="marketing_staff" localSheetId="0">[25]OpEx!$D$37:$O$37</definedName>
    <definedName name="marketing_staff" localSheetId="5">[25]OpEx!$D$37:$O$37</definedName>
    <definedName name="marketing_staff">[26]OpEx!$D$37:$O$37</definedName>
    <definedName name="MaTRIZ" localSheetId="3">[8]Plan1!$A$1:$G$412</definedName>
    <definedName name="MaTRIZ" localSheetId="0">[9]Plan1!$A$1:$G$412</definedName>
    <definedName name="MaTRIZ" localSheetId="5">[9]Plan1!$A$1:$G$412</definedName>
    <definedName name="MaTRIZ">[10]Plan1!$A$1:$G$412</definedName>
    <definedName name="may">'[23]DATA 2003'!#REF!</definedName>
    <definedName name="may_actual" localSheetId="0">[30]MMR!$P$1:$P$65536</definedName>
    <definedName name="may_actual" localSheetId="5">[30]MMR!$P$1:$P$65536</definedName>
    <definedName name="may_actual">[41]MMR!$P$1:$P$65536</definedName>
    <definedName name="MECH">#N/A</definedName>
    <definedName name="MECHANIC">#N/A</definedName>
    <definedName name="MENU" localSheetId="3">#REF!</definedName>
    <definedName name="MENU" localSheetId="0">#REF!</definedName>
    <definedName name="MENU" localSheetId="5">#REF!</definedName>
    <definedName name="MENU">#REF!</definedName>
    <definedName name="MENU1" localSheetId="3">#REF!</definedName>
    <definedName name="MENU1" localSheetId="0">#REF!</definedName>
    <definedName name="MENU1" localSheetId="5">#REF!</definedName>
    <definedName name="MENU1">#REF!</definedName>
    <definedName name="MENU2" localSheetId="3">#REF!</definedName>
    <definedName name="MENU2" localSheetId="0">#REF!</definedName>
    <definedName name="MENU2" localSheetId="5">#REF!</definedName>
    <definedName name="MENU2">#REF!</definedName>
    <definedName name="MENU3" localSheetId="3">#REF!</definedName>
    <definedName name="MENU3" localSheetId="0">#REF!</definedName>
    <definedName name="MENU3" localSheetId="5">#REF!</definedName>
    <definedName name="MENU3">#REF!</definedName>
    <definedName name="MENU3A" localSheetId="3">#REF!</definedName>
    <definedName name="MENU3A" localSheetId="0">#REF!</definedName>
    <definedName name="MENU3A" localSheetId="5">#REF!</definedName>
    <definedName name="MENU3A">#REF!</definedName>
    <definedName name="MENU4" localSheetId="3">#REF!</definedName>
    <definedName name="MENU4" localSheetId="0">#REF!</definedName>
    <definedName name="MENU4" localSheetId="5">#REF!</definedName>
    <definedName name="MENU4">#REF!</definedName>
    <definedName name="MENU41" localSheetId="3">#REF!</definedName>
    <definedName name="MENU41" localSheetId="0">#REF!</definedName>
    <definedName name="MENU41" localSheetId="5">#REF!</definedName>
    <definedName name="MENU41">#REF!</definedName>
    <definedName name="MENU42" localSheetId="3">#REF!</definedName>
    <definedName name="MENU42" localSheetId="0">#REF!</definedName>
    <definedName name="MENU42" localSheetId="5">#REF!</definedName>
    <definedName name="MENU42">#REF!</definedName>
    <definedName name="MENU5" localSheetId="3">#REF!</definedName>
    <definedName name="MENU5" localSheetId="0">#REF!</definedName>
    <definedName name="MENU5" localSheetId="5">#REF!</definedName>
    <definedName name="MENU5">#REF!</definedName>
    <definedName name="MENU6" localSheetId="3">#REF!</definedName>
    <definedName name="MENU6" localSheetId="0">#REF!</definedName>
    <definedName name="MENU6" localSheetId="5">#REF!</definedName>
    <definedName name="MENU6">#REF!</definedName>
    <definedName name="MENU7" localSheetId="3">#REF!</definedName>
    <definedName name="MENU7" localSheetId="0">#REF!</definedName>
    <definedName name="MENU7" localSheetId="5">#REF!</definedName>
    <definedName name="MENU7">#REF!</definedName>
    <definedName name="Messaging" localSheetId="0">'[44]Reference Data'!$C$201:$C$206</definedName>
    <definedName name="Messaging" localSheetId="5">'[44]Reference Data'!$C$201:$C$206</definedName>
    <definedName name="Messaging">'[45]Reference Data'!$C$201:$C$206</definedName>
    <definedName name="MGMT" localSheetId="3">#REF!</definedName>
    <definedName name="MGMT" localSheetId="0">#REF!</definedName>
    <definedName name="MGMT" localSheetId="5">#REF!</definedName>
    <definedName name="MGMT">#REF!</definedName>
    <definedName name="MGMT1" localSheetId="3" hidden="1">[17]SALES!#REF!</definedName>
    <definedName name="MGMT1" localSheetId="0" hidden="1">[17]SALES!#REF!</definedName>
    <definedName name="MGMT1" localSheetId="5" hidden="1">[17]SALES!#REF!</definedName>
    <definedName name="MGMT1" hidden="1">[17]SALES!#REF!</definedName>
    <definedName name="micro_carriers" localSheetId="3">'[24]UMTS Capex'!$D$176:$O$176</definedName>
    <definedName name="micro_carriers" localSheetId="0">'[25]UMTS Capex'!$D$176:$O$176</definedName>
    <definedName name="micro_carriers" localSheetId="5">'[25]UMTS Capex'!$D$176:$O$176</definedName>
    <definedName name="micro_carriers">'[26]UMTS Capex'!$D$176:$O$176</definedName>
    <definedName name="min_cre" localSheetId="0">[30]MMR!$A$1279:$IV$1279</definedName>
    <definedName name="min_cre" localSheetId="5">[30]MMR!$A$1279:$IV$1279</definedName>
    <definedName name="min_cre">[41]MMR!$A$1279:$IV$1279</definedName>
    <definedName name="min_Dense_sites" localSheetId="3">'[24]UMTS Capex'!$D$216:$O$216</definedName>
    <definedName name="min_Dense_sites" localSheetId="0">'[25]UMTS Capex'!$D$216:$O$216</definedName>
    <definedName name="min_Dense_sites" localSheetId="5">'[25]UMTS Capex'!$D$216:$O$216</definedName>
    <definedName name="min_Dense_sites">'[26]UMTS Capex'!$D$216:$O$216</definedName>
    <definedName name="min_pre" localSheetId="0">[30]MMR!$A$1280:$IV$1280</definedName>
    <definedName name="min_pre" localSheetId="5">[30]MMR!$A$1280:$IV$1280</definedName>
    <definedName name="min_pre">[41]MMR!$A$1280:$IV$1280</definedName>
    <definedName name="min_rural_sites" localSheetId="3">'[24]UMTS Capex'!$D$324:$O$324</definedName>
    <definedName name="min_rural_sites" localSheetId="0">'[25]UMTS Capex'!$D$324:$O$324</definedName>
    <definedName name="min_rural_sites" localSheetId="5">'[25]UMTS Capex'!$D$324:$O$324</definedName>
    <definedName name="min_rural_sites">'[26]UMTS Capex'!$D$324:$O$324</definedName>
    <definedName name="min_suburban_sites" localSheetId="3">'[24]UMTS Capex'!$D$288:$O$288</definedName>
    <definedName name="min_suburban_sites" localSheetId="0">'[25]UMTS Capex'!$D$288:$O$288</definedName>
    <definedName name="min_suburban_sites" localSheetId="5">'[25]UMTS Capex'!$D$288:$O$288</definedName>
    <definedName name="min_suburban_sites">'[26]UMTS Capex'!$D$288:$O$288</definedName>
    <definedName name="min_urban_sites" localSheetId="3">'[24]UMTS Capex'!$D$252:$O$252</definedName>
    <definedName name="min_urban_sites" localSheetId="0">'[25]UMTS Capex'!$D$252:$O$252</definedName>
    <definedName name="min_urban_sites" localSheetId="5">'[25]UMTS Capex'!$D$252:$O$252</definedName>
    <definedName name="min_urban_sites">'[26]UMTS Capex'!$D$252:$O$252</definedName>
    <definedName name="MINDEC" localSheetId="3">[11]Revenue!#REF!</definedName>
    <definedName name="MINDEC" localSheetId="0">[34]Revenue!#REF!</definedName>
    <definedName name="MINDEC" localSheetId="5">[34]Revenue!#REF!</definedName>
    <definedName name="MINDEC">[12]Revenue!#REF!</definedName>
    <definedName name="minutes_outgoing_block" localSheetId="3">[24]Revenues!$D$89:$O$99</definedName>
    <definedName name="minutes_outgoing_block" localSheetId="0">[25]Revenues!$D$89:$O$99</definedName>
    <definedName name="minutes_outgoing_block" localSheetId="5">[25]Revenues!$D$89:$O$99</definedName>
    <definedName name="minutes_outgoing_block">[26]Revenues!$D$89:$O$99</definedName>
    <definedName name="MINW" localSheetId="3">[11]Revenue!#REF!</definedName>
    <definedName name="MINW" localSheetId="0">[34]Revenue!#REF!</definedName>
    <definedName name="MINW" localSheetId="5">[34]Revenue!#REF!</definedName>
    <definedName name="MINW">[12]Revenue!#REF!</definedName>
    <definedName name="MISCDETAILS" localSheetId="3">#REF!</definedName>
    <definedName name="MISCDETAILS" localSheetId="0">#REF!</definedName>
    <definedName name="MISCDETAILS" localSheetId="5">#REF!</definedName>
    <definedName name="MISCDETAILS">#REF!</definedName>
    <definedName name="MISCSUM" localSheetId="3">#REF!</definedName>
    <definedName name="MISCSUM" localSheetId="0">#REF!</definedName>
    <definedName name="MISCSUM" localSheetId="5">#REF!</definedName>
    <definedName name="MISCSUM">#REF!</definedName>
    <definedName name="MktForecast">[46]Diffusion!$A$282:$R$348</definedName>
    <definedName name="MktShare">[46]Shares!$A$318:$R$345</definedName>
    <definedName name="MktShare0">[46]Shares!$A$318</definedName>
    <definedName name="MktShare1">[46]Shares!$D$320</definedName>
    <definedName name="MMM">[16]JAN!$AQ$5</definedName>
    <definedName name="month" localSheetId="3">#REF!</definedName>
    <definedName name="month" localSheetId="0">#REF!</definedName>
    <definedName name="month" localSheetId="5">#REF!</definedName>
    <definedName name="month">#REF!</definedName>
    <definedName name="Month_in_number" localSheetId="3">[104]VAR!$C$4</definedName>
    <definedName name="Month_in_number" localSheetId="0">[105]VAR!$C$4</definedName>
    <definedName name="Month_in_number" localSheetId="5">[105]VAR!$C$4</definedName>
    <definedName name="Month_in_number">[106]VAR!$C$4</definedName>
    <definedName name="msc_150_cap" localSheetId="3">'[24]UMTS Capex'!$D$11</definedName>
    <definedName name="msc_150_cap" localSheetId="0">'[25]UMTS Capex'!$D$11</definedName>
    <definedName name="msc_150_cap" localSheetId="5">'[25]UMTS Capex'!$D$11</definedName>
    <definedName name="msc_150_cap">'[26]UMTS Capex'!$D$11</definedName>
    <definedName name="MTH">#N/A</definedName>
    <definedName name="MTLY" localSheetId="3">[11]Revenue!#REF!</definedName>
    <definedName name="MTLY" localSheetId="0">[34]Revenue!#REF!</definedName>
    <definedName name="MTLY" localSheetId="5">[34]Revenue!#REF!</definedName>
    <definedName name="MTLY">[12]Revenue!#REF!</definedName>
    <definedName name="MUFFIGRAPH" hidden="1">[16]JAN!$B$46:$B$50</definedName>
    <definedName name="mult_sen" localSheetId="3">#REF!</definedName>
    <definedName name="mult_sen" localSheetId="0">#REF!</definedName>
    <definedName name="mult_sen" localSheetId="5">#REF!</definedName>
    <definedName name="mult_sen">#REF!</definedName>
    <definedName name="mwave_cap" localSheetId="3">'[24]UMTS Capex'!$D$44</definedName>
    <definedName name="mwave_cap" localSheetId="0">'[25]UMTS Capex'!$D$44</definedName>
    <definedName name="mwave_cap" localSheetId="5">'[25]UMTS Capex'!$D$44</definedName>
    <definedName name="mwave_cap">'[26]UMTS Capex'!$D$44</definedName>
    <definedName name="MY">#N/A</definedName>
    <definedName name="n" localSheetId="3">#REF!</definedName>
    <definedName name="n" localSheetId="0">#REF!</definedName>
    <definedName name="n" localSheetId="5">#REF!</definedName>
    <definedName name="n">#REF!</definedName>
    <definedName name="NA" localSheetId="3">#REF!</definedName>
    <definedName name="NA" localSheetId="0">#REF!</definedName>
    <definedName name="NA" localSheetId="5">#REF!</definedName>
    <definedName name="NA">#REF!</definedName>
    <definedName name="NAME">#N/A</definedName>
    <definedName name="NameRef" localSheetId="0">#REF!</definedName>
    <definedName name="NameRef" localSheetId="5">#REF!</definedName>
    <definedName name="NameRef">#REF!</definedName>
    <definedName name="NATIONALIT">#N/A</definedName>
    <definedName name="NBV" localSheetId="0">#REF!</definedName>
    <definedName name="NBV" localSheetId="5">#REF!</definedName>
    <definedName name="NBV">#REF!</definedName>
    <definedName name="NCR" localSheetId="0">'[107]Reference Data'!$B$8:$B$54</definedName>
    <definedName name="NCR" localSheetId="5">'[107]Reference Data'!$B$8:$B$54</definedName>
    <definedName name="NCR">'[108]Reference Data'!$B$8:$B$54</definedName>
    <definedName name="NCVR" localSheetId="0">#REF!</definedName>
    <definedName name="NCVR" localSheetId="5">#REF!</definedName>
    <definedName name="NCVR">#REF!</definedName>
    <definedName name="NDETAILS" localSheetId="3">#REF!</definedName>
    <definedName name="NDETAILS" localSheetId="0">#REF!</definedName>
    <definedName name="NDETAILS" localSheetId="5">#REF!</definedName>
    <definedName name="NDETAILS">#REF!</definedName>
    <definedName name="Net_book_value">[39]Trans!#REF!</definedName>
    <definedName name="Net_income" localSheetId="3">'[24]Funds and Valuation'!$E$36:$P$36</definedName>
    <definedName name="Net_income" localSheetId="0">'[25]Funds and Valuation'!$E$36:$P$36</definedName>
    <definedName name="Net_income" localSheetId="5">'[25]Funds and Valuation'!$E$36:$P$36</definedName>
    <definedName name="Net_income">'[26]Funds and Valuation'!$E$36:$P$36</definedName>
    <definedName name="net_income_mult" localSheetId="3">'[24]Funds and Valuation'!$C$101</definedName>
    <definedName name="net_income_mult" localSheetId="0">'[25]Funds and Valuation'!$C$101</definedName>
    <definedName name="net_income_mult" localSheetId="5">'[25]Funds and Valuation'!$C$101</definedName>
    <definedName name="net_income_mult">'[26]Funds and Valuation'!$C$101</definedName>
    <definedName name="net_maint" localSheetId="3">[24]OpEx!$D$120:$O$120</definedName>
    <definedName name="net_maint" localSheetId="0">[25]OpEx!$D$120:$O$120</definedName>
    <definedName name="net_maint" localSheetId="5">[25]OpEx!$D$120:$O$120</definedName>
    <definedName name="net_maint">[26]OpEx!$D$120:$O$120</definedName>
    <definedName name="net_new_cre" localSheetId="0">[30]MMR!$A$1318:$IV$1318</definedName>
    <definedName name="net_new_cre" localSheetId="5">[30]MMR!$A$1318:$IV$1318</definedName>
    <definedName name="net_new_cre">[41]MMR!$A$1318:$IV$1318</definedName>
    <definedName name="net_new_pre" localSheetId="0">[30]MMR!$A$1319:$IV$1319</definedName>
    <definedName name="net_new_pre" localSheetId="5">[30]MMR!$A$1319:$IV$1319</definedName>
    <definedName name="net_new_pre">[41]MMR!$A$1319:$IV$1319</definedName>
    <definedName name="NETALL" localSheetId="3">[11]Capex!#REF!</definedName>
    <definedName name="NETALL" localSheetId="0">[34]Capex!#REF!</definedName>
    <definedName name="NETALL" localSheetId="5">[34]Capex!#REF!</definedName>
    <definedName name="NETALL">[12]Capex!#REF!</definedName>
    <definedName name="NetCap">[46]Shares!$A$454:$R$475</definedName>
    <definedName name="NetCap0">[46]Shares!$A$454</definedName>
    <definedName name="NetCap1">[46]Shares!$D$457</definedName>
    <definedName name="network_plan_staff" localSheetId="3">[24]OpEx!$D$32:$O$32</definedName>
    <definedName name="network_plan_staff" localSheetId="0">[25]OpEx!$D$32:$O$32</definedName>
    <definedName name="network_plan_staff" localSheetId="5">[25]OpEx!$D$32:$O$32</definedName>
    <definedName name="network_plan_staff">[26]OpEx!$D$32:$O$32</definedName>
    <definedName name="Networks">[46]Assumptions!$B$110:$B$113</definedName>
    <definedName name="NetworkType" localSheetId="0">[58]NW_Capex_Opex_Inputs!$D$5:$D$6</definedName>
    <definedName name="NetworkType" localSheetId="5">[58]NW_Capex_Opex_Inputs!$D$5:$D$6</definedName>
    <definedName name="NetworkType">[59]NW_Capex_Opex_Inputs!$D$5:$D$6</definedName>
    <definedName name="new" localSheetId="3">[36]BS!#REF!</definedName>
    <definedName name="new" localSheetId="0">[36]BS!#REF!</definedName>
    <definedName name="new" localSheetId="5">[36]BS!#REF!</definedName>
    <definedName name="new">[36]BS!#REF!</definedName>
    <definedName name="new_debt" localSheetId="3">'[24]Funds and Valuation'!$E$79:$P$79</definedName>
    <definedName name="new_debt" localSheetId="0">'[25]Funds and Valuation'!$E$79:$P$79</definedName>
    <definedName name="new_debt" localSheetId="5">'[25]Funds and Valuation'!$E$79:$P$79</definedName>
    <definedName name="new_debt">'[26]Funds and Valuation'!$E$79:$P$79</definedName>
    <definedName name="new_equity_proportion" localSheetId="3">'[24]Funds and Valuation'!$E$59:$P$59</definedName>
    <definedName name="new_equity_proportion" localSheetId="0">'[25]Funds and Valuation'!$E$59:$P$59</definedName>
    <definedName name="new_equity_proportion" localSheetId="5">'[25]Funds and Valuation'!$E$59:$P$59</definedName>
    <definedName name="new_equity_proportion">'[26]Funds and Valuation'!$E$59:$P$59</definedName>
    <definedName name="new_subs_cre" localSheetId="0">[30]MMR!$A$1312:$IV$1312</definedName>
    <definedName name="new_subs_cre" localSheetId="5">[30]MMR!$A$1312:$IV$1312</definedName>
    <definedName name="new_subs_cre">[41]MMR!$A$1312:$IV$1312</definedName>
    <definedName name="new_subs_pre" localSheetId="0">[30]MMR!$A$1313:$IV$1313</definedName>
    <definedName name="new_subs_pre" localSheetId="5">[30]MMR!$A$1313:$IV$1313</definedName>
    <definedName name="new_subs_pre">[41]MMR!$A$1313:$IV$1313</definedName>
    <definedName name="new_supplier_credit" localSheetId="3">'[24]Funds and Valuation'!$E$72:$P$72</definedName>
    <definedName name="new_supplier_credit" localSheetId="0">'[25]Funds and Valuation'!$E$72:$P$72</definedName>
    <definedName name="new_supplier_credit" localSheetId="5">'[25]Funds and Valuation'!$E$72:$P$72</definedName>
    <definedName name="new_supplier_credit">'[26]Funds and Valuation'!$E$72:$P$72</definedName>
    <definedName name="newmodel" localSheetId="3">#REF!</definedName>
    <definedName name="newmodel" localSheetId="0">#REF!</definedName>
    <definedName name="newmodel" localSheetId="5">#REF!</definedName>
    <definedName name="newmodel">#REF!</definedName>
    <definedName name="NEWPAY" localSheetId="3">#REF!</definedName>
    <definedName name="NEWPAY" localSheetId="0">#REF!</definedName>
    <definedName name="NEWPAY" localSheetId="5">#REF!</definedName>
    <definedName name="NEWPAY">#REF!</definedName>
    <definedName name="ni_tv" localSheetId="3">'[24]Funds and Valuation'!$E$101:$P$101</definedName>
    <definedName name="ni_tv" localSheetId="0">'[25]Funds and Valuation'!$E$101:$P$101</definedName>
    <definedName name="ni_tv" localSheetId="5">'[25]Funds and Valuation'!$E$101:$P$101</definedName>
    <definedName name="ni_tv">'[26]Funds and Valuation'!$E$101:$P$101</definedName>
    <definedName name="NLAND" localSheetId="3">#REF!</definedName>
    <definedName name="NLAND" localSheetId="0">#REF!</definedName>
    <definedName name="NLAND" localSheetId="5">#REF!</definedName>
    <definedName name="NLAND">#REF!</definedName>
    <definedName name="No." localSheetId="0">#REF!</definedName>
    <definedName name="No." localSheetId="5">#REF!</definedName>
    <definedName name="No.">#REF!</definedName>
    <definedName name="NoClaim" localSheetId="0">#REF!</definedName>
    <definedName name="NoClaim" localSheetId="5">#REF!</definedName>
    <definedName name="NoClaim">#REF!</definedName>
    <definedName name="nominal_local_cost_of_aquisition" localSheetId="3">[24]OpEx!$D$197:$O$199</definedName>
    <definedName name="nominal_local_cost_of_aquisition" localSheetId="0">[25]OpEx!$D$197:$O$199</definedName>
    <definedName name="nominal_local_cost_of_aquisition" localSheetId="5">[25]OpEx!$D$197:$O$199</definedName>
    <definedName name="nominal_local_cost_of_aquisition">[26]OpEx!$D$197:$O$199</definedName>
    <definedName name="nominal_usd_salaries" localSheetId="3">[24]OpEx!$D$75:$O$83</definedName>
    <definedName name="nominal_usd_salaries" localSheetId="0">[25]OpEx!$D$75:$O$83</definedName>
    <definedName name="nominal_usd_salaries" localSheetId="5">[25]OpEx!$D$75:$O$83</definedName>
    <definedName name="nominal_usd_salaries">[26]OpEx!$D$75:$O$83</definedName>
    <definedName name="NonClaim" localSheetId="0">#REF!</definedName>
    <definedName name="NonClaim" localSheetId="5">#REF!</definedName>
    <definedName name="NonClaim">#REF!</definedName>
    <definedName name="NOOFFFSEGMENTS1" localSheetId="3">#REF!</definedName>
    <definedName name="NOOFFFSEGMENTS1" localSheetId="0">#REF!</definedName>
    <definedName name="NOOFFFSEGMENTS1" localSheetId="5">#REF!</definedName>
    <definedName name="NOOFFFSEGMENTS1">#REF!</definedName>
    <definedName name="nop" localSheetId="3">#REF!</definedName>
    <definedName name="nop" localSheetId="0">#REF!</definedName>
    <definedName name="nop" localSheetId="5">#REF!</definedName>
    <definedName name="nop">#REF!</definedName>
    <definedName name="Nosh" localSheetId="3">#REF!</definedName>
    <definedName name="Nosh" localSheetId="0">#REF!</definedName>
    <definedName name="Nosh" localSheetId="5">#REF!</definedName>
    <definedName name="Nosh">#REF!</definedName>
    <definedName name="NotActive">[54]Scenarios!$C$163</definedName>
    <definedName name="NOTDUE" localSheetId="3">#REF!</definedName>
    <definedName name="NOTDUE" localSheetId="0">#REF!</definedName>
    <definedName name="NOTDUE" localSheetId="5">#REF!</definedName>
    <definedName name="NOTDUE">#REF!</definedName>
    <definedName name="NOTE" localSheetId="0">#REF!</definedName>
    <definedName name="NOTE" localSheetId="5">#REF!</definedName>
    <definedName name="NOTE">#REF!</definedName>
    <definedName name="NOTE1" localSheetId="0">#REF!</definedName>
    <definedName name="NOTE1" localSheetId="5">#REF!</definedName>
    <definedName name="NOTE1">#REF!</definedName>
    <definedName name="NOTE1_2">#N/A</definedName>
    <definedName name="Note2" localSheetId="0">#REF!</definedName>
    <definedName name="Note2" localSheetId="5">#REF!</definedName>
    <definedName name="Note2">#REF!</definedName>
    <definedName name="NOTE3" localSheetId="0">#REF!</definedName>
    <definedName name="NOTE3" localSheetId="5">#REF!</definedName>
    <definedName name="NOTE3">#REF!</definedName>
    <definedName name="NOTE4_5" localSheetId="0">#REF!</definedName>
    <definedName name="NOTE4_5" localSheetId="5">#REF!</definedName>
    <definedName name="NOTE4_5">#REF!</definedName>
    <definedName name="NOTE8" localSheetId="0">#REF!</definedName>
    <definedName name="NOTE8" localSheetId="5">#REF!</definedName>
    <definedName name="NOTE8">#REF!</definedName>
    <definedName name="notes" localSheetId="0">#REF!</definedName>
    <definedName name="notes" localSheetId="5">#REF!</definedName>
    <definedName name="notes">#REF!</definedName>
    <definedName name="NOTES_5">#N/A</definedName>
    <definedName name="NOTES_9" localSheetId="0">#REF!</definedName>
    <definedName name="NOTES_9" localSheetId="5">#REF!</definedName>
    <definedName name="NOTES_9">#REF!</definedName>
    <definedName name="NOTES3_">#N/A</definedName>
    <definedName name="NOTES3_6">[7]Notes!#REF!</definedName>
    <definedName name="NotIncluded">[54]Scenarios!$C$167</definedName>
    <definedName name="nov">'[23]DATA 2003'!#REF!</definedName>
    <definedName name="npv_cash" localSheetId="3">'[24]Funds and Valuation'!$E$107</definedName>
    <definedName name="npv_cash" localSheetId="0">'[25]Funds and Valuation'!$E$107</definedName>
    <definedName name="npv_cash" localSheetId="5">'[25]Funds and Valuation'!$E$107</definedName>
    <definedName name="npv_cash">'[26]Funds and Valuation'!$E$107</definedName>
    <definedName name="NPV_cash_flow" localSheetId="3">'[24]Funds and Valuation'!$E$95:$P$95</definedName>
    <definedName name="NPV_cash_flow" localSheetId="0">'[25]Funds and Valuation'!$E$95:$P$95</definedName>
    <definedName name="NPV_cash_flow" localSheetId="5">'[25]Funds and Valuation'!$E$95:$P$95</definedName>
    <definedName name="NPV_cash_flow">'[26]Funds and Valuation'!$E$95:$P$95</definedName>
    <definedName name="npv_ebitda" localSheetId="3">'[24]Funds and Valuation'!$E$111</definedName>
    <definedName name="npv_ebitda" localSheetId="0">'[25]Funds and Valuation'!$E$111</definedName>
    <definedName name="npv_ebitda" localSheetId="5">'[25]Funds and Valuation'!$E$111</definedName>
    <definedName name="npv_ebitda">'[26]Funds and Valuation'!$E$111</definedName>
    <definedName name="NSUM" localSheetId="3">#REF!</definedName>
    <definedName name="NSUM" localSheetId="0">#REF!</definedName>
    <definedName name="NSUM" localSheetId="5">#REF!</definedName>
    <definedName name="NSUM">#REF!</definedName>
    <definedName name="Number" localSheetId="0">#REF!</definedName>
    <definedName name="Number" localSheetId="5">#REF!</definedName>
    <definedName name="Number">#REF!</definedName>
    <definedName name="Number_of_Payments">#N/A</definedName>
    <definedName name="NUMBEROFDETAILFIELDS1" localSheetId="3">#REF!</definedName>
    <definedName name="NUMBEROFDETAILFIELDS1" localSheetId="0">#REF!</definedName>
    <definedName name="NUMBEROFDETAILFIELDS1" localSheetId="5">#REF!</definedName>
    <definedName name="NUMBEROFDETAILFIELDS1">#REF!</definedName>
    <definedName name="NUMBEROFHEADERFIELDS1" localSheetId="3">#REF!</definedName>
    <definedName name="NUMBEROFHEADERFIELDS1" localSheetId="0">#REF!</definedName>
    <definedName name="NUMBEROFHEADERFIELDS1" localSheetId="5">#REF!</definedName>
    <definedName name="NUMBEROFHEADERFIELDS1">#REF!</definedName>
    <definedName name="nw_ops_staff" localSheetId="3">[24]OpEx!$D$26:$O$26</definedName>
    <definedName name="nw_ops_staff" localSheetId="0">[25]OpEx!$D$26:$O$26</definedName>
    <definedName name="nw_ops_staff" localSheetId="5">[25]OpEx!$D$26:$O$26</definedName>
    <definedName name="nw_ops_staff">[26]OpEx!$D$26:$O$26</definedName>
    <definedName name="o" localSheetId="0">#REF!</definedName>
    <definedName name="o" localSheetId="5">#REF!</definedName>
    <definedName name="o">#REF!</definedName>
    <definedName name="oct" localSheetId="0">'[23]DATA 2003'!#REF!</definedName>
    <definedName name="oct" localSheetId="5">'[23]DATA 2003'!#REF!</definedName>
    <definedName name="oct">'[23]DATA 2003'!#REF!</definedName>
    <definedName name="odm" localSheetId="3">#REF!</definedName>
    <definedName name="odm" localSheetId="0">#REF!</definedName>
    <definedName name="odm" localSheetId="5">#REF!</definedName>
    <definedName name="odm">#REF!</definedName>
    <definedName name="Office_Systems" localSheetId="0">'[44]Reference Data'!$C$183:$C$190</definedName>
    <definedName name="Office_Systems" localSheetId="5">'[44]Reference Data'!$C$183:$C$190</definedName>
    <definedName name="Office_Systems">'[45]Reference Data'!$C$183:$C$190</definedName>
    <definedName name="OH">#N/A</definedName>
    <definedName name="omcr_cap" localSheetId="3">'[24]UMTS Capex'!$D$36</definedName>
    <definedName name="omcr_cap" localSheetId="0">'[25]UMTS Capex'!$D$36</definedName>
    <definedName name="omcr_cap" localSheetId="5">'[25]UMTS Capex'!$D$36</definedName>
    <definedName name="omcr_cap">'[26]UMTS Capex'!$D$36</definedName>
    <definedName name="OP">#N/A</definedName>
    <definedName name="Operations_Support" localSheetId="0">'[44]Reference Data'!$C$192:$C$199</definedName>
    <definedName name="Operations_Support" localSheetId="5">'[44]Reference Data'!$C$192:$C$199</definedName>
    <definedName name="Operations_Support">'[45]Reference Data'!$C$192:$C$199</definedName>
    <definedName name="OPEX" localSheetId="3">#REF!</definedName>
    <definedName name="OPEX" localSheetId="0">#REF!</definedName>
    <definedName name="OPEX" localSheetId="5">#REF!</definedName>
    <definedName name="OPEX">#REF!</definedName>
    <definedName name="Opex_category" localSheetId="0">[58]Inputs!$W$67:$W$68</definedName>
    <definedName name="Opex_category" localSheetId="5">[58]Inputs!$W$67:$W$68</definedName>
    <definedName name="Opex_category">[59]Inputs!$W$67:$W$68</definedName>
    <definedName name="opex_co" localSheetId="0">[30]MMR!$A$1362:$IV$1362</definedName>
    <definedName name="opex_co" localSheetId="5">[30]MMR!$A$1362:$IV$1362</definedName>
    <definedName name="opex_co">[41]MMR!$A$1362:$IV$1362</definedName>
    <definedName name="opex_cust_ops" localSheetId="0">'[88]2001'!$A$872:$IV$872,'[88]2001'!$A$937:$IV$937</definedName>
    <definedName name="opex_cust_ops" localSheetId="5">'[88]2001'!$A$872:$IV$872,'[88]2001'!$A$937:$IV$937</definedName>
    <definedName name="opex_cust_ops">'[89]2001'!$A$872:$IV$872,'[89]2001'!$A$937:$IV$937</definedName>
    <definedName name="opex_debtor_days" localSheetId="3">[24]OpEx!$D$252:$O$252</definedName>
    <definedName name="opex_debtor_days" localSheetId="0">[25]OpEx!$D$252:$O$252</definedName>
    <definedName name="opex_debtor_days" localSheetId="5">[25]OpEx!$D$252:$O$252</definedName>
    <definedName name="opex_debtor_days">[26]OpEx!$D$252:$O$252</definedName>
    <definedName name="Opex_Eng" localSheetId="0">[30]MMR!$A$1364:$IV$1364</definedName>
    <definedName name="Opex_Eng" localSheetId="5">[30]MMR!$A$1364:$IV$1364</definedName>
    <definedName name="Opex_Eng">[41]MMR!$A$1364:$IV$1364</definedName>
    <definedName name="OPEX_EXP_TYPE" localSheetId="0">[58]Inputs!$Y$67:$Y$80</definedName>
    <definedName name="OPEX_EXP_TYPE" localSheetId="5">[58]Inputs!$Y$67:$Y$80</definedName>
    <definedName name="OPEX_EXP_TYPE">[59]Inputs!$Y$67:$Y$80</definedName>
    <definedName name="opex_fa" localSheetId="0">[30]MMR!$A$1029:$IV$1029</definedName>
    <definedName name="opex_fa" localSheetId="5">[30]MMR!$A$1029:$IV$1029</definedName>
    <definedName name="opex_fa">[41]MMR!$A$1029:$IV$1029</definedName>
    <definedName name="opex_it" localSheetId="0">[30]MMR!$A$1059:$IV$1059</definedName>
    <definedName name="opex_it" localSheetId="5">[30]MMR!$A$1059:$IV$1059</definedName>
    <definedName name="opex_it">[41]MMR!$A$1059:$IV$1059</definedName>
    <definedName name="opex_operation" localSheetId="0">'[88]2001'!$A$1001:$IV$1001,'[88]2001'!$A$973:$IV$973</definedName>
    <definedName name="opex_operation" localSheetId="5">'[88]2001'!$A$1001:$IV$1001,'[88]2001'!$A$973:$IV$973</definedName>
    <definedName name="opex_operation">'[89]2001'!$A$1001:$IV$1001,'[89]2001'!$A$973:$IV$973</definedName>
    <definedName name="opex_other" localSheetId="0">[30]MMR!$A$1088:$IV$1088</definedName>
    <definedName name="opex_other" localSheetId="5">[30]MMR!$A$1088:$IV$1088</definedName>
    <definedName name="opex_other">[41]MMR!$A$1088:$IV$1088</definedName>
    <definedName name="opex_payables" localSheetId="3">[24]OpEx!$D$253:$O$253</definedName>
    <definedName name="opex_payables" localSheetId="0">[25]OpEx!$D$253:$O$253</definedName>
    <definedName name="opex_payables" localSheetId="5">[25]OpEx!$D$253:$O$253</definedName>
    <definedName name="opex_payables">[26]OpEx!$D$253:$O$253</definedName>
    <definedName name="opex_summary" localSheetId="3">[24]OpEx!$D$238:$O$248</definedName>
    <definedName name="opex_summary" localSheetId="0">[25]OpEx!$D$238:$O$248</definedName>
    <definedName name="opex_summary" localSheetId="5">[25]OpEx!$D$238:$O$248</definedName>
    <definedName name="opex_summary">[26]OpEx!$D$238:$O$248</definedName>
    <definedName name="ops_and_eng_staff" localSheetId="3">[24]OpEx!$D$33:$O$33</definedName>
    <definedName name="ops_and_eng_staff" localSheetId="0">[25]OpEx!$D$33:$O$33</definedName>
    <definedName name="ops_and_eng_staff" localSheetId="5">[25]OpEx!$D$33:$O$33</definedName>
    <definedName name="ops_and_eng_staff">[26]OpEx!$D$33:$O$33</definedName>
    <definedName name="OPTICAL_EQUIPMENTS" localSheetId="3">[8]Plan1!$A$2:$F$248</definedName>
    <definedName name="OPTICAL_EQUIPMENTS" localSheetId="0">[9]Plan1!$A$2:$F$248</definedName>
    <definedName name="OPTICAL_EQUIPMENTS" localSheetId="5">[9]Plan1!$A$2:$F$248</definedName>
    <definedName name="OPTICAL_EQUIPMENTS">[10]Plan1!$A$2:$F$248</definedName>
    <definedName name="ORISSA" localSheetId="3">#REF!</definedName>
    <definedName name="ORISSA" localSheetId="0">#REF!</definedName>
    <definedName name="ORISSA" localSheetId="5">#REF!</definedName>
    <definedName name="ORISSA">#REF!</definedName>
    <definedName name="other_exp_cust_ops" localSheetId="0">[30]MMR!$A$872:$IV$872,[30]MMR!$A$937:$IV$937</definedName>
    <definedName name="other_exp_cust_ops" localSheetId="5">[30]MMR!$A$872:$IV$872,[30]MMR!$A$937:$IV$937</definedName>
    <definedName name="other_exp_cust_ops">[41]MMR!$A$872:$IV$872,[41]MMR!$A$937:$IV$937</definedName>
    <definedName name="other_nss_capex" localSheetId="3">'[24]UMTS Capex'!$D$95:$O$95</definedName>
    <definedName name="other_nss_capex" localSheetId="0">'[25]UMTS Capex'!$D$95:$O$95</definedName>
    <definedName name="other_nss_capex" localSheetId="5">'[25]UMTS Capex'!$D$95:$O$95</definedName>
    <definedName name="other_nss_capex">'[26]UMTS Capex'!$D$95:$O$95</definedName>
    <definedName name="OTHER_NW" localSheetId="0">[102]Inputs!#REF!</definedName>
    <definedName name="OTHER_NW" localSheetId="5">[102]Inputs!#REF!</definedName>
    <definedName name="OTHER_NW">[103]Inputs!#REF!</definedName>
    <definedName name="other_principal_repayment" localSheetId="3">'[24]Funds and Valuation'!$E$82:$P$82</definedName>
    <definedName name="other_principal_repayment" localSheetId="0">'[25]Funds and Valuation'!$E$82:$P$82</definedName>
    <definedName name="other_principal_repayment" localSheetId="5">'[25]Funds and Valuation'!$E$82:$P$82</definedName>
    <definedName name="other_principal_repayment">'[26]Funds and Valuation'!$E$82:$P$82</definedName>
    <definedName name="other_sm" localSheetId="0">[30]MMR!$A$655:$IV$655,[30]MMR!$A$660:$IV$660,[30]MMR!$A$668:$IV$668,[30]MMR!$A$690:$IV$690,[30]MMR!$A$695:$IV$695,[30]MMR!$A$703:$IV$703,[30]MMR!$A$724:$IV$724,[30]MMR!$A$729:$IV$729,[30]MMR!$A$737:$IV$737</definedName>
    <definedName name="other_sm" localSheetId="5">[30]MMR!$A$655:$IV$655,[30]MMR!$A$660:$IV$660,[30]MMR!$A$668:$IV$668,[30]MMR!$A$690:$IV$690,[30]MMR!$A$695:$IV$695,[30]MMR!$A$703:$IV$703,[30]MMR!$A$724:$IV$724,[30]MMR!$A$729:$IV$729,[30]MMR!$A$737:$IV$737</definedName>
    <definedName name="other_sm">[41]MMR!$A$655:$IV$655,[41]MMR!$A$660:$IV$660,[41]MMR!$A$668:$IV$668,[41]MMR!$A$690:$IV$690,[41]MMR!$A$695:$IV$695,[41]MMR!$A$703:$IV$703,[41]MMR!$A$724:$IV$724,[41]MMR!$A$729:$IV$729,[41]MMR!$A$737:$IV$737</definedName>
    <definedName name="outgoing_call_split" localSheetId="3">'[24]Market Inputs'!$E$96:$P$98</definedName>
    <definedName name="outgoing_call_split" localSheetId="0">'[25]Market Inputs'!$E$96:$P$98</definedName>
    <definedName name="outgoing_call_split" localSheetId="5">'[25]Market Inputs'!$E$96:$P$98</definedName>
    <definedName name="outgoing_call_split">'[26]Market Inputs'!$E$96:$P$98</definedName>
    <definedName name="outgoing_mins_to_fixed" localSheetId="3">[24]Revenues!$D$109:$O$109</definedName>
    <definedName name="outgoing_mins_to_fixed" localSheetId="0">[25]Revenues!$D$109:$O$109</definedName>
    <definedName name="outgoing_mins_to_fixed" localSheetId="5">[25]Revenues!$D$109:$O$109</definedName>
    <definedName name="outgoing_mins_to_fixed">[26]Revenues!$D$109:$O$109</definedName>
    <definedName name="outgoing_mins_to_mobile" localSheetId="3">[24]Revenues!$D$110:$O$110</definedName>
    <definedName name="outgoing_mins_to_mobile" localSheetId="0">[25]Revenues!$D$110:$O$110</definedName>
    <definedName name="outgoing_mins_to_mobile" localSheetId="5">[25]Revenues!$D$110:$O$110</definedName>
    <definedName name="outgoing_mins_to_mobile">[26]Revenues!$D$110:$O$110</definedName>
    <definedName name="outgoing_mins_to_own" localSheetId="3">[24]Revenues!$D$111:$O$111</definedName>
    <definedName name="outgoing_mins_to_own" localSheetId="0">[25]Revenues!$D$111:$O$111</definedName>
    <definedName name="outgoing_mins_to_own" localSheetId="5">[25]Revenues!$D$111:$O$111</definedName>
    <definedName name="outgoing_mins_to_own">[26]Revenues!$D$111:$O$111</definedName>
    <definedName name="OVER120" localSheetId="3">#REF!</definedName>
    <definedName name="OVER120" localSheetId="0">#REF!</definedName>
    <definedName name="OVER120" localSheetId="5">#REF!</definedName>
    <definedName name="OVER120">#REF!</definedName>
    <definedName name="p" localSheetId="3">#REF!</definedName>
    <definedName name="p" localSheetId="0">#REF!</definedName>
    <definedName name="p" localSheetId="5">#REF!</definedName>
    <definedName name="p">#REF!</definedName>
    <definedName name="p_d_c" localSheetId="0">'[44]Reference Data'!$C$241:$C$243</definedName>
    <definedName name="p_d_c" localSheetId="5">'[44]Reference Data'!$C$241:$C$243</definedName>
    <definedName name="p_d_c">'[45]Reference Data'!$C$241:$C$243</definedName>
    <definedName name="Paje" localSheetId="0">#REF!</definedName>
    <definedName name="Paje" localSheetId="5">#REF!</definedName>
    <definedName name="Paje">#REF!</definedName>
    <definedName name="Palestine" localSheetId="3">#REF!</definedName>
    <definedName name="Palestine" localSheetId="0">#REF!</definedName>
    <definedName name="Palestine" localSheetId="5">#REF!</definedName>
    <definedName name="Palestine">#REF!</definedName>
    <definedName name="Palestine1" localSheetId="3">#REF!</definedName>
    <definedName name="Palestine1" localSheetId="0">#REF!</definedName>
    <definedName name="Palestine1" localSheetId="5">#REF!</definedName>
    <definedName name="Palestine1">#REF!</definedName>
    <definedName name="Palestine2" localSheetId="3">#REF!</definedName>
    <definedName name="Palestine2" localSheetId="0">#REF!</definedName>
    <definedName name="Palestine2" localSheetId="5">#REF!</definedName>
    <definedName name="Palestine2">#REF!</definedName>
    <definedName name="Palestine3" localSheetId="3">#REF!</definedName>
    <definedName name="Palestine3" localSheetId="0">#REF!</definedName>
    <definedName name="Palestine3" localSheetId="5">#REF!</definedName>
    <definedName name="Palestine3">#REF!</definedName>
    <definedName name="Palestine4" localSheetId="3">#REF!</definedName>
    <definedName name="Palestine4" localSheetId="0">#REF!</definedName>
    <definedName name="Palestine4" localSheetId="5">#REF!</definedName>
    <definedName name="Palestine4">#REF!</definedName>
    <definedName name="Palestine5" localSheetId="3">#REF!</definedName>
    <definedName name="Palestine5" localSheetId="0">#REF!</definedName>
    <definedName name="Palestine5" localSheetId="5">#REF!</definedName>
    <definedName name="Palestine5">#REF!</definedName>
    <definedName name="Palestine6" localSheetId="3">#REF!</definedName>
    <definedName name="Palestine6" localSheetId="0">#REF!</definedName>
    <definedName name="Palestine6" localSheetId="5">#REF!</definedName>
    <definedName name="Palestine6">#REF!</definedName>
    <definedName name="Particulars" localSheetId="0">#REF!</definedName>
    <definedName name="Particulars" localSheetId="5">#REF!</definedName>
    <definedName name="Particulars">#REF!</definedName>
    <definedName name="PASS_DATE">#N/A</definedName>
    <definedName name="PASS_EXPIR">#N/A</definedName>
    <definedName name="PASSPORT">#N/A</definedName>
    <definedName name="payables" localSheetId="3">'[24]Funds and Valuation'!$E$41:$P$41</definedName>
    <definedName name="payables" localSheetId="0">'[25]Funds and Valuation'!$E$41:$P$41</definedName>
    <definedName name="payables" localSheetId="5">'[25]Funds and Valuation'!$E$41:$P$41</definedName>
    <definedName name="payables">'[26]Funds and Valuation'!$E$41:$P$41</definedName>
    <definedName name="payback_period" localSheetId="3">'[24]Funds and Valuation'!$E$125</definedName>
    <definedName name="payback_period" localSheetId="0">'[25]Funds and Valuation'!$E$125</definedName>
    <definedName name="payback_period" localSheetId="5">'[25]Funds and Valuation'!$E$125</definedName>
    <definedName name="payback_period">'[26]Funds and Valuation'!$E$125</definedName>
    <definedName name="Payment_Date">#N/A</definedName>
    <definedName name="pc" localSheetId="0">'[44]Reference Data'!$C$144:$C$146</definedName>
    <definedName name="pc" localSheetId="5">'[44]Reference Data'!$C$144:$C$146</definedName>
    <definedName name="pc">'[45]Reference Data'!$C$144:$C$146</definedName>
    <definedName name="peak_funding" localSheetId="3">'[24]Funds and Valuation'!$E$126</definedName>
    <definedName name="peak_funding" localSheetId="0">'[25]Funds and Valuation'!$E$126</definedName>
    <definedName name="peak_funding" localSheetId="5">'[25]Funds and Valuation'!$E$126</definedName>
    <definedName name="peak_funding">'[26]Funds and Valuation'!$E$126</definedName>
    <definedName name="peak_funding_year" localSheetId="3">'[24]Funds and Valuation'!$E$127</definedName>
    <definedName name="peak_funding_year" localSheetId="0">'[25]Funds and Valuation'!$E$127</definedName>
    <definedName name="peak_funding_year" localSheetId="5">'[25]Funds and Valuation'!$E$127</definedName>
    <definedName name="peak_funding_year">'[26]Funds and Valuation'!$E$127</definedName>
    <definedName name="peak_incoming_flagfall" localSheetId="3">[24]Revenues!$D$231:$O$231</definedName>
    <definedName name="peak_incoming_flagfall" localSheetId="0">[25]Revenues!$D$231:$O$231</definedName>
    <definedName name="peak_incoming_flagfall" localSheetId="5">[25]Revenues!$D$231:$O$231</definedName>
    <definedName name="peak_incoming_flagfall">[26]Revenues!$D$231:$O$231</definedName>
    <definedName name="PERIODSETNAME1" localSheetId="3">#REF!</definedName>
    <definedName name="PERIODSETNAME1" localSheetId="0">#REF!</definedName>
    <definedName name="PERIODSETNAME1" localSheetId="5">#REF!</definedName>
    <definedName name="PERIODSETNAME1">#REF!</definedName>
    <definedName name="perp_tv" localSheetId="3">'[24]Funds and Valuation'!$E$102:$P$102</definedName>
    <definedName name="perp_tv" localSheetId="0">'[25]Funds and Valuation'!$E$102:$P$102</definedName>
    <definedName name="perp_tv" localSheetId="5">'[25]Funds and Valuation'!$E$102:$P$102</definedName>
    <definedName name="perp_tv">'[26]Funds and Valuation'!$E$102:$P$102</definedName>
    <definedName name="PFNO">#N/A</definedName>
    <definedName name="physical_pop_coverage" localSheetId="3">'[24]Market Inputs'!$E$7:$P$7</definedName>
    <definedName name="physical_pop_coverage" localSheetId="0">'[25]Market Inputs'!$E$7:$P$7</definedName>
    <definedName name="physical_pop_coverage" localSheetId="5">'[25]Market Inputs'!$E$7:$P$7</definedName>
    <definedName name="physical_pop_coverage">'[26]Market Inputs'!$E$7:$P$7</definedName>
    <definedName name="pi_ebitda" localSheetId="3">'[24]Funds and Valuation'!$E$138</definedName>
    <definedName name="pi_ebitda" localSheetId="0">'[25]Funds and Valuation'!$E$138</definedName>
    <definedName name="pi_ebitda" localSheetId="5">'[25]Funds and Valuation'!$E$138</definedName>
    <definedName name="pi_ebitda">'[26]Funds and Valuation'!$E$138</definedName>
    <definedName name="PL" localSheetId="3">#REF!</definedName>
    <definedName name="PL" localSheetId="0">#REF!</definedName>
    <definedName name="PL" localSheetId="5">#REF!</definedName>
    <definedName name="PL">#REF!</definedName>
    <definedName name="pm.aje1" localSheetId="0">#REF!</definedName>
    <definedName name="pm.aje1" localSheetId="5">#REF!</definedName>
    <definedName name="pm.aje1">#REF!</definedName>
    <definedName name="pm.aje2" localSheetId="0">#REF!</definedName>
    <definedName name="pm.aje2" localSheetId="5">#REF!</definedName>
    <definedName name="pm.aje2">#REF!</definedName>
    <definedName name="pm.aje3" localSheetId="0">#REF!</definedName>
    <definedName name="pm.aje3" localSheetId="5">#REF!</definedName>
    <definedName name="pm.aje3">#REF!</definedName>
    <definedName name="pm.aje4" localSheetId="0">#REF!</definedName>
    <definedName name="pm.aje4" localSheetId="5">#REF!</definedName>
    <definedName name="pm.aje4">#REF!</definedName>
    <definedName name="pm.aje5" localSheetId="0">#REF!</definedName>
    <definedName name="pm.aje5" localSheetId="5">#REF!</definedName>
    <definedName name="pm.aje5">#REF!</definedName>
    <definedName name="pop_density" localSheetId="3">'[24]Geographic Data'!$E$40:$E$139</definedName>
    <definedName name="pop_density" localSheetId="0">'[25]Geographic Data'!$E$40:$E$139</definedName>
    <definedName name="pop_density" localSheetId="5">'[25]Geographic Data'!$E$40:$E$139</definedName>
    <definedName name="pop_density">'[26]Geographic Data'!$E$40:$E$139</definedName>
    <definedName name="Popgrowth2">[46]Ceiling!$M$231</definedName>
    <definedName name="POSTERRORSTOSUSP1" localSheetId="3">#REF!</definedName>
    <definedName name="POSTERRORSTOSUSP1" localSheetId="0">#REF!</definedName>
    <definedName name="POSTERRORSTOSUSP1" localSheetId="5">#REF!</definedName>
    <definedName name="POSTERRORSTOSUSP1">#REF!</definedName>
    <definedName name="PPAR" localSheetId="3">#REF!</definedName>
    <definedName name="PPAR" localSheetId="0">#REF!</definedName>
    <definedName name="PPAR" localSheetId="5">#REF!</definedName>
    <definedName name="PPAR">#REF!</definedName>
    <definedName name="PPE" localSheetId="0">#REF!</definedName>
    <definedName name="PPE" localSheetId="5">#REF!</definedName>
    <definedName name="PPE">#REF!</definedName>
    <definedName name="PRESP" localSheetId="3">#REF!</definedName>
    <definedName name="PRESP" localSheetId="0">#REF!</definedName>
    <definedName name="PRESP" localSheetId="5">#REF!</definedName>
    <definedName name="PRESP">#REF!</definedName>
    <definedName name="PREV2">#N/A</definedName>
    <definedName name="PREVIOUS">#N/A</definedName>
    <definedName name="PrevYA" localSheetId="0">#REF!</definedName>
    <definedName name="PrevYA" localSheetId="5">#REF!</definedName>
    <definedName name="PrevYA">#REF!</definedName>
    <definedName name="_xlnm.Print_Area" localSheetId="1">' ARPU QAR '!$B$1:$I$80</definedName>
    <definedName name="_xlnm.Print_Area" localSheetId="7">' ARPU USD'!$B$1:$I$81</definedName>
    <definedName name="_xlnm.Print_Area" localSheetId="8">BS!$A$1:$F$81</definedName>
    <definedName name="_xlnm.Print_Area" localSheetId="3">Cust!$B$1:$H$73</definedName>
    <definedName name="_xlnm.Print_Area" localSheetId="9">PL!$A$1:$H$44</definedName>
    <definedName name="_xlnm.Print_Area" localSheetId="0">'Rev-QAR'!$A$1:$I$111</definedName>
    <definedName name="_xlnm.Print_Area" localSheetId="5">'Rev-USD'!$A$1:$I$111</definedName>
    <definedName name="_xlnm.Print_Area">'[38]1-OBJ98 '!$A$4:$G$38</definedName>
    <definedName name="PRINT_AREA_MI">'[38]1-OBJ98 '!$A$4:$G$38</definedName>
    <definedName name="Print_Area_Reset">#N/A</definedName>
    <definedName name="_xlnm.Print_Titles" localSheetId="3">Cust!$2:$4</definedName>
    <definedName name="_xlnm.Print_Titles" localSheetId="0">'Rev-QAR'!$3:$3</definedName>
    <definedName name="_xlnm.Print_Titles" localSheetId="5">'Rev-USD'!$3:$3</definedName>
    <definedName name="_xlnm.Print_Titles">'[38]1-OBJ98 '!$A$1:$IV$3</definedName>
    <definedName name="Print_Titles_MI" localSheetId="3">#REF!</definedName>
    <definedName name="Print_Titles_MI" localSheetId="0">#REF!</definedName>
    <definedName name="Print_Titles_MI" localSheetId="5">#REF!</definedName>
    <definedName name="Print_Titles_MI">#REF!</definedName>
    <definedName name="PrintArea" localSheetId="0">#REF!</definedName>
    <definedName name="PrintArea" localSheetId="5">#REF!</definedName>
    <definedName name="PrintArea">#REF!</definedName>
    <definedName name="PrintPrev">[46]Control!$B$8</definedName>
    <definedName name="PriorRows" localSheetId="0">#REF!</definedName>
    <definedName name="PriorRows" localSheetId="5">#REF!</definedName>
    <definedName name="PriorRows">#REF!</definedName>
    <definedName name="Prje" localSheetId="0">#REF!</definedName>
    <definedName name="Prje" localSheetId="5">#REF!</definedName>
    <definedName name="Prje">#REF!</definedName>
    <definedName name="PRN" localSheetId="3">#REF!</definedName>
    <definedName name="PRN" localSheetId="0">#REF!</definedName>
    <definedName name="PRN" localSheetId="5">#REF!</definedName>
    <definedName name="PRN">#REF!</definedName>
    <definedName name="Proceeds" localSheetId="0">#REF!</definedName>
    <definedName name="Proceeds" localSheetId="5">#REF!</definedName>
    <definedName name="Proceeds">#REF!</definedName>
    <definedName name="Product" localSheetId="0">'[44]Reference Data'!$C$78:$C$81</definedName>
    <definedName name="Product" localSheetId="5">'[44]Reference Data'!$C$78:$C$81</definedName>
    <definedName name="Product">'[45]Reference Data'!$C$78:$C$81</definedName>
    <definedName name="Project" localSheetId="3">#REF!</definedName>
    <definedName name="Project" localSheetId="0">#REF!</definedName>
    <definedName name="Project" localSheetId="5">#REF!</definedName>
    <definedName name="Project">#REF!</definedName>
    <definedName name="PrOrder">[63]Lists!$A$53:$B$62</definedName>
    <definedName name="PTM" localSheetId="3">'[109]CONTRN BY DISTRICT'!#REF!</definedName>
    <definedName name="PTM" localSheetId="0">'[109]CONTRN BY DISTRICT'!#REF!</definedName>
    <definedName name="PTM" localSheetId="5">'[109]CONTRN BY DISTRICT'!#REF!</definedName>
    <definedName name="PTM">'[109]CONTRN BY DISTRICT'!#REF!</definedName>
    <definedName name="public_bhe" localSheetId="3">'[24]UMTS Capex'!$D$150:$O$150</definedName>
    <definedName name="public_bhe" localSheetId="0">'[25]UMTS Capex'!$D$150:$O$150</definedName>
    <definedName name="public_bhe" localSheetId="5">'[25]UMTS Capex'!$D$150:$O$150</definedName>
    <definedName name="public_bhe">'[26]UMTS Capex'!$D$150:$O$150</definedName>
    <definedName name="public_bhe_per_sub" localSheetId="3">'[24]UMTS Capex'!$D$125:$O$134</definedName>
    <definedName name="public_bhe_per_sub" localSheetId="0">'[25]UMTS Capex'!$D$125:$O$134</definedName>
    <definedName name="public_bhe_per_sub" localSheetId="5">'[25]UMTS Capex'!$D$125:$O$134</definedName>
    <definedName name="public_bhe_per_sub">'[26]UMTS Capex'!$D$125:$O$134</definedName>
    <definedName name="public_minutes_per_sub" localSheetId="3">'[24]UMTS Capex'!$D$110:$O$119</definedName>
    <definedName name="public_minutes_per_sub" localSheetId="0">'[25]UMTS Capex'!$D$110:$O$119</definedName>
    <definedName name="public_minutes_per_sub" localSheetId="5">'[25]UMTS Capex'!$D$110:$O$119</definedName>
    <definedName name="public_minutes_per_sub">'[26]UMTS Capex'!$D$110:$O$119</definedName>
    <definedName name="PURCHASE">#N/A</definedName>
    <definedName name="Q">[16]JAN!$AQ$5</definedName>
    <definedName name="QEAddition" localSheetId="0">#REF!</definedName>
    <definedName name="QEAddition" localSheetId="5">#REF!</definedName>
    <definedName name="QEAddition">#REF!</definedName>
    <definedName name="QEBF" localSheetId="0">#REF!</definedName>
    <definedName name="QEBF" localSheetId="5">#REF!</definedName>
    <definedName name="QEBF">#REF!</definedName>
    <definedName name="QECF" localSheetId="0">#REF!</definedName>
    <definedName name="QECF" localSheetId="5">#REF!</definedName>
    <definedName name="QECF">#REF!</definedName>
    <definedName name="QEDisposal" localSheetId="0">#REF!</definedName>
    <definedName name="QEDisposal" localSheetId="5">#REF!</definedName>
    <definedName name="QEDisposal">#REF!</definedName>
    <definedName name="QRev">[46]Revenue!$A$214:$R$231</definedName>
    <definedName name="QRev0">[46]Revenue!$A$213</definedName>
    <definedName name="QRev1">[46]Revenue!$C$216</definedName>
    <definedName name="QSub">[46]Shares!$A$477:$S$554</definedName>
    <definedName name="QSub0">[46]Shares!$A$477</definedName>
    <definedName name="QSub1">[46]Shares!$D$526</definedName>
    <definedName name="QSUM" localSheetId="3">[110]QCV_Forecasted!#REF!</definedName>
    <definedName name="QSUM" localSheetId="0">[111]QCV_Forecasted!#REF!</definedName>
    <definedName name="QSUM" localSheetId="5">[111]QCV_Forecasted!#REF!</definedName>
    <definedName name="QSUM">[112]QCV_Forecasted!#REF!</definedName>
    <definedName name="Qualifying_Cost" localSheetId="0">#REF!</definedName>
    <definedName name="Qualifying_Cost" localSheetId="5">#REF!</definedName>
    <definedName name="Qualifying_Cost">#REF!</definedName>
    <definedName name="R.B.A." localSheetId="0">#REF!</definedName>
    <definedName name="R.B.A." localSheetId="5">#REF!</definedName>
    <definedName name="R.B.A.">#REF!</definedName>
    <definedName name="R_">#N/A</definedName>
    <definedName name="R_E_Additions" localSheetId="0">#REF!</definedName>
    <definedName name="R_E_Additions" localSheetId="5">#REF!</definedName>
    <definedName name="R_E_Additions">#REF!</definedName>
    <definedName name="R_E_b_f" localSheetId="0">#REF!</definedName>
    <definedName name="R_E_b_f" localSheetId="5">#REF!</definedName>
    <definedName name="R_E_b_f">#REF!</definedName>
    <definedName name="R_e_c_f" localSheetId="0">#REF!</definedName>
    <definedName name="R_e_c_f" localSheetId="5">#REF!</definedName>
    <definedName name="R_e_c_f">#REF!</definedName>
    <definedName name="R_Eb_f" localSheetId="0">#REF!</definedName>
    <definedName name="R_Eb_f" localSheetId="5">#REF!</definedName>
    <definedName name="R_Eb_f">#REF!</definedName>
    <definedName name="r_s" localSheetId="0">'[44]Reference Data'!$C$230:$C$235</definedName>
    <definedName name="r_s" localSheetId="5">'[44]Reference Data'!$C$230:$C$235</definedName>
    <definedName name="r_s">'[45]Reference Data'!$C$230:$C$235</definedName>
    <definedName name="RA">[7]Notes!#REF!</definedName>
    <definedName name="RAJAS" localSheetId="3">#REF!</definedName>
    <definedName name="RAJAS" localSheetId="0">#REF!</definedName>
    <definedName name="RAJAS" localSheetId="5">#REF!</definedName>
    <definedName name="RAJAS">#REF!</definedName>
    <definedName name="Range1" localSheetId="0">#REF!</definedName>
    <definedName name="Range1" localSheetId="5">#REF!</definedName>
    <definedName name="Range1">#REF!</definedName>
    <definedName name="RateAA" localSheetId="0">#REF!</definedName>
    <definedName name="RateAA" localSheetId="5">#REF!</definedName>
    <definedName name="RateAA">#REF!</definedName>
    <definedName name="RateIA" localSheetId="0">#REF!</definedName>
    <definedName name="RateIA" localSheetId="5">#REF!</definedName>
    <definedName name="RateIA">#REF!</definedName>
    <definedName name="RE_Disposal" localSheetId="0">#REF!</definedName>
    <definedName name="RE_Disposal" localSheetId="5">#REF!</definedName>
    <definedName name="RE_Disposal">#REF!</definedName>
    <definedName name="RE_tranferred_in">[39]Trans!#REF!</definedName>
    <definedName name="RE_transferred_in">[39]Trans!#REF!</definedName>
    <definedName name="REAddition" localSheetId="0">#REF!</definedName>
    <definedName name="REAddition" localSheetId="5">#REF!</definedName>
    <definedName name="REAddition">#REF!</definedName>
    <definedName name="Reais98" localSheetId="3">#REF!</definedName>
    <definedName name="Reais98" localSheetId="0">#REF!</definedName>
    <definedName name="Reais98" localSheetId="5">#REF!</definedName>
    <definedName name="Reais98">#REF!</definedName>
    <definedName name="Reais99" localSheetId="3">[8]Plan1!#REF!</definedName>
    <definedName name="Reais99" localSheetId="0">[9]Plan1!#REF!</definedName>
    <definedName name="Reais99" localSheetId="5">[9]Plan1!#REF!</definedName>
    <definedName name="Reais99">[10]Plan1!#REF!</definedName>
    <definedName name="real_local_salaries" localSheetId="3">[24]OpEx!$D$60:$O$68</definedName>
    <definedName name="real_local_salaries" localSheetId="0">[25]OpEx!$D$60:$O$68</definedName>
    <definedName name="real_local_salaries" localSheetId="5">[25]OpEx!$D$60:$O$68</definedName>
    <definedName name="real_local_salaries">[26]OpEx!$D$60:$O$68</definedName>
    <definedName name="REBF" localSheetId="3">#REF!</definedName>
    <definedName name="REBF" localSheetId="0">#REF!</definedName>
    <definedName name="REBF" localSheetId="5">#REF!</definedName>
    <definedName name="REBF">#REF!</definedName>
    <definedName name="receivables" localSheetId="3">[24]Revenues!$D$255:$O$255</definedName>
    <definedName name="receivables" localSheetId="0">[25]Revenues!$D$255:$O$255</definedName>
    <definedName name="receivables" localSheetId="5">[25]Revenues!$D$255:$O$255</definedName>
    <definedName name="receivables">[26]Revenues!$D$255:$O$255</definedName>
    <definedName name="RECF" localSheetId="3">#REF!</definedName>
    <definedName name="RECF" localSheetId="0">#REF!</definedName>
    <definedName name="RECF" localSheetId="5">#REF!</definedName>
    <definedName name="RECF">#REF!</definedName>
    <definedName name="Reclassification" localSheetId="0">#REF!</definedName>
    <definedName name="Reclassification" localSheetId="5">#REF!</definedName>
    <definedName name="Reclassification">#REF!</definedName>
    <definedName name="Recon" localSheetId="3">#REF!</definedName>
    <definedName name="Recon" localSheetId="0">#REF!</definedName>
    <definedName name="Recon" localSheetId="5">#REF!</definedName>
    <definedName name="Recon">#REF!</definedName>
    <definedName name="RecordedAuditDifferences" localSheetId="0">#REF!</definedName>
    <definedName name="RecordedAuditDifferences" localSheetId="5">#REF!</definedName>
    <definedName name="RecordedAuditDifferences">#REF!</definedName>
    <definedName name="_xlnm.Recorder" localSheetId="3">#REF!</definedName>
    <definedName name="_xlnm.Recorder" localSheetId="0">#REF!</definedName>
    <definedName name="_xlnm.Recorder" localSheetId="5">#REF!</definedName>
    <definedName name="_xlnm.Recorder">#REF!</definedName>
    <definedName name="recurring_rev_cre" localSheetId="0">[30]MMR!$A$531:$IV$531</definedName>
    <definedName name="recurring_rev_cre" localSheetId="5">[30]MMR!$A$531:$IV$531</definedName>
    <definedName name="recurring_rev_cre">[41]MMR!$A$531:$IV$531</definedName>
    <definedName name="recurring_rev_pre" localSheetId="0">[30]MMR!$A$532:$IV$532</definedName>
    <definedName name="recurring_rev_pre" localSheetId="5">[30]MMR!$A$532:$IV$532</definedName>
    <definedName name="recurring_rev_pre">[41]MMR!$A$532:$IV$532</definedName>
    <definedName name="REDisposal" localSheetId="0">#REF!</definedName>
    <definedName name="REDisposal" localSheetId="5">#REF!</definedName>
    <definedName name="REDisposal">#REF!</definedName>
    <definedName name="RENT" localSheetId="3">[11]Revenue!#REF!</definedName>
    <definedName name="RENT" localSheetId="0">[34]Revenue!#REF!</definedName>
    <definedName name="RENT" localSheetId="5">[34]Revenue!#REF!</definedName>
    <definedName name="RENT">[12]Revenue!#REF!</definedName>
    <definedName name="RENTALS">#N/A</definedName>
    <definedName name="RENTALS1">#N/A</definedName>
    <definedName name="rented_sites" localSheetId="3">[24]OpEx!$D$124:$O$128</definedName>
    <definedName name="rented_sites" localSheetId="0">[25]OpEx!$D$124:$O$128</definedName>
    <definedName name="rented_sites" localSheetId="5">[25]OpEx!$D$124:$O$128</definedName>
    <definedName name="rented_sites">[26]OpEx!$D$124:$O$128</definedName>
    <definedName name="repayment_rate" localSheetId="3">'[24]Funds and Valuation'!$C$82</definedName>
    <definedName name="repayment_rate" localSheetId="0">'[25]Funds and Valuation'!$C$82</definedName>
    <definedName name="repayment_rate" localSheetId="5">'[25]Funds and Valuation'!$C$82</definedName>
    <definedName name="repayment_rate">'[26]Funds and Valuation'!$C$82</definedName>
    <definedName name="Report" localSheetId="0">#REF!</definedName>
    <definedName name="Report" localSheetId="5">#REF!</definedName>
    <definedName name="Report">#REF!</definedName>
    <definedName name="Report_Version_4">"A1"</definedName>
    <definedName name="ReportTitle1" localSheetId="3">#REF!</definedName>
    <definedName name="ReportTitle1" localSheetId="0">#REF!</definedName>
    <definedName name="ReportTitle1" localSheetId="5">#REF!</definedName>
    <definedName name="ReportTitle1">#REF!</definedName>
    <definedName name="REQUOFFSET">[63]Lists!$E$29</definedName>
    <definedName name="res_scenario" localSheetId="3">'[24]Market Inputs'!$T$12</definedName>
    <definedName name="res_scenario" localSheetId="0">'[25]Market Inputs'!$T$12</definedName>
    <definedName name="res_scenario" localSheetId="5">'[25]Market Inputs'!$T$12</definedName>
    <definedName name="res_scenario">'[26]Market Inputs'!$T$12</definedName>
    <definedName name="res_scenario_number" localSheetId="3">'[24]Market Inputs'!$T$12</definedName>
    <definedName name="res_scenario_number" localSheetId="0">'[25]Market Inputs'!$T$12</definedName>
    <definedName name="res_scenario_number" localSheetId="5">'[25]Market Inputs'!$T$12</definedName>
    <definedName name="res_scenario_number">'[26]Market Inputs'!$T$12</definedName>
    <definedName name="RESPONSIBILITYAPPLICATIONID1" localSheetId="3">#REF!</definedName>
    <definedName name="RESPONSIBILITYAPPLICATIONID1" localSheetId="0">#REF!</definedName>
    <definedName name="RESPONSIBILITYAPPLICATIONID1" localSheetId="5">#REF!</definedName>
    <definedName name="RESPONSIBILITYAPPLICATIONID1">#REF!</definedName>
    <definedName name="RESPONSIBILITYID1" localSheetId="3">#REF!</definedName>
    <definedName name="RESPONSIBILITYID1" localSheetId="0">#REF!</definedName>
    <definedName name="RESPONSIBILITYID1" localSheetId="5">#REF!</definedName>
    <definedName name="RESPONSIBILITYID1">#REF!</definedName>
    <definedName name="RESPONSIBILITYNAME1" localSheetId="3">#REF!</definedName>
    <definedName name="RESPONSIBILITYNAME1" localSheetId="0">#REF!</definedName>
    <definedName name="RESPONSIBILITYNAME1" localSheetId="5">#REF!</definedName>
    <definedName name="RESPONSIBILITYNAME1">#REF!</definedName>
    <definedName name="RestNote">[113]HPASS.XLS!#REF!</definedName>
    <definedName name="Restricted_Sales_proceeds" localSheetId="0">#REF!</definedName>
    <definedName name="Restricted_Sales_proceeds" localSheetId="5">#REF!</definedName>
    <definedName name="Restricted_Sales_proceeds">#REF!</definedName>
    <definedName name="retail_debtor_days" localSheetId="3">[24]Revenues!$D$251:$O$251</definedName>
    <definedName name="retail_debtor_days" localSheetId="0">[25]Revenues!$D$251:$O$251</definedName>
    <definedName name="retail_debtor_days" localSheetId="5">[25]Revenues!$D$251:$O$251</definedName>
    <definedName name="retail_debtor_days">[26]Revenues!$D$251:$O$251</definedName>
    <definedName name="retained_earnings" localSheetId="3">'[24]Funds and Valuation'!$E$64:$P$64</definedName>
    <definedName name="retained_earnings" localSheetId="0">'[25]Funds and Valuation'!$E$64:$P$64</definedName>
    <definedName name="retained_earnings" localSheetId="5">'[25]Funds and Valuation'!$E$64:$P$64</definedName>
    <definedName name="retained_earnings">'[26]Funds and Valuation'!$E$64:$P$64</definedName>
    <definedName name="RETotal" localSheetId="0">#REF!</definedName>
    <definedName name="RETotal" localSheetId="5">#REF!</definedName>
    <definedName name="RETotal">#REF!</definedName>
    <definedName name="rev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7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3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5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BySeg">[46]Revenue!$A$159:$IV$212</definedName>
    <definedName name="RevBySeg0">[46]Revenue!$A$158</definedName>
    <definedName name="RevBySeg1">[46]Revenue!$C$161</definedName>
    <definedName name="revenue">[114]MMR!$A$546:$IV$546</definedName>
    <definedName name="revenue_due" localSheetId="3">[24]Revenues!$D$245:$O$245</definedName>
    <definedName name="revenue_due" localSheetId="0">[25]Revenues!$D$245:$O$245</definedName>
    <definedName name="revenue_due" localSheetId="5">[25]Revenues!$D$245:$O$245</definedName>
    <definedName name="revenue_due">[26]Revenues!$D$245:$O$245</definedName>
    <definedName name="revenuearea" localSheetId="3">#REF!</definedName>
    <definedName name="revenuearea" localSheetId="0">#REF!</definedName>
    <definedName name="revenuearea" localSheetId="5">#REF!</definedName>
    <definedName name="revenuearea">#REF!</definedName>
    <definedName name="RevenueSumm">[46]Revenue!$A$119:$Q$157</definedName>
    <definedName name="RevenueSumm0">[46]Revenue!$A$118</definedName>
    <definedName name="RevenueSumm1">[46]Revenue!$C$121</definedName>
    <definedName name="Reversing_Errors_PY" localSheetId="0">#REF!</definedName>
    <definedName name="Reversing_Errors_PY" localSheetId="5">#REF!</definedName>
    <definedName name="Reversing_Errors_PY">#REF!</definedName>
    <definedName name="Reversing_Judgments_PY" localSheetId="0">#REF!</definedName>
    <definedName name="Reversing_Judgments_PY" localSheetId="5">#REF!</definedName>
    <definedName name="Reversing_Judgments_PY">#REF!</definedName>
    <definedName name="Revise05Plan" localSheetId="3">[115]Revised05Plan!$A$7:$N$79</definedName>
    <definedName name="Revise05Plan" localSheetId="0">[116]Revised05Plan!$A$7:$N$79</definedName>
    <definedName name="Revise05Plan" localSheetId="5">[116]Revised05Plan!$A$7:$N$79</definedName>
    <definedName name="Revise05Plan">[117]Revised05Plan!$A$7:$N$79</definedName>
    <definedName name="REVISED_YA94" localSheetId="0">#REF!</definedName>
    <definedName name="REVISED_YA94" localSheetId="5">#REF!</definedName>
    <definedName name="REVISED_YA94">#REF!</definedName>
    <definedName name="RIL" localSheetId="3">#REF!</definedName>
    <definedName name="RIL" localSheetId="0">#REF!</definedName>
    <definedName name="RIL" localSheetId="5">#REF!</definedName>
    <definedName name="RIL">#REF!</definedName>
    <definedName name="rnt_capacity" localSheetId="3">'[24]UMTS Capex'!$D$364:$O$364</definedName>
    <definedName name="rnt_capacity" localSheetId="0">'[25]UMTS Capex'!$D$364:$O$364</definedName>
    <definedName name="rnt_capacity" localSheetId="5">'[25]UMTS Capex'!$D$364:$O$364</definedName>
    <definedName name="rnt_capacity">'[26]UMTS Capex'!$D$364:$O$364</definedName>
    <definedName name="rnt_installed" localSheetId="3">'[24]UMTS Capex'!$D$365:$O$365</definedName>
    <definedName name="rnt_installed" localSheetId="0">'[25]UMTS Capex'!$D$365:$O$365</definedName>
    <definedName name="rnt_installed" localSheetId="5">'[25]UMTS Capex'!$D$365:$O$365</definedName>
    <definedName name="rnt_installed">'[26]UMTS Capex'!$D$365:$O$365</definedName>
    <definedName name="rnt_utilisation" localSheetId="3">'[24]UMTS Capex'!$D$363:$O$363</definedName>
    <definedName name="rnt_utilisation" localSheetId="0">'[25]UMTS Capex'!$D$363:$O$363</definedName>
    <definedName name="rnt_utilisation" localSheetId="5">'[25]UMTS Capex'!$D$363:$O$363</definedName>
    <definedName name="rnt_utilisation">'[26]UMTS Capex'!$D$363:$O$363</definedName>
    <definedName name="Roaming">[46]Assumptions!$D$173</definedName>
    <definedName name="roaming_flag" localSheetId="3">'[24]Market Inputs'!$V$24</definedName>
    <definedName name="roaming_flag" localSheetId="0">'[25]Market Inputs'!$V$24</definedName>
    <definedName name="roaming_flag" localSheetId="5">'[25]Market Inputs'!$V$24</definedName>
    <definedName name="roaming_flag">'[26]Market Inputs'!$V$24</definedName>
    <definedName name="roaming_list" localSheetId="3">'[24]Market Inputs'!$V$27:$V$29</definedName>
    <definedName name="roaming_list" localSheetId="0">'[25]Market Inputs'!$V$27:$V$29</definedName>
    <definedName name="roaming_list" localSheetId="5">'[25]Market Inputs'!$V$27:$V$29</definedName>
    <definedName name="roaming_list">'[26]Market Inputs'!$V$27:$V$29</definedName>
    <definedName name="RowDetails1" localSheetId="3">#REF!</definedName>
    <definedName name="RowDetails1" localSheetId="0">#REF!</definedName>
    <definedName name="RowDetails1" localSheetId="5">#REF!</definedName>
    <definedName name="RowDetails1">#REF!</definedName>
    <definedName name="ROWSTOUPLOAD1" localSheetId="3">#REF!</definedName>
    <definedName name="ROWSTOUPLOAD1" localSheetId="0">#REF!</definedName>
    <definedName name="ROWSTOUPLOAD1" localSheetId="5">#REF!</definedName>
    <definedName name="ROWSTOUPLOAD1">#REF!</definedName>
    <definedName name="RSITE" localSheetId="3">[11]Capex!#REF!</definedName>
    <definedName name="RSITE" localSheetId="0">[34]Capex!#REF!</definedName>
    <definedName name="RSITE" localSheetId="5">[34]Capex!#REF!</definedName>
    <definedName name="RSITE">[12]Capex!#REF!</definedName>
    <definedName name="rural_carriers_installed" localSheetId="3">'[24]UMTS Capex'!$D$337:$O$337</definedName>
    <definedName name="rural_carriers_installed" localSheetId="0">'[25]UMTS Capex'!$D$337:$O$337</definedName>
    <definedName name="rural_carriers_installed" localSheetId="5">'[25]UMTS Capex'!$D$337:$O$337</definedName>
    <definedName name="rural_carriers_installed">'[26]UMTS Capex'!$D$337:$O$337</definedName>
    <definedName name="rural_data_traffic" localSheetId="3">'[24]UMTS Capex'!$D$209:$O$209</definedName>
    <definedName name="rural_data_traffic" localSheetId="0">'[25]UMTS Capex'!$D$209:$O$209</definedName>
    <definedName name="rural_data_traffic" localSheetId="5">'[25]UMTS Capex'!$D$209:$O$209</definedName>
    <definedName name="rural_data_traffic">'[26]UMTS Capex'!$D$209:$O$209</definedName>
    <definedName name="rural_microcells_installed" localSheetId="3">'[24]UMTS Capex'!$D$344:$O$344</definedName>
    <definedName name="rural_microcells_installed" localSheetId="0">'[25]UMTS Capex'!$D$344:$O$344</definedName>
    <definedName name="rural_microcells_installed" localSheetId="5">'[25]UMTS Capex'!$D$344:$O$344</definedName>
    <definedName name="rural_microcells_installed">'[26]UMTS Capex'!$D$344:$O$344</definedName>
    <definedName name="s" localSheetId="3">#REF!</definedName>
    <definedName name="s" localSheetId="0">#REF!</definedName>
    <definedName name="s" localSheetId="5">#REF!</definedName>
    <definedName name="s">#REF!</definedName>
    <definedName name="s_d_m" localSheetId="0">'[44]Reference Data'!$C$237:$C$239</definedName>
    <definedName name="s_d_m" localSheetId="5">'[44]Reference Data'!$C$237:$C$239</definedName>
    <definedName name="s_d_m">'[45]Reference Data'!$C$237:$C$239</definedName>
    <definedName name="sal">'[118]Raw Calc'!$A$1:$B$2034</definedName>
    <definedName name="SALES">#N/A</definedName>
    <definedName name="Sales_Proceeds" localSheetId="0">#REF!</definedName>
    <definedName name="Sales_Proceeds" localSheetId="5">#REF!</definedName>
    <definedName name="Sales_Proceeds">#REF!</definedName>
    <definedName name="sales_staff" localSheetId="3">[24]OpEx!$D$36:$O$36</definedName>
    <definedName name="sales_staff" localSheetId="0">[25]OpEx!$D$36:$O$36</definedName>
    <definedName name="sales_staff" localSheetId="5">[25]OpEx!$D$36:$O$36</definedName>
    <definedName name="sales_staff">[26]OpEx!$D$36:$O$36</definedName>
    <definedName name="SCEN" localSheetId="3">#REF!</definedName>
    <definedName name="SCEN" localSheetId="0">#REF!</definedName>
    <definedName name="SCEN" localSheetId="5">#REF!</definedName>
    <definedName name="SCEN">#REF!</definedName>
    <definedName name="SCEN1" localSheetId="3">#REF!</definedName>
    <definedName name="SCEN1" localSheetId="0">#REF!</definedName>
    <definedName name="SCEN1" localSheetId="5">#REF!</definedName>
    <definedName name="SCEN1">#REF!</definedName>
    <definedName name="SCEN2" localSheetId="3">#REF!</definedName>
    <definedName name="SCEN2" localSheetId="0">#REF!</definedName>
    <definedName name="SCEN2" localSheetId="5">#REF!</definedName>
    <definedName name="SCEN2">#REF!</definedName>
    <definedName name="scenario_list" localSheetId="3">'[24]Market Inputs'!$S$17:$S$21</definedName>
    <definedName name="scenario_list" localSheetId="0">'[25]Market Inputs'!$S$17:$S$21</definedName>
    <definedName name="scenario_list" localSheetId="5">'[25]Market Inputs'!$S$17:$S$21</definedName>
    <definedName name="scenario_list">'[26]Market Inputs'!$S$17:$S$21</definedName>
    <definedName name="scenario_mapping" localSheetId="3">'[24]Market Inputs'!$V$17:$W$21</definedName>
    <definedName name="scenario_mapping" localSheetId="0">'[25]Market Inputs'!$V$17:$W$21</definedName>
    <definedName name="scenario_mapping" localSheetId="5">'[25]Market Inputs'!$V$17:$W$21</definedName>
    <definedName name="scenario_mapping">'[26]Market Inputs'!$V$17:$W$21</definedName>
    <definedName name="scenario_number" localSheetId="3">'[24]Market Inputs'!$T$11</definedName>
    <definedName name="scenario_number" localSheetId="0">'[25]Market Inputs'!$T$11</definedName>
    <definedName name="scenario_number" localSheetId="5">'[25]Market Inputs'!$T$11</definedName>
    <definedName name="scenario_number">'[26]Market Inputs'!$T$11</definedName>
    <definedName name="SchNo" localSheetId="0">#REF!</definedName>
    <definedName name="SchNo" localSheetId="5">#REF!</definedName>
    <definedName name="SchNo">#REF!</definedName>
    <definedName name="SchRef" localSheetId="0">#REF!</definedName>
    <definedName name="SchRef" localSheetId="5">#REF!</definedName>
    <definedName name="SchRef">#REF!</definedName>
    <definedName name="SchRefText" localSheetId="0">#REF!</definedName>
    <definedName name="SchRefText" localSheetId="5">#REF!</definedName>
    <definedName name="SchRefText">#REF!</definedName>
    <definedName name="sdp" localSheetId="0">'[44]Reference Data'!$C$208:$C$212</definedName>
    <definedName name="sdp" localSheetId="5">'[44]Reference Data'!$C$208:$C$212</definedName>
    <definedName name="sdp">'[45]Reference Data'!$C$208:$C$212</definedName>
    <definedName name="Security" localSheetId="0">'[44]Reference Data'!$C$154:$C$167</definedName>
    <definedName name="Security" localSheetId="5">'[44]Reference Data'!$C$154:$C$167</definedName>
    <definedName name="Security">'[45]Reference Data'!$C$154:$C$167</definedName>
    <definedName name="senior_managers" localSheetId="3">[24]OpEx!$D$42:$O$42</definedName>
    <definedName name="senior_managers" localSheetId="0">[25]OpEx!$D$42:$O$42</definedName>
    <definedName name="senior_managers" localSheetId="5">[25]OpEx!$D$42:$O$42</definedName>
    <definedName name="senior_managers">[26]OpEx!$D$42:$O$42</definedName>
    <definedName name="SENS" localSheetId="3">#REF!</definedName>
    <definedName name="SENS" localSheetId="0">#REF!</definedName>
    <definedName name="SENS" localSheetId="5">#REF!</definedName>
    <definedName name="SENS">#REF!</definedName>
    <definedName name="SENS1" localSheetId="3">#REF!</definedName>
    <definedName name="SENS1" localSheetId="0">#REF!</definedName>
    <definedName name="SENS1" localSheetId="5">#REF!</definedName>
    <definedName name="SENS1">#REF!</definedName>
    <definedName name="SENS2" localSheetId="3">#REF!</definedName>
    <definedName name="SENS2" localSheetId="0">#REF!</definedName>
    <definedName name="SENS2" localSheetId="5">#REF!</definedName>
    <definedName name="SENS2">#REF!</definedName>
    <definedName name="SENS3" localSheetId="3">#REF!</definedName>
    <definedName name="SENS3" localSheetId="0">#REF!</definedName>
    <definedName name="SENS3" localSheetId="5">#REF!</definedName>
    <definedName name="SENS3">#REF!</definedName>
    <definedName name="SENS4" localSheetId="3">#REF!</definedName>
    <definedName name="SENS4" localSheetId="0">#REF!</definedName>
    <definedName name="SENS4" localSheetId="5">#REF!</definedName>
    <definedName name="SENS4">#REF!</definedName>
    <definedName name="SENS5" localSheetId="3">#REF!</definedName>
    <definedName name="SENS5" localSheetId="0">#REF!</definedName>
    <definedName name="SENS5" localSheetId="5">#REF!</definedName>
    <definedName name="SENS5">#REF!</definedName>
    <definedName name="SENS6" localSheetId="3">#REF!</definedName>
    <definedName name="SENS6" localSheetId="0">#REF!</definedName>
    <definedName name="SENS6" localSheetId="5">#REF!</definedName>
    <definedName name="SENS6">#REF!</definedName>
    <definedName name="SENS7" localSheetId="3">#REF!</definedName>
    <definedName name="SENS7" localSheetId="0">#REF!</definedName>
    <definedName name="SENS7" localSheetId="5">#REF!</definedName>
    <definedName name="SENS7">#REF!</definedName>
    <definedName name="SENS8" localSheetId="3">#REF!</definedName>
    <definedName name="SENS8" localSheetId="0">#REF!</definedName>
    <definedName name="SENS8" localSheetId="5">#REF!</definedName>
    <definedName name="SENS8">#REF!</definedName>
    <definedName name="sensitivity_on_flag" localSheetId="3">[24]Sensitivity!$S$9</definedName>
    <definedName name="sensitivity_on_flag" localSheetId="0">[25]Sensitivity!$S$9</definedName>
    <definedName name="sensitivity_on_flag" localSheetId="5">[25]Sensitivity!$S$9</definedName>
    <definedName name="sensitivity_on_flag">[26]Sensitivity!$S$9</definedName>
    <definedName name="sep" localSheetId="3">'[23]DATA 2003'!#REF!</definedName>
    <definedName name="sep" localSheetId="0">'[23]DATA 2003'!#REF!</definedName>
    <definedName name="sep" localSheetId="5">'[23]DATA 2003'!#REF!</definedName>
    <definedName name="sep">'[23]DATA 2003'!#REF!</definedName>
    <definedName name="servers" localSheetId="0">'[44]Reference Data'!$C$131:$C$135</definedName>
    <definedName name="servers" localSheetId="5">'[44]Reference Data'!$C$131:$C$135</definedName>
    <definedName name="servers">'[45]Reference Data'!$C$131:$C$135</definedName>
    <definedName name="service" localSheetId="0">'[44]Reference Data'!$C$92:$C$110</definedName>
    <definedName name="service" localSheetId="5">'[44]Reference Data'!$C$92:$C$110</definedName>
    <definedName name="service">'[45]Reference Data'!$C$92:$C$110</definedName>
    <definedName name="service_provisioning_staff" localSheetId="3">[24]OpEx!$D$28:$O$28</definedName>
    <definedName name="service_provisioning_staff" localSheetId="0">[25]OpEx!$D$28:$O$28</definedName>
    <definedName name="service_provisioning_staff" localSheetId="5">[25]OpEx!$D$28:$O$28</definedName>
    <definedName name="service_provisioning_staff">[26]OpEx!$D$28:$O$28</definedName>
    <definedName name="SETOFBOOKSID1" localSheetId="3">#REF!</definedName>
    <definedName name="SETOFBOOKSID1" localSheetId="0">#REF!</definedName>
    <definedName name="SETOFBOOKSID1" localSheetId="5">#REF!</definedName>
    <definedName name="SETOFBOOKSID1">#REF!</definedName>
    <definedName name="SETOFBOOKSNAME1" localSheetId="3">#REF!</definedName>
    <definedName name="SETOFBOOKSNAME1" localSheetId="0">#REF!</definedName>
    <definedName name="SETOFBOOKSNAME1" localSheetId="5">#REF!</definedName>
    <definedName name="SETOFBOOKSNAME1">#REF!</definedName>
    <definedName name="SetTopCost" localSheetId="3">[8]Plan1!$F$17</definedName>
    <definedName name="SetTopCost" localSheetId="0">[9]Plan1!$F$17</definedName>
    <definedName name="SetTopCost" localSheetId="5">[9]Plan1!$F$17</definedName>
    <definedName name="SetTopCost">[10]Plan1!$F$17</definedName>
    <definedName name="sfsdsdf" localSheetId="0">#REF!</definedName>
    <definedName name="sfsdsdf" localSheetId="5">#REF!</definedName>
    <definedName name="sfsdsdf">#REF!</definedName>
    <definedName name="sgsn_cap" localSheetId="3">'[24]UMTS Capex'!$D$18</definedName>
    <definedName name="sgsn_cap" localSheetId="0">'[25]UMTS Capex'!$D$18</definedName>
    <definedName name="sgsn_cap" localSheetId="5">'[25]UMTS Capex'!$D$18</definedName>
    <definedName name="sgsn_cap">'[26]UMTS Capex'!$D$18</definedName>
    <definedName name="SHARE" localSheetId="3">[11]Subs!#REF!</definedName>
    <definedName name="SHARE" localSheetId="0">[34]Subs!#REF!</definedName>
    <definedName name="SHARE" localSheetId="5">[34]Subs!#REF!</definedName>
    <definedName name="SHARE">[12]Subs!#REF!</definedName>
    <definedName name="share_holders_funds" localSheetId="3">'[24]Funds and Valuation'!$E$65:$P$65</definedName>
    <definedName name="share_holders_funds" localSheetId="0">'[25]Funds and Valuation'!$E$65:$P$65</definedName>
    <definedName name="share_holders_funds" localSheetId="5">'[25]Funds and Valuation'!$E$65:$P$65</definedName>
    <definedName name="share_holders_funds">'[26]Funds and Valuation'!$E$65:$P$65</definedName>
    <definedName name="share_tog" localSheetId="3">#REF!</definedName>
    <definedName name="share_tog" localSheetId="0">#REF!</definedName>
    <definedName name="share_tog" localSheetId="5">#REF!</definedName>
    <definedName name="share_tog">#REF!</definedName>
    <definedName name="SHARE1" localSheetId="3">[11]Subs!#REF!</definedName>
    <definedName name="SHARE1" localSheetId="0">[34]Subs!#REF!</definedName>
    <definedName name="SHARE1" localSheetId="5">[34]Subs!#REF!</definedName>
    <definedName name="SHARE1">[12]Subs!#REF!</definedName>
    <definedName name="SHARE2" localSheetId="3">[11]Subs!#REF!</definedName>
    <definedName name="SHARE2" localSheetId="0">[34]Subs!#REF!</definedName>
    <definedName name="SHARE2" localSheetId="5">[34]Subs!#REF!</definedName>
    <definedName name="SHARE2">[12]Subs!#REF!</definedName>
    <definedName name="SHARE3" localSheetId="3">[11]Subs!#REF!</definedName>
    <definedName name="SHARE3" localSheetId="0">[34]Subs!#REF!</definedName>
    <definedName name="SHARE3" localSheetId="5">[34]Subs!#REF!</definedName>
    <definedName name="SHARE3">[12]Subs!#REF!</definedName>
    <definedName name="SHARE4" localSheetId="3">[11]Subs!#REF!</definedName>
    <definedName name="SHARE4" localSheetId="0">[34]Subs!#REF!</definedName>
    <definedName name="SHARE4" localSheetId="5">[34]Subs!#REF!</definedName>
    <definedName name="SHARE4">[12]Subs!#REF!</definedName>
    <definedName name="SHAREHOLDER_1">[72]Notes!#REF!</definedName>
    <definedName name="sheet15" localSheetId="3">#REF!</definedName>
    <definedName name="sheet15" localSheetId="0">#REF!</definedName>
    <definedName name="sheet15" localSheetId="5">#REF!</definedName>
    <definedName name="sheet15">#REF!</definedName>
    <definedName name="sheet155" localSheetId="3">#REF!</definedName>
    <definedName name="sheet155" localSheetId="0">#REF!</definedName>
    <definedName name="sheet155" localSheetId="5">#REF!</definedName>
    <definedName name="sheet155">#REF!</definedName>
    <definedName name="sheet2" localSheetId="3">#REF!</definedName>
    <definedName name="sheet2" localSheetId="0">#REF!</definedName>
    <definedName name="sheet2" localSheetId="5">#REF!</definedName>
    <definedName name="sheet2">#REF!</definedName>
    <definedName name="sheet21121" localSheetId="3">#REF!</definedName>
    <definedName name="sheet21121" localSheetId="0">#REF!</definedName>
    <definedName name="sheet21121" localSheetId="5">#REF!</definedName>
    <definedName name="sheet21121">#REF!</definedName>
    <definedName name="sheet22" localSheetId="3">#REF!</definedName>
    <definedName name="sheet22" localSheetId="0">#REF!</definedName>
    <definedName name="sheet22" localSheetId="5">#REF!</definedName>
    <definedName name="sheet22">#REF!</definedName>
    <definedName name="sheet222" localSheetId="3">#REF!</definedName>
    <definedName name="sheet222" localSheetId="0">#REF!</definedName>
    <definedName name="sheet222" localSheetId="5">#REF!</definedName>
    <definedName name="sheet222">#REF!</definedName>
    <definedName name="sheet3" localSheetId="3">#REF!</definedName>
    <definedName name="sheet3" localSheetId="0">#REF!</definedName>
    <definedName name="sheet3" localSheetId="5">#REF!</definedName>
    <definedName name="sheet3">#REF!</definedName>
    <definedName name="sheet30" localSheetId="3">#REF!</definedName>
    <definedName name="sheet30" localSheetId="0">#REF!</definedName>
    <definedName name="sheet30" localSheetId="5">#REF!</definedName>
    <definedName name="sheet30">#REF!</definedName>
    <definedName name="sheet333" localSheetId="3">#REF!</definedName>
    <definedName name="sheet333" localSheetId="0">#REF!</definedName>
    <definedName name="sheet333" localSheetId="5">#REF!</definedName>
    <definedName name="sheet333">#REF!</definedName>
    <definedName name="sheet4" localSheetId="3">#REF!</definedName>
    <definedName name="sheet4" localSheetId="0">#REF!</definedName>
    <definedName name="sheet4" localSheetId="5">#REF!</definedName>
    <definedName name="sheet4">#REF!</definedName>
    <definedName name="sheet41" localSheetId="3">#REF!</definedName>
    <definedName name="sheet41" localSheetId="0">#REF!</definedName>
    <definedName name="sheet41" localSheetId="5">#REF!</definedName>
    <definedName name="sheet41">#REF!</definedName>
    <definedName name="sheet5" localSheetId="3">#REF!</definedName>
    <definedName name="sheet5" localSheetId="0">#REF!</definedName>
    <definedName name="sheet5" localSheetId="5">#REF!</definedName>
    <definedName name="sheet5">#REF!</definedName>
    <definedName name="sheet51" localSheetId="3">#REF!</definedName>
    <definedName name="sheet51" localSheetId="0">#REF!</definedName>
    <definedName name="sheet51" localSheetId="5">#REF!</definedName>
    <definedName name="sheet51">#REF!</definedName>
    <definedName name="sheet55" localSheetId="3">#REF!</definedName>
    <definedName name="sheet55" localSheetId="0">#REF!</definedName>
    <definedName name="sheet55" localSheetId="5">#REF!</definedName>
    <definedName name="sheet55">#REF!</definedName>
    <definedName name="sheet555" localSheetId="3">#REF!</definedName>
    <definedName name="sheet555" localSheetId="0">#REF!</definedName>
    <definedName name="sheet555" localSheetId="5">#REF!</definedName>
    <definedName name="sheet555">#REF!</definedName>
    <definedName name="sheet57" localSheetId="3">#REF!</definedName>
    <definedName name="sheet57" localSheetId="0">#REF!</definedName>
    <definedName name="sheet57" localSheetId="5">#REF!</definedName>
    <definedName name="sheet57">#REF!</definedName>
    <definedName name="sheet6" localSheetId="3">#REF!</definedName>
    <definedName name="sheet6" localSheetId="0">#REF!</definedName>
    <definedName name="sheet6" localSheetId="5">#REF!</definedName>
    <definedName name="sheet6">#REF!</definedName>
    <definedName name="sheet66" localSheetId="3">#REF!</definedName>
    <definedName name="sheet66" localSheetId="0">#REF!</definedName>
    <definedName name="sheet66" localSheetId="5">#REF!</definedName>
    <definedName name="sheet66">#REF!</definedName>
    <definedName name="sheet77" localSheetId="3">#REF!</definedName>
    <definedName name="sheet77" localSheetId="0">#REF!</definedName>
    <definedName name="sheet77" localSheetId="5">#REF!</definedName>
    <definedName name="sheet77">#REF!</definedName>
    <definedName name="sheet888" localSheetId="3">#REF!</definedName>
    <definedName name="sheet888" localSheetId="0">#REF!</definedName>
    <definedName name="sheet888" localSheetId="5">#REF!</definedName>
    <definedName name="sheet888">#REF!</definedName>
    <definedName name="sheetr" localSheetId="3">#REF!</definedName>
    <definedName name="sheetr" localSheetId="0">#REF!</definedName>
    <definedName name="sheetr" localSheetId="5">#REF!</definedName>
    <definedName name="sheetr">#REF!</definedName>
    <definedName name="SheLett">[119]Lease!#REF!</definedName>
    <definedName name="shheet" localSheetId="3">#REF!</definedName>
    <definedName name="shheet" localSheetId="0">#REF!</definedName>
    <definedName name="shheet" localSheetId="5">#REF!</definedName>
    <definedName name="shheet">#REF!</definedName>
    <definedName name="shos" localSheetId="3">#REF!</definedName>
    <definedName name="shos" localSheetId="0">#REF!</definedName>
    <definedName name="shos" localSheetId="5">#REF!</definedName>
    <definedName name="shos">#REF!</definedName>
    <definedName name="SIGN">[72]Notes!#REF!</definedName>
    <definedName name="SIGNING">[7]Notes!#REF!</definedName>
    <definedName name="site_opex" localSheetId="3">[24]OpEx!$D$143:$O$143</definedName>
    <definedName name="site_opex" localSheetId="0">[25]OpEx!$D$143:$O$143</definedName>
    <definedName name="site_opex" localSheetId="5">[25]OpEx!$D$143:$O$143</definedName>
    <definedName name="site_opex">[26]OpEx!$D$143:$O$143</definedName>
    <definedName name="site_rental_costs" localSheetId="3">[24]OpEx!$D$130:$O$133</definedName>
    <definedName name="site_rental_costs" localSheetId="0">[25]OpEx!$D$130:$O$133</definedName>
    <definedName name="site_rental_costs" localSheetId="5">[25]OpEx!$D$130:$O$133</definedName>
    <definedName name="site_rental_costs">[26]OpEx!$D$130:$O$133</definedName>
    <definedName name="site_sens_factor" localSheetId="3">[24]Sensitivity!$E$23:$P$23</definedName>
    <definedName name="site_sens_factor" localSheetId="0">[25]Sensitivity!$E$23:$P$23</definedName>
    <definedName name="site_sens_factor" localSheetId="5">[25]Sensitivity!$E$23:$P$23</definedName>
    <definedName name="site_sens_factor">[26]Sensitivity!$E$23:$P$23</definedName>
    <definedName name="SLSP">#N/A</definedName>
    <definedName name="sm" localSheetId="0">[30]MMR!$A$635:$IV$635,[30]MMR!$A$638:$IV$638,[30]MMR!$A$641:$IV$641,[30]MMR!$A$652:$IV$652,[30]MMR!$A$670:$IV$670,[30]MMR!$A$673:$IV$673,[30]MMR!$A$676:$IV$676,[30]MMR!$A$687:$IV$687,[30]MMR!$A$705:$IV$705,[30]MMR!$A$708:$IV$708,[30]MMR!$A$710:$IV$710,[30]MMR!$A$721:$IV$721</definedName>
    <definedName name="sm" localSheetId="5">[30]MMR!$A$635:$IV$635,[30]MMR!$A$638:$IV$638,[30]MMR!$A$641:$IV$641,[30]MMR!$A$652:$IV$652,[30]MMR!$A$670:$IV$670,[30]MMR!$A$673:$IV$673,[30]MMR!$A$676:$IV$676,[30]MMR!$A$687:$IV$687,[30]MMR!$A$705:$IV$705,[30]MMR!$A$708:$IV$708,[30]MMR!$A$710:$IV$710,[30]MMR!$A$721:$IV$721</definedName>
    <definedName name="sm">[41]MMR!$A$635:$IV$635,[41]MMR!$A$638:$IV$638,[41]MMR!$A$641:$IV$641,[41]MMR!$A$652:$IV$652,[41]MMR!$A$670:$IV$670,[41]MMR!$A$673:$IV$673,[41]MMR!$A$676:$IV$676,[41]MMR!$A$687:$IV$687,[41]MMR!$A$705:$IV$705,[41]MMR!$A$708:$IV$708,[41]MMR!$A$710:$IV$710,[41]MMR!$A$721:$IV$721</definedName>
    <definedName name="sm_cost" localSheetId="0">[30]MMR!$A$1357:$IV$1357</definedName>
    <definedName name="sm_cost" localSheetId="5">[30]MMR!$A$1357:$IV$1357</definedName>
    <definedName name="sm_cost">[41]MMR!$A$1357:$IV$1357</definedName>
    <definedName name="sm_cost_cre" localSheetId="0">[30]MMR!$A$1355:$IV$1355</definedName>
    <definedName name="sm_cost_cre" localSheetId="5">[30]MMR!$A$1355:$IV$1355</definedName>
    <definedName name="sm_cost_cre">[41]MMR!$A$1355:$IV$1355</definedName>
    <definedName name="sm_cost_isp" localSheetId="0">[30]MMR!$A$1356:$IV$1356</definedName>
    <definedName name="sm_cost_isp" localSheetId="5">[30]MMR!$A$1356:$IV$1356</definedName>
    <definedName name="sm_cost_isp">[41]MMR!$A$1356:$IV$1356</definedName>
    <definedName name="sm_cost_pre" localSheetId="0">[30]MMR!$A$1354:$IV$1354</definedName>
    <definedName name="sm_cost_pre" localSheetId="5">[30]MMR!$A$1354:$IV$1354</definedName>
    <definedName name="sm_cost_pre">[41]MMR!$A$1354:$IV$1354</definedName>
    <definedName name="sm_cre" localSheetId="0">'[88]2001'!$A$635:$IV$635,'[88]2001'!$A$638:$IV$638,'[88]2001'!$A$641:$IV$641,'[88]2001'!$A$652:$IV$652</definedName>
    <definedName name="sm_cre" localSheetId="5">'[88]2001'!$A$635:$IV$635,'[88]2001'!$A$638:$IV$638,'[88]2001'!$A$641:$IV$641,'[88]2001'!$A$652:$IV$652</definedName>
    <definedName name="sm_cre">'[89]2001'!$A$635:$IV$635,'[89]2001'!$A$638:$IV$638,'[89]2001'!$A$641:$IV$641,'[89]2001'!$A$652:$IV$652</definedName>
    <definedName name="sm_ga" localSheetId="0">[30]MMR!$A$1360:$IV$1360</definedName>
    <definedName name="sm_ga" localSheetId="5">[30]MMR!$A$1360:$IV$1360</definedName>
    <definedName name="sm_ga">[41]MMR!$A$1360:$IV$1360</definedName>
    <definedName name="sm_isp" localSheetId="0">'[88]2001'!$A$705:$IV$705,'[88]2001'!$A$708:$IV$708,'[88]2001'!$A$710:$IV$710,'[88]2001'!$A$721:$IV$721</definedName>
    <definedName name="sm_isp" localSheetId="5">'[88]2001'!$A$705:$IV$705,'[88]2001'!$A$708:$IV$708,'[88]2001'!$A$710:$IV$710,'[88]2001'!$A$721:$IV$721</definedName>
    <definedName name="sm_isp">'[89]2001'!$A$705:$IV$705,'[89]2001'!$A$708:$IV$708,'[89]2001'!$A$710:$IV$710,'[89]2001'!$A$721:$IV$721</definedName>
    <definedName name="sm_pre" localSheetId="0">'[88]2001'!$A$670:$IV$670,'[88]2001'!$A$673:$IV$673,'[88]2001'!$A$676:$IV$676,'[88]2001'!$A$687:$IV$687</definedName>
    <definedName name="sm_pre" localSheetId="5">'[88]2001'!$A$670:$IV$670,'[88]2001'!$A$673:$IV$673,'[88]2001'!$A$676:$IV$676,'[88]2001'!$A$687:$IV$687</definedName>
    <definedName name="sm_pre">'[89]2001'!$A$670:$IV$670,'[89]2001'!$A$673:$IV$673,'[89]2001'!$A$676:$IV$676,'[89]2001'!$A$687:$IV$687</definedName>
    <definedName name="sm_total" localSheetId="0">'[88]2001'!$A$844:$IV$844,'[88]2001'!$A$739:$IV$739</definedName>
    <definedName name="sm_total" localSheetId="5">'[88]2001'!$A$844:$IV$844,'[88]2001'!$A$739:$IV$739</definedName>
    <definedName name="sm_total">'[89]2001'!$A$844:$IV$844,'[89]2001'!$A$739:$IV$739</definedName>
    <definedName name="SmallNum" localSheetId="3">'[66]M-Share'!$G$12</definedName>
    <definedName name="SmallNum" localSheetId="0">'[67]M-Share'!$G$12</definedName>
    <definedName name="SmallNum" localSheetId="5">'[67]M-Share'!$G$12</definedName>
    <definedName name="SmallNum">'[68]M-Share'!$G$12</definedName>
    <definedName name="social_costs" localSheetId="3">[24]OpEx!$D$72:$O$72</definedName>
    <definedName name="social_costs" localSheetId="0">[25]OpEx!$D$72:$O$72</definedName>
    <definedName name="social_costs" localSheetId="5">[25]OpEx!$D$72:$O$72</definedName>
    <definedName name="social_costs">[26]OpEx!$D$72:$O$72</definedName>
    <definedName name="Software" localSheetId="3">#REF!</definedName>
    <definedName name="Software" localSheetId="0">#REF!</definedName>
    <definedName name="Software" localSheetId="5">#REF!</definedName>
    <definedName name="Software">#REF!</definedName>
    <definedName name="sp" localSheetId="0">#REF!</definedName>
    <definedName name="sp" localSheetId="5">#REF!</definedName>
    <definedName name="sp">#REF!</definedName>
    <definedName name="sp_proportion" localSheetId="3">[24]OpEx!$D$188:$O$188</definedName>
    <definedName name="sp_proportion" localSheetId="0">[25]OpEx!$D$188:$O$188</definedName>
    <definedName name="sp_proportion" localSheetId="5">[25]OpEx!$D$188:$O$188</definedName>
    <definedName name="sp_proportion">[26]OpEx!$D$188:$O$188</definedName>
    <definedName name="SPEC" localSheetId="3">[11]Opex!#REF!</definedName>
    <definedName name="SPEC" localSheetId="0">[34]Opex!#REF!</definedName>
    <definedName name="SPEC" localSheetId="5">[34]Opex!#REF!</definedName>
    <definedName name="SPEC">[12]Opex!#REF!</definedName>
    <definedName name="SPECW" localSheetId="3">[11]Opex!#REF!</definedName>
    <definedName name="SPECW" localSheetId="0">[34]Opex!#REF!</definedName>
    <definedName name="SPECW" localSheetId="5">[34]Opex!#REF!</definedName>
    <definedName name="SPECW">[12]Opex!#REF!</definedName>
    <definedName name="Spot" localSheetId="3">#REF!</definedName>
    <definedName name="Spot" localSheetId="0">#REF!</definedName>
    <definedName name="Spot" localSheetId="5">#REF!</definedName>
    <definedName name="Spot">#REF!</definedName>
    <definedName name="SS" localSheetId="3">#REF!</definedName>
    <definedName name="SS" localSheetId="0">#REF!</definedName>
    <definedName name="SS" localSheetId="5">#REF!</definedName>
    <definedName name="SS">#REF!</definedName>
    <definedName name="staff_salaries" localSheetId="3">[24]OpEx!$D$75:$O$83</definedName>
    <definedName name="staff_salaries" localSheetId="0">[25]OpEx!$D$75:$O$83</definedName>
    <definedName name="staff_salaries" localSheetId="5">[25]OpEx!$D$75:$O$83</definedName>
    <definedName name="staff_salaries">[26]OpEx!$D$75:$O$83</definedName>
    <definedName name="start" localSheetId="0">[30]MMR!$J$1:$J$65536</definedName>
    <definedName name="start" localSheetId="5">[30]MMR!$J$1:$J$65536</definedName>
    <definedName name="start">[41]MMR!$J$1:$J$65536</definedName>
    <definedName name="STARTJOURNALIMPORT1" localSheetId="3">#REF!</definedName>
    <definedName name="STARTJOURNALIMPORT1" localSheetId="0">#REF!</definedName>
    <definedName name="STARTJOURNALIMPORT1" localSheetId="5">#REF!</definedName>
    <definedName name="STARTJOURNALIMPORT1">#REF!</definedName>
    <definedName name="step04" localSheetId="3">#REF!</definedName>
    <definedName name="step04" localSheetId="0">#REF!</definedName>
    <definedName name="step04" localSheetId="5">#REF!</definedName>
    <definedName name="step04">#REF!</definedName>
    <definedName name="step05" localSheetId="3">#REF!</definedName>
    <definedName name="step05" localSheetId="0">#REF!</definedName>
    <definedName name="step05" localSheetId="5">#REF!</definedName>
    <definedName name="step05">#REF!</definedName>
    <definedName name="step06" localSheetId="3">#REF!</definedName>
    <definedName name="step06" localSheetId="0">#REF!</definedName>
    <definedName name="step06" localSheetId="5">#REF!</definedName>
    <definedName name="step06">#REF!</definedName>
    <definedName name="step07" localSheetId="3">[120]PRE!#REF!</definedName>
    <definedName name="step07">[120]PRE!#REF!</definedName>
    <definedName name="step08" localSheetId="3">'[76]FORECAST:FORECAST PREPAID'!$I$4:$I$42</definedName>
    <definedName name="step08" localSheetId="0">'[77]FORECAST:FORECAST PREPAID'!$I$4:$I$42</definedName>
    <definedName name="step08" localSheetId="5">'[77]FORECAST:FORECAST PREPAID'!$I$4:$I$42</definedName>
    <definedName name="step08">'[78]FORECAST:FORECAST PREPAID'!$I$4:$I$42</definedName>
    <definedName name="step09" localSheetId="3">#REF!,#REF!</definedName>
    <definedName name="step09" localSheetId="0">#REF!,#REF!</definedName>
    <definedName name="step09" localSheetId="5">#REF!,#REF!</definedName>
    <definedName name="step09">#REF!,#REF!</definedName>
    <definedName name="step10" localSheetId="3">#REF!</definedName>
    <definedName name="step10" localSheetId="0">#REF!</definedName>
    <definedName name="step10" localSheetId="5">#REF!</definedName>
    <definedName name="step10">#REF!</definedName>
    <definedName name="step1000" localSheetId="0">[100]Incoming!$AA$10:$AA$95</definedName>
    <definedName name="step1000" localSheetId="5">[100]Incoming!$AA$10:$AA$95</definedName>
    <definedName name="step1000">[101]Incoming!$AA$10:$AA$95</definedName>
    <definedName name="step11" localSheetId="3">#REF!</definedName>
    <definedName name="step11" localSheetId="0">#REF!</definedName>
    <definedName name="step11" localSheetId="5">#REF!</definedName>
    <definedName name="step11">#REF!</definedName>
    <definedName name="step12" localSheetId="3">#REF!</definedName>
    <definedName name="step12" localSheetId="0">#REF!</definedName>
    <definedName name="step12" localSheetId="5">#REF!</definedName>
    <definedName name="step12">#REF!</definedName>
    <definedName name="step20" localSheetId="3">#REF!,#REF!</definedName>
    <definedName name="step20" localSheetId="0">#REF!,#REF!</definedName>
    <definedName name="step20" localSheetId="5">#REF!,#REF!</definedName>
    <definedName name="step20">#REF!,#REF!</definedName>
    <definedName name="step21" localSheetId="3">#REF!,#REF!</definedName>
    <definedName name="step21" localSheetId="0">#REF!,#REF!</definedName>
    <definedName name="step21" localSheetId="5">#REF!,#REF!</definedName>
    <definedName name="step21">#REF!,#REF!</definedName>
    <definedName name="step22" localSheetId="3">#REF!</definedName>
    <definedName name="step22" localSheetId="0">#REF!</definedName>
    <definedName name="step22" localSheetId="5">#REF!</definedName>
    <definedName name="step22">#REF!</definedName>
    <definedName name="step23" localSheetId="3">#REF!</definedName>
    <definedName name="step23" localSheetId="0">#REF!</definedName>
    <definedName name="step23" localSheetId="5">#REF!</definedName>
    <definedName name="step23">#REF!</definedName>
    <definedName name="step241" localSheetId="3">#REF!</definedName>
    <definedName name="step241" localSheetId="0">#REF!</definedName>
    <definedName name="step241" localSheetId="5">#REF!</definedName>
    <definedName name="step241">#REF!</definedName>
    <definedName name="step242" localSheetId="3">#REF!</definedName>
    <definedName name="step242" localSheetId="0">#REF!</definedName>
    <definedName name="step242" localSheetId="5">#REF!</definedName>
    <definedName name="step242">#REF!</definedName>
    <definedName name="step243" localSheetId="3">#REF!</definedName>
    <definedName name="step243" localSheetId="0">#REF!</definedName>
    <definedName name="step243" localSheetId="5">#REF!</definedName>
    <definedName name="step243">#REF!</definedName>
    <definedName name="step25" localSheetId="3">#REF!</definedName>
    <definedName name="step25" localSheetId="0">#REF!</definedName>
    <definedName name="step25" localSheetId="5">#REF!</definedName>
    <definedName name="step25">#REF!</definedName>
    <definedName name="step26" localSheetId="3">#REF!</definedName>
    <definedName name="step26" localSheetId="0">#REF!</definedName>
    <definedName name="step26" localSheetId="5">#REF!</definedName>
    <definedName name="step26">#REF!</definedName>
    <definedName name="step27" localSheetId="3">#REF!</definedName>
    <definedName name="step27" localSheetId="0">#REF!</definedName>
    <definedName name="step27" localSheetId="5">#REF!</definedName>
    <definedName name="step27">#REF!</definedName>
    <definedName name="step35" localSheetId="3">[76]MTHCF!$G$57:$S$62,[76]MTHCF!$G$16:$S$17</definedName>
    <definedName name="step35" localSheetId="0">[77]MTHCF!$G$57:$S$62,[77]MTHCF!$G$16:$S$17</definedName>
    <definedName name="step35" localSheetId="5">[77]MTHCF!$G$57:$S$62,[77]MTHCF!$G$16:$S$17</definedName>
    <definedName name="step35">[78]MTHCF!$G$57:$S$62,[78]MTHCF!$G$16:$S$17</definedName>
    <definedName name="step36" localSheetId="3">#REF!</definedName>
    <definedName name="step36" localSheetId="0">#REF!</definedName>
    <definedName name="step36" localSheetId="5">#REF!</definedName>
    <definedName name="step36">#REF!</definedName>
    <definedName name="step37" localSheetId="3">#REF!</definedName>
    <definedName name="step37" localSheetId="0">#REF!</definedName>
    <definedName name="step37" localSheetId="5">#REF!</definedName>
    <definedName name="step37">#REF!</definedName>
    <definedName name="step38" localSheetId="3">#REF!,#REF!,#REF!,#REF!,#REF!</definedName>
    <definedName name="step38" localSheetId="0">#REF!,#REF!,#REF!,#REF!,#REF!</definedName>
    <definedName name="step38" localSheetId="5">#REF!,#REF!,#REF!,#REF!,#REF!</definedName>
    <definedName name="step38">#REF!,#REF!,#REF!,#REF!,#REF!</definedName>
    <definedName name="STF" localSheetId="3">#REF!</definedName>
    <definedName name="STF" localSheetId="0">#REF!</definedName>
    <definedName name="STF" localSheetId="5">#REF!</definedName>
    <definedName name="STF">#REF!</definedName>
    <definedName name="storage" localSheetId="0">'[44]Reference Data'!$C$137:$C$142</definedName>
    <definedName name="storage" localSheetId="5">'[44]Reference Data'!$C$137:$C$142</definedName>
    <definedName name="storage">'[45]Reference Data'!$C$137:$C$142</definedName>
    <definedName name="StratPlan" localSheetId="3">[115]StratPlan!$D$6:$M$120</definedName>
    <definedName name="StratPlan" localSheetId="0">[116]StratPlan!$D$6:$M$120</definedName>
    <definedName name="StratPlan" localSheetId="5">[116]StratPlan!$D$6:$M$120</definedName>
    <definedName name="StratPlan">[117]StratPlan!$D$6:$M$120</definedName>
    <definedName name="Struct.cat">[63]STRUCT!$A$1:$IV$1</definedName>
    <definedName name="Structure">[63]STRUCT!$A$1:$L$65536</definedName>
    <definedName name="Stub" localSheetId="3">#REF!</definedName>
    <definedName name="Stub" localSheetId="0">#REF!</definedName>
    <definedName name="Stub" localSheetId="5">#REF!</definedName>
    <definedName name="Stub">#REF!</definedName>
    <definedName name="SubAnal">[46]Shares!$A$404:$R$452</definedName>
    <definedName name="SubAnal0">[46]Shares!$A$404</definedName>
    <definedName name="SubAnal1">[46]Shares!$D$407</definedName>
    <definedName name="SUBMISSION" localSheetId="0">#REF!</definedName>
    <definedName name="SUBMISSION" localSheetId="5">#REF!</definedName>
    <definedName name="SUBMISSION">#REF!</definedName>
    <definedName name="SUBMIT" localSheetId="3">[7]Notes!#REF!</definedName>
    <definedName name="SUBMIT" localSheetId="0">[7]Notes!#REF!</definedName>
    <definedName name="SUBMIT" localSheetId="5">[7]Notes!#REF!</definedName>
    <definedName name="SUBMIT">[7]Notes!#REF!</definedName>
    <definedName name="subs_call_rev_seg1" localSheetId="3">[24]Revenues!$D$132:$O$132</definedName>
    <definedName name="subs_call_rev_seg1" localSheetId="0">[25]Revenues!$D$132:$O$132</definedName>
    <definedName name="subs_call_rev_seg1" localSheetId="5">[25]Revenues!$D$132:$O$132</definedName>
    <definedName name="subs_call_rev_seg1">[26]Revenues!$D$132:$O$132</definedName>
    <definedName name="subs_call_rev_seg10" localSheetId="3">[24]Revenues!$D$142:$O$142</definedName>
    <definedName name="subs_call_rev_seg10" localSheetId="0">[25]Revenues!$D$142:$O$142</definedName>
    <definedName name="subs_call_rev_seg10" localSheetId="5">[25]Revenues!$D$142:$O$142</definedName>
    <definedName name="subs_call_rev_seg10">[26]Revenues!$D$142:$O$142</definedName>
    <definedName name="subs_call_rev_seg2" localSheetId="3">[24]Revenues!$D$133:$O$133</definedName>
    <definedName name="subs_call_rev_seg2" localSheetId="0">[25]Revenues!$D$133:$O$133</definedName>
    <definedName name="subs_call_rev_seg2" localSheetId="5">[25]Revenues!$D$133:$O$133</definedName>
    <definedName name="subs_call_rev_seg2">[26]Revenues!$D$133:$O$133</definedName>
    <definedName name="subs_call_rev_seg3" localSheetId="3">[24]Revenues!$D$134:$O$134</definedName>
    <definedName name="subs_call_rev_seg3" localSheetId="0">[25]Revenues!$D$134:$O$134</definedName>
    <definedName name="subs_call_rev_seg3" localSheetId="5">[25]Revenues!$D$134:$O$134</definedName>
    <definedName name="subs_call_rev_seg3">[26]Revenues!$D$134:$O$134</definedName>
    <definedName name="subs_call_rev_seg4" localSheetId="3">[24]Revenues!$D$135:$O$135</definedName>
    <definedName name="subs_call_rev_seg4" localSheetId="0">[25]Revenues!$D$135:$O$135</definedName>
    <definedName name="subs_call_rev_seg4" localSheetId="5">[25]Revenues!$D$135:$O$135</definedName>
    <definedName name="subs_call_rev_seg4">[26]Revenues!$D$135:$O$135</definedName>
    <definedName name="subs_call_rev_seg5" localSheetId="3">[24]Revenues!$D$137:$O$137</definedName>
    <definedName name="subs_call_rev_seg5" localSheetId="0">[25]Revenues!$D$137:$O$137</definedName>
    <definedName name="subs_call_rev_seg5" localSheetId="5">[25]Revenues!$D$137:$O$137</definedName>
    <definedName name="subs_call_rev_seg5">[26]Revenues!$D$137:$O$137</definedName>
    <definedName name="subs_call_rev_seg6" localSheetId="3">[24]Revenues!$D$138:$O$138</definedName>
    <definedName name="subs_call_rev_seg6" localSheetId="0">[25]Revenues!$D$138:$O$138</definedName>
    <definedName name="subs_call_rev_seg6" localSheetId="5">[25]Revenues!$D$138:$O$138</definedName>
    <definedName name="subs_call_rev_seg6">[26]Revenues!$D$138:$O$138</definedName>
    <definedName name="subs_call_rev_seg7" localSheetId="3">[24]Revenues!$D$139:$O$139</definedName>
    <definedName name="subs_call_rev_seg7" localSheetId="0">[25]Revenues!$D$139:$O$139</definedName>
    <definedName name="subs_call_rev_seg7" localSheetId="5">[25]Revenues!$D$139:$O$139</definedName>
    <definedName name="subs_call_rev_seg7">[26]Revenues!$D$139:$O$139</definedName>
    <definedName name="subs_call_rev_seg8" localSheetId="3">[24]Revenues!$D$140:$O$140</definedName>
    <definedName name="subs_call_rev_seg8" localSheetId="0">[25]Revenues!$D$140:$O$140</definedName>
    <definedName name="subs_call_rev_seg8" localSheetId="5">[25]Revenues!$D$140:$O$140</definedName>
    <definedName name="subs_call_rev_seg8">[26]Revenues!$D$140:$O$140</definedName>
    <definedName name="subs_call_rev_seg9" localSheetId="3">[24]Revenues!$D$141:$O$141</definedName>
    <definedName name="subs_call_rev_seg9" localSheetId="0">[25]Revenues!$D$141:$O$141</definedName>
    <definedName name="subs_call_rev_seg9" localSheetId="5">[25]Revenues!$D$141:$O$141</definedName>
    <definedName name="subs_call_rev_seg9">[26]Revenues!$D$141:$O$141</definedName>
    <definedName name="subs_cre" localSheetId="0">[30]MMR!$A$1321:$IV$1321</definedName>
    <definedName name="subs_cre" localSheetId="5">[30]MMR!$A$1321:$IV$1321</definedName>
    <definedName name="subs_cre">[41]MMR!$A$1321:$IV$1321</definedName>
    <definedName name="subs_pre" localSheetId="0">[30]MMR!$A$1322:$IV$1322</definedName>
    <definedName name="subs_pre" localSheetId="5">[30]MMR!$A$1322:$IV$1322</definedName>
    <definedName name="subs_pre">[41]MMR!$A$1322:$IV$1322</definedName>
    <definedName name="SUBS01" localSheetId="3">[11]Revenue!#REF!</definedName>
    <definedName name="SUBS01" localSheetId="0">[34]Revenue!#REF!</definedName>
    <definedName name="SUBS01" localSheetId="5">[34]Revenue!#REF!</definedName>
    <definedName name="SUBS01">[12]Revenue!#REF!</definedName>
    <definedName name="SUBSLOC" localSheetId="3">[11]Capex!#REF!</definedName>
    <definedName name="SUBSLOC" localSheetId="0">[34]Capex!#REF!</definedName>
    <definedName name="SUBSLOC" localSheetId="5">[34]Capex!#REF!</definedName>
    <definedName name="SUBSLOC">[12]Capex!#REF!</definedName>
    <definedName name="suburban_carriers_installed" localSheetId="3">'[24]UMTS Capex'!$D$301:$O$301</definedName>
    <definedName name="suburban_carriers_installed" localSheetId="0">'[25]UMTS Capex'!$D$301:$O$301</definedName>
    <definedName name="suburban_carriers_installed" localSheetId="5">'[25]UMTS Capex'!$D$301:$O$301</definedName>
    <definedName name="suburban_carriers_installed">'[26]UMTS Capex'!$D$301:$O$301</definedName>
    <definedName name="suburban_data_traffic" localSheetId="3">'[24]UMTS Capex'!$D$208:$O$208</definedName>
    <definedName name="suburban_data_traffic" localSheetId="0">'[25]UMTS Capex'!$D$208:$O$208</definedName>
    <definedName name="suburban_data_traffic" localSheetId="5">'[25]UMTS Capex'!$D$208:$O$208</definedName>
    <definedName name="suburban_data_traffic">'[26]UMTS Capex'!$D$208:$O$208</definedName>
    <definedName name="suburban_microcells_installed" localSheetId="3">'[24]UMTS Capex'!$D$308:$O$308</definedName>
    <definedName name="suburban_microcells_installed" localSheetId="0">'[25]UMTS Capex'!$D$308:$O$308</definedName>
    <definedName name="suburban_microcells_installed" localSheetId="5">'[25]UMTS Capex'!$D$308:$O$308</definedName>
    <definedName name="suburban_microcells_installed">'[26]UMTS Capex'!$D$308:$O$308</definedName>
    <definedName name="SUBW" localSheetId="3">[11]Subs!#REF!</definedName>
    <definedName name="SUBW" localSheetId="0">[34]Subs!#REF!</definedName>
    <definedName name="SUBW" localSheetId="5">[34]Subs!#REF!</definedName>
    <definedName name="SUBW">[12]Subs!#REF!</definedName>
    <definedName name="SUM" localSheetId="3">#REF!</definedName>
    <definedName name="SUM" localSheetId="0">#REF!</definedName>
    <definedName name="SUM" localSheetId="5">#REF!</definedName>
    <definedName name="SUM">#REF!</definedName>
    <definedName name="SumCol" localSheetId="3">#REF!</definedName>
    <definedName name="SumCol" localSheetId="0">#REF!</definedName>
    <definedName name="SumCol" localSheetId="5">#REF!</definedName>
    <definedName name="SumCol">#REF!</definedName>
    <definedName name="Summary">[46]Summary!$A$1:$Q$56</definedName>
    <definedName name="Summary0">[46]Summary!$A$1</definedName>
    <definedName name="Summary1">[46]Summary!$C$4</definedName>
    <definedName name="SummaryAuditDifferences" localSheetId="0">#REF!</definedName>
    <definedName name="SummaryAuditDifferences" localSheetId="5">#REF!</definedName>
    <definedName name="SummaryAuditDifferences">#REF!</definedName>
    <definedName name="SUMMOD1" localSheetId="3">#REF!</definedName>
    <definedName name="SUMMOD1" localSheetId="0">#REF!</definedName>
    <definedName name="SUMMOD1" localSheetId="5">#REF!</definedName>
    <definedName name="SUMMOD1">#REF!</definedName>
    <definedName name="SUMMOD2" localSheetId="3">#REF!</definedName>
    <definedName name="SUMMOD2" localSheetId="0">#REF!</definedName>
    <definedName name="SUMMOD2" localSheetId="5">#REF!</definedName>
    <definedName name="SUMMOD2">#REF!</definedName>
    <definedName name="SUMMOD3" localSheetId="3">#REF!</definedName>
    <definedName name="SUMMOD3" localSheetId="0">#REF!</definedName>
    <definedName name="SUMMOD3" localSheetId="5">#REF!</definedName>
    <definedName name="SUMMOD3">#REF!</definedName>
    <definedName name="SUMMOD4" localSheetId="3">#REF!</definedName>
    <definedName name="SUMMOD4" localSheetId="0">#REF!</definedName>
    <definedName name="SUMMOD4" localSheetId="5">#REF!</definedName>
    <definedName name="SUMMOD4">#REF!</definedName>
    <definedName name="SUMMOD5" localSheetId="3">#REF!</definedName>
    <definedName name="SUMMOD5" localSheetId="0">#REF!</definedName>
    <definedName name="SUMMOD5" localSheetId="5">#REF!</definedName>
    <definedName name="SUMMOD5">#REF!</definedName>
    <definedName name="SUMMOD6" localSheetId="3">#REF!</definedName>
    <definedName name="SUMMOD6" localSheetId="0">#REF!</definedName>
    <definedName name="SUMMOD6" localSheetId="5">#REF!</definedName>
    <definedName name="SUMMOD6">#REF!</definedName>
    <definedName name="SUMMOD7" localSheetId="3">#REF!</definedName>
    <definedName name="SUMMOD7" localSheetId="0">#REF!</definedName>
    <definedName name="SUMMOD7" localSheetId="5">#REF!</definedName>
    <definedName name="SUMMOD7">#REF!</definedName>
    <definedName name="SumOffset">[63]Lists!$B$27</definedName>
    <definedName name="supplier" localSheetId="0">'[44]Reference Data'!$C$112:$C$114</definedName>
    <definedName name="supplier" localSheetId="5">'[44]Reference Data'!$C$112:$C$114</definedName>
    <definedName name="supplier">'[45]Reference Data'!$C$112:$C$114</definedName>
    <definedName name="supplier_credit_term" localSheetId="3">'[24]Funds and Valuation'!$C$75</definedName>
    <definedName name="supplier_credit_term" localSheetId="0">'[25]Funds and Valuation'!$C$75</definedName>
    <definedName name="supplier_credit_term" localSheetId="5">'[25]Funds and Valuation'!$C$75</definedName>
    <definedName name="supplier_credit_term">'[26]Funds and Valuation'!$C$75</definedName>
    <definedName name="supplier_principal_repayment" localSheetId="3">'[24]Funds and Valuation'!$E$75:$P$75</definedName>
    <definedName name="supplier_principal_repayment" localSheetId="0">'[25]Funds and Valuation'!$E$75:$P$75</definedName>
    <definedName name="supplier_principal_repayment" localSheetId="5">'[25]Funds and Valuation'!$E$75:$P$75</definedName>
    <definedName name="supplier_principal_repayment">'[26]Funds and Valuation'!$E$75:$P$75</definedName>
    <definedName name="support_staff" localSheetId="3">[24]OpEx!$D$15:$O$15</definedName>
    <definedName name="support_staff" localSheetId="0">[25]OpEx!$D$15:$O$15</definedName>
    <definedName name="support_staff" localSheetId="5">[25]OpEx!$D$15:$O$15</definedName>
    <definedName name="support_staff">[26]OpEx!$D$15:$O$15</definedName>
    <definedName name="supportapplications" localSheetId="0">'[44]Reference Data'!$B$76:$B$78</definedName>
    <definedName name="supportapplications" localSheetId="5">'[44]Reference Data'!$B$76:$B$78</definedName>
    <definedName name="supportapplications">'[45]Reference Data'!$B$76:$B$78</definedName>
    <definedName name="switch_space_cost" localSheetId="3">[24]OpEx!$D$114:$O$114</definedName>
    <definedName name="switch_space_cost" localSheetId="0">[25]OpEx!$D$114:$O$114</definedName>
    <definedName name="switch_space_cost" localSheetId="5">[25]OpEx!$D$114:$O$114</definedName>
    <definedName name="switch_space_cost">[26]OpEx!$D$114:$O$114</definedName>
    <definedName name="SWS" hidden="1">[16]JAN!$D$46:$D$50</definedName>
    <definedName name="t" localSheetId="3">#REF!</definedName>
    <definedName name="t" localSheetId="0">#REF!</definedName>
    <definedName name="t" localSheetId="5">#REF!</definedName>
    <definedName name="t">#REF!</definedName>
    <definedName name="T_DATE">#N/A</definedName>
    <definedName name="table_MSC_minlinks" localSheetId="3">[11]Capex!#REF!</definedName>
    <definedName name="table_MSC_minlinks" localSheetId="0">[34]Capex!#REF!</definedName>
    <definedName name="table_MSC_minlinks" localSheetId="5">[34]Capex!#REF!</definedName>
    <definedName name="table_MSC_minlinks">[12]Capex!#REF!</definedName>
    <definedName name="TAMIL" localSheetId="3">#REF!</definedName>
    <definedName name="TAMIL" localSheetId="0">#REF!</definedName>
    <definedName name="TAMIL" localSheetId="5">#REF!</definedName>
    <definedName name="TAMIL">#REF!</definedName>
    <definedName name="TarCalc">[46]Tariffs!$A$84:$Q$154</definedName>
    <definedName name="TarCalc0">[46]Tariffs!$A$84</definedName>
    <definedName name="TarCalc1">[46]Tariffs!$C$86</definedName>
    <definedName name="target" localSheetId="3">#REF!</definedName>
    <definedName name="target" localSheetId="0">#REF!</definedName>
    <definedName name="target" localSheetId="5">#REF!</definedName>
    <definedName name="target">#REF!</definedName>
    <definedName name="targtList" localSheetId="3">#REF!</definedName>
    <definedName name="targtList" localSheetId="0">#REF!</definedName>
    <definedName name="targtList" localSheetId="5">#REF!</definedName>
    <definedName name="targtList">#REF!</definedName>
    <definedName name="tariff_sens_factor" localSheetId="3">[24]Sensitivity!$E$20:$P$20</definedName>
    <definedName name="tariff_sens_factor" localSheetId="0">[25]Sensitivity!$E$20:$P$20</definedName>
    <definedName name="tariff_sens_factor" localSheetId="5">[25]Sensitivity!$E$20:$P$20</definedName>
    <definedName name="tariff_sens_factor">[26]Sensitivity!$E$20:$P$20</definedName>
    <definedName name="TariffInput">[46]Inputs!$B$47</definedName>
    <definedName name="TariffInput1">[46]Inputs!$D$51</definedName>
    <definedName name="TARW" localSheetId="3">[11]Revenue!#REF!</definedName>
    <definedName name="TARW" localSheetId="0">[34]Revenue!#REF!</definedName>
    <definedName name="TARW" localSheetId="5">[34]Revenue!#REF!</definedName>
    <definedName name="TARW">[12]Revenue!#REF!</definedName>
    <definedName name="TAX_COM" localSheetId="0">#REF!</definedName>
    <definedName name="TAX_COM" localSheetId="5">#REF!</definedName>
    <definedName name="TAX_COM">#REF!</definedName>
    <definedName name="tax_liability" localSheetId="3">'[24]Funds and Valuation'!$E$42:$P$42</definedName>
    <definedName name="tax_liability" localSheetId="0">'[25]Funds and Valuation'!$E$42:$P$42</definedName>
    <definedName name="tax_liability" localSheetId="5">'[25]Funds and Valuation'!$E$42:$P$42</definedName>
    <definedName name="tax_liability">'[26]Funds and Valuation'!$E$42:$P$42</definedName>
    <definedName name="Tax_payable" localSheetId="3">'[24]Funds and Valuation'!$E$35:$P$35</definedName>
    <definedName name="Tax_payable" localSheetId="0">'[25]Funds and Valuation'!$E$35:$P$35</definedName>
    <definedName name="Tax_payable" localSheetId="5">'[25]Funds and Valuation'!$E$35:$P$35</definedName>
    <definedName name="Tax_payable">'[26]Funds and Valuation'!$E$35:$P$35</definedName>
    <definedName name="Tax_rate" localSheetId="3">'[24]Funds and Valuation'!$C$35</definedName>
    <definedName name="Tax_rate" localSheetId="0">'[25]Funds and Valuation'!$C$35</definedName>
    <definedName name="Tax_rate" localSheetId="5">'[25]Funds and Valuation'!$C$35</definedName>
    <definedName name="Tax_rate">'[26]Funds and Valuation'!$C$35</definedName>
    <definedName name="tax_shield_used" localSheetId="3">'[24]Funds and Valuation'!$E$34:$P$34</definedName>
    <definedName name="tax_shield_used" localSheetId="0">'[25]Funds and Valuation'!$E$34:$P$34</definedName>
    <definedName name="tax_shield_used" localSheetId="5">'[25]Funds and Valuation'!$E$34:$P$34</definedName>
    <definedName name="tax_shield_used">'[26]Funds and Valuation'!$E$34:$P$34</definedName>
    <definedName name="taxes" localSheetId="0">[30]MMR!$A$1131:$IV$1131</definedName>
    <definedName name="taxes" localSheetId="5">[30]MMR!$A$1131:$IV$1131</definedName>
    <definedName name="taxes">[41]MMR!$A$1131:$IV$1131</definedName>
    <definedName name="TBL">#N/A</definedName>
    <definedName name="TEAM">#N/A</definedName>
    <definedName name="TECH" localSheetId="3">[11]Opex!#REF!</definedName>
    <definedName name="TECH" localSheetId="0">[34]Opex!#REF!</definedName>
    <definedName name="TECH" localSheetId="5">[34]Opex!#REF!</definedName>
    <definedName name="TECH">[12]Opex!#REF!</definedName>
    <definedName name="TECHNO" localSheetId="3">[11]Subs!#REF!</definedName>
    <definedName name="TECHNO" localSheetId="0">[34]Subs!#REF!</definedName>
    <definedName name="TECHNO" localSheetId="5">[34]Subs!#REF!</definedName>
    <definedName name="TECHNO">[12]Subs!#REF!</definedName>
    <definedName name="technology_list" localSheetId="3">'[24]Current Inputs'!$V$5:$V$8</definedName>
    <definedName name="technology_list" localSheetId="0">'[25]Current Inputs'!$V$5:$V$8</definedName>
    <definedName name="technology_list" localSheetId="5">'[25]Current Inputs'!$V$5:$V$8</definedName>
    <definedName name="technology_list">'[26]Current Inputs'!$V$5:$V$8</definedName>
    <definedName name="TEMPLATENUMBER1" localSheetId="3">#REF!</definedName>
    <definedName name="TEMPLATENUMBER1" localSheetId="0">#REF!</definedName>
    <definedName name="TEMPLATENUMBER1" localSheetId="5">#REF!</definedName>
    <definedName name="TEMPLATENUMBER1">#REF!</definedName>
    <definedName name="TEMPLATESTYLE1" localSheetId="3">#REF!</definedName>
    <definedName name="TEMPLATESTYLE1" localSheetId="0">#REF!</definedName>
    <definedName name="TEMPLATESTYLE1" localSheetId="5">#REF!</definedName>
    <definedName name="TEMPLATESTYLE1">#REF!</definedName>
    <definedName name="TEMPLATETYPE1" localSheetId="3">#REF!</definedName>
    <definedName name="TEMPLATETYPE1" localSheetId="0">#REF!</definedName>
    <definedName name="TEMPLATETYPE1" localSheetId="5">#REF!</definedName>
    <definedName name="TEMPLATETYPE1">#REF!</definedName>
    <definedName name="term_value" localSheetId="3">#REF!</definedName>
    <definedName name="term_value" localSheetId="0">#REF!</definedName>
    <definedName name="term_value" localSheetId="5">#REF!</definedName>
    <definedName name="term_value">#REF!</definedName>
    <definedName name="test" localSheetId="3">#REF!</definedName>
    <definedName name="test" localSheetId="0">#REF!</definedName>
    <definedName name="test" localSheetId="5">#REF!</definedName>
    <definedName name="test">#REF!</definedName>
    <definedName name="Test1" localSheetId="0">[102]Inputs!#REF!</definedName>
    <definedName name="Test1" localSheetId="5">[102]Inputs!#REF!</definedName>
    <definedName name="Test1">[103]Inputs!#REF!</definedName>
    <definedName name="Test2" localSheetId="0">[102]Inputs!#REF!</definedName>
    <definedName name="Test2" localSheetId="5">[102]Inputs!#REF!</definedName>
    <definedName name="Test2">[103]Inputs!#REF!</definedName>
    <definedName name="TextRefCopyRangeCount" hidden="1">2</definedName>
    <definedName name="THESS" localSheetId="3">#REF!</definedName>
    <definedName name="THESS" localSheetId="0">#REF!</definedName>
    <definedName name="THESS" localSheetId="5">#REF!</definedName>
    <definedName name="THESS">#REF!</definedName>
    <definedName name="this" localSheetId="0">[30]MMR!$R$1:$R$65536</definedName>
    <definedName name="this" localSheetId="5">[30]MMR!$R$1:$R$65536</definedName>
    <definedName name="this">[41]MMR!$R$1:$R$65536</definedName>
    <definedName name="tiralbal" localSheetId="0">#REF!</definedName>
    <definedName name="tiralbal" localSheetId="5">#REF!</definedName>
    <definedName name="tiralbal">#REF!</definedName>
    <definedName name="TITLE">#N/A</definedName>
    <definedName name="TITLE1" localSheetId="3">#REF!</definedName>
    <definedName name="TITLE1" localSheetId="0">#REF!</definedName>
    <definedName name="TITLE1" localSheetId="5">#REF!</definedName>
    <definedName name="TITLE1">#REF!</definedName>
    <definedName name="TIWMOD1" localSheetId="3">#REF!</definedName>
    <definedName name="TIWMOD1" localSheetId="0">#REF!</definedName>
    <definedName name="TIWMOD1" localSheetId="5">#REF!</definedName>
    <definedName name="TIWMOD1">#REF!</definedName>
    <definedName name="TIWSubs">[46]Shares!$A$354:$R$402</definedName>
    <definedName name="TIWSubs0">[46]Shares!$A$354</definedName>
    <definedName name="TIWSubs1">[46]Shares!$D$357</definedName>
    <definedName name="tndr">'[121]Budget 2005'!$C$249</definedName>
    <definedName name="TopBand1" localSheetId="3">'[66]M-Potential'!#REF!</definedName>
    <definedName name="TopBand1" localSheetId="0">'[67]M-Potential'!#REF!</definedName>
    <definedName name="TopBand1" localSheetId="5">'[67]M-Potential'!#REF!</definedName>
    <definedName name="TopBand1">'[68]M-Potential'!#REF!</definedName>
    <definedName name="TOT_SAL">#N/A</definedName>
    <definedName name="TOTAL" localSheetId="3">#REF!</definedName>
    <definedName name="TOTAL" localSheetId="0">#REF!</definedName>
    <definedName name="TOTAL" localSheetId="5">#REF!</definedName>
    <definedName name="TOTAL">#REF!</definedName>
    <definedName name="total_call_revenue" localSheetId="3">[24]Revenues!$D$174:$O$174</definedName>
    <definedName name="total_call_revenue" localSheetId="0">[25]Revenues!$D$174:$O$174</definedName>
    <definedName name="total_call_revenue" localSheetId="5">[25]Revenues!$D$174:$O$174</definedName>
    <definedName name="total_call_revenue">[26]Revenues!$D$174:$O$174</definedName>
    <definedName name="total_ce_space" localSheetId="3">[24]OpEx!$D$111:$O$111</definedName>
    <definedName name="total_ce_space" localSheetId="0">[25]OpEx!$D$111:$O$111</definedName>
    <definedName name="total_ce_space" localSheetId="5">[25]OpEx!$D$111:$O$111</definedName>
    <definedName name="total_ce_space">[26]OpEx!$D$111:$O$111</definedName>
    <definedName name="total_corporate_marketing" localSheetId="3">[24]OpEx!$D$215:$O$215</definedName>
    <definedName name="total_corporate_marketing" localSheetId="0">[25]OpEx!$D$215:$O$215</definedName>
    <definedName name="total_corporate_marketing" localSheetId="5">[25]OpEx!$D$215:$O$215</definedName>
    <definedName name="total_corporate_marketing">[26]OpEx!$D$215:$O$215</definedName>
    <definedName name="total_data_revenue" localSheetId="3">[24]Revenues!$D$221:$O$221</definedName>
    <definedName name="total_data_revenue" localSheetId="0">[25]Revenues!$D$221:$O$221</definedName>
    <definedName name="total_data_revenue" localSheetId="5">[25]Revenues!$D$221:$O$221</definedName>
    <definedName name="total_data_revenue">[26]Revenues!$D$221:$O$221</definedName>
    <definedName name="total_dense_sites" localSheetId="3">'[24]UMTS Capex'!$D$508:$O$508</definedName>
    <definedName name="total_dense_sites" localSheetId="0">'[25]UMTS Capex'!$D$508:$O$508</definedName>
    <definedName name="total_dense_sites" localSheetId="5">'[25]UMTS Capex'!$D$508:$O$508</definedName>
    <definedName name="total_dense_sites">'[26]UMTS Capex'!$D$508:$O$508</definedName>
    <definedName name="total_depreciation" localSheetId="3">'[24]UMTS Capex'!$D$498:$O$498</definedName>
    <definedName name="total_depreciation" localSheetId="0">'[25]UMTS Capex'!$D$498:$O$498</definedName>
    <definedName name="total_depreciation" localSheetId="5">'[25]UMTS Capex'!$D$498:$O$498</definedName>
    <definedName name="total_depreciation">'[26]UMTS Capex'!$D$498:$O$498</definedName>
    <definedName name="Total_dividends" localSheetId="3">'[24]Funds and Valuation'!$E$62:$P$62</definedName>
    <definedName name="Total_dividends" localSheetId="0">'[25]Funds and Valuation'!$E$62:$P$62</definedName>
    <definedName name="Total_dividends" localSheetId="5">'[25]Funds and Valuation'!$E$62:$P$62</definedName>
    <definedName name="Total_dividends">'[26]Funds and Valuation'!$E$62:$P$62</definedName>
    <definedName name="Total_Equity" localSheetId="3">'[24]Funds and Valuation'!$E$61:$P$61</definedName>
    <definedName name="Total_Equity" localSheetId="0">'[25]Funds and Valuation'!$E$61:$P$61</definedName>
    <definedName name="Total_Equity" localSheetId="5">'[25]Funds and Valuation'!$E$61:$P$61</definedName>
    <definedName name="Total_Equity">'[26]Funds and Valuation'!$E$61:$P$61</definedName>
    <definedName name="total_headcount" localSheetId="3">[24]OpEx!$D$55:$O$55</definedName>
    <definedName name="total_headcount" localSheetId="0">[25]OpEx!$D$55:$O$55</definedName>
    <definedName name="total_headcount" localSheetId="5">[25]OpEx!$D$55:$O$55</definedName>
    <definedName name="total_headcount">[26]OpEx!$D$55:$O$55</definedName>
    <definedName name="total_hs_subsidy" localSheetId="3">[24]OpEx!$D$206:$O$206</definedName>
    <definedName name="total_hs_subsidy" localSheetId="0">[25]OpEx!$D$206:$O$206</definedName>
    <definedName name="total_hs_subsidy" localSheetId="5">[25]OpEx!$D$206:$O$206</definedName>
    <definedName name="total_hs_subsidy">[26]OpEx!$D$206:$O$206</definedName>
    <definedName name="total_incoming_mins" localSheetId="3">[24]Revenues!$D$112:$O$112</definedName>
    <definedName name="total_incoming_mins" localSheetId="0">[25]Revenues!$D$112:$O$112</definedName>
    <definedName name="total_incoming_mins" localSheetId="5">[25]Revenues!$D$112:$O$112</definedName>
    <definedName name="total_incoming_mins">[26]Revenues!$D$112:$O$112</definedName>
    <definedName name="total_installed_microcells" localSheetId="3">'[24]UMTS Capex'!$D$513:$O$513</definedName>
    <definedName name="total_installed_microcells" localSheetId="0">'[25]UMTS Capex'!$D$513:$O$513</definedName>
    <definedName name="total_installed_microcells" localSheetId="5">'[25]UMTS Capex'!$D$513:$O$513</definedName>
    <definedName name="total_installed_microcells">'[26]UMTS Capex'!$D$513:$O$513</definedName>
    <definedName name="total_leased_line_opex" localSheetId="3">[24]OpEx!$D$182:$O$182</definedName>
    <definedName name="total_leased_line_opex" localSheetId="0">[25]OpEx!$D$182:$O$182</definedName>
    <definedName name="total_leased_line_opex" localSheetId="5">[25]OpEx!$D$182:$O$182</definedName>
    <definedName name="total_leased_line_opex">[26]OpEx!$D$182:$O$182</definedName>
    <definedName name="Total_lines" localSheetId="3">'[24]Funds and Valuation'!$E$18:$P$18</definedName>
    <definedName name="Total_lines" localSheetId="0">'[25]Funds and Valuation'!$E$18:$P$18</definedName>
    <definedName name="Total_lines" localSheetId="5">'[25]Funds and Valuation'!$E$18:$P$18</definedName>
    <definedName name="Total_lines">'[26]Funds and Valuation'!$E$18:$P$18</definedName>
    <definedName name="total_new_equity" localSheetId="3">'[24]Funds and Valuation'!$E$60:$P$60</definedName>
    <definedName name="total_new_equity" localSheetId="0">'[25]Funds and Valuation'!$E$60:$P$60</definedName>
    <definedName name="total_new_equity" localSheetId="5">'[25]Funds and Valuation'!$E$60:$P$60</definedName>
    <definedName name="total_new_equity">'[26]Funds and Valuation'!$E$60:$P$60</definedName>
    <definedName name="Total_oper_ex" localSheetId="3">'[24]Funds and Valuation'!$E$20:$P$20</definedName>
    <definedName name="Total_oper_ex" localSheetId="0">'[25]Funds and Valuation'!$E$20:$P$20</definedName>
    <definedName name="Total_oper_ex" localSheetId="5">'[25]Funds and Valuation'!$E$20:$P$20</definedName>
    <definedName name="Total_oper_ex">'[26]Funds and Valuation'!$E$20:$P$20</definedName>
    <definedName name="total_opex" localSheetId="3">[24]OpEx!$D$249:$O$249</definedName>
    <definedName name="total_opex" localSheetId="0">[25]OpEx!$D$249:$O$249</definedName>
    <definedName name="total_opex" localSheetId="5">[25]OpEx!$D$249:$O$249</definedName>
    <definedName name="total_opex">[26]OpEx!$D$249:$O$249</definedName>
    <definedName name="total_other_opex" localSheetId="3">[24]OpEx!$D$233:$O$233</definedName>
    <definedName name="total_other_opex" localSheetId="0">[25]OpEx!$D$233:$O$233</definedName>
    <definedName name="total_other_opex" localSheetId="5">[25]OpEx!$D$233:$O$233</definedName>
    <definedName name="total_other_opex">[26]OpEx!$D$233:$O$233</definedName>
    <definedName name="total_outgoing_minutes" localSheetId="3">[24]Revenues!$D$100:$O$100</definedName>
    <definedName name="total_outgoing_minutes" localSheetId="0">[25]Revenues!$D$100:$O$100</definedName>
    <definedName name="total_outgoing_minutes" localSheetId="5">[25]Revenues!$D$100:$O$100</definedName>
    <definedName name="total_outgoing_minutes">[26]Revenues!$D$100:$O$100</definedName>
    <definedName name="Total_Payment" localSheetId="1">Scheduled_Payment+Extra_Payment</definedName>
    <definedName name="Total_Payment" localSheetId="7">Scheduled_Payment+Extra_Payment</definedName>
    <definedName name="Total_Payment" localSheetId="3">Scheduled_Payment+Extra_Payment</definedName>
    <definedName name="Total_Payment" localSheetId="0">Scheduled_Payment+Extra_Payment</definedName>
    <definedName name="Total_Payment" localSheetId="5">Scheduled_Payment+Extra_Payment</definedName>
    <definedName name="Total_Payment">Scheduled_Payment+Extra_Payment</definedName>
    <definedName name="Total_revenue" localSheetId="0">[30]MMR!$A$546:$IV$546</definedName>
    <definedName name="Total_revenue" localSheetId="5">[30]MMR!$A$546:$IV$546</definedName>
    <definedName name="Total_revenue">[41]MMR!$A$546:$IV$546</definedName>
    <definedName name="Total_revenue_cre" localSheetId="0">[30]MMR!$A$543:$IV$543</definedName>
    <definedName name="Total_revenue_cre" localSheetId="5">[30]MMR!$A$543:$IV$543</definedName>
    <definedName name="Total_revenue_cre">[41]MMR!$A$543:$IV$543</definedName>
    <definedName name="Total_revenue_pre" localSheetId="0">[30]MMR!$A$544:$IV$544</definedName>
    <definedName name="Total_revenue_pre" localSheetId="5">[30]MMR!$A$544:$IV$544</definedName>
    <definedName name="Total_revenue_pre">[41]MMR!$A$544:$IV$544</definedName>
    <definedName name="total_salary_cost" localSheetId="3">[24]OpEx!$D$95:$O$95</definedName>
    <definedName name="total_salary_cost" localSheetId="0">[25]OpEx!$D$95:$O$95</definedName>
    <definedName name="total_salary_cost" localSheetId="5">[25]OpEx!$D$95:$O$95</definedName>
    <definedName name="total_salary_cost">[26]OpEx!$D$95:$O$95</definedName>
    <definedName name="total_site_rental_costs" localSheetId="3">[24]OpEx!$D$141:$O$141</definedName>
    <definedName name="total_site_rental_costs" localSheetId="0">[25]OpEx!$D$141:$O$141</definedName>
    <definedName name="total_site_rental_costs" localSheetId="5">[25]OpEx!$D$141:$O$141</definedName>
    <definedName name="total_site_rental_costs">[26]OpEx!$D$141:$O$141</definedName>
    <definedName name="total_staffing_costs" localSheetId="3">[24]OpEx!$D$98:$O$98</definedName>
    <definedName name="total_staffing_costs" localSheetId="0">[25]OpEx!$D$98:$O$98</definedName>
    <definedName name="total_staffing_costs" localSheetId="5">[25]OpEx!$D$98:$O$98</definedName>
    <definedName name="total_staffing_costs">[26]OpEx!$D$98:$O$98</definedName>
    <definedName name="total_subscribers" localSheetId="3">[24]Revenues!$D$24:$O$24</definedName>
    <definedName name="total_subscribers" localSheetId="0">[25]Revenues!$D$24:$O$24</definedName>
    <definedName name="total_subscribers" localSheetId="5">[25]Revenues!$D$24:$O$24</definedName>
    <definedName name="total_subscribers">[26]Revenues!$D$24:$O$24</definedName>
    <definedName name="total_subscribers_bus" localSheetId="3">[24]Revenues!$D$15:$O$15</definedName>
    <definedName name="total_subscribers_bus" localSheetId="0">[25]Revenues!$D$15:$O$15</definedName>
    <definedName name="total_subscribers_bus" localSheetId="5">[25]Revenues!$D$15:$O$15</definedName>
    <definedName name="total_subscribers_bus">[26]Revenues!$D$15:$O$15</definedName>
    <definedName name="total_subscribers_res" localSheetId="3">[24]Revenues!$D$23:$O$23</definedName>
    <definedName name="total_subscribers_res" localSheetId="0">[25]Revenues!$D$23:$O$23</definedName>
    <definedName name="total_subscribers_res" localSheetId="5">[25]Revenues!$D$23:$O$23</definedName>
    <definedName name="total_subscribers_res">[26]Revenues!$D$23:$O$23</definedName>
    <definedName name="total_year_end_debt" localSheetId="3">'[24]Funds and Valuation'!$E$84:$P$84</definedName>
    <definedName name="total_year_end_debt" localSheetId="0">'[25]Funds and Valuation'!$E$84:$P$84</definedName>
    <definedName name="total_year_end_debt" localSheetId="5">'[25]Funds and Valuation'!$E$84:$P$84</definedName>
    <definedName name="total_year_end_debt">'[26]Funds and Valuation'!$E$84:$P$84</definedName>
    <definedName name="TotalCA" localSheetId="3">#REF!</definedName>
    <definedName name="TotalCA" localSheetId="0">#REF!</definedName>
    <definedName name="TotalCA" localSheetId="5">#REF!</definedName>
    <definedName name="TotalCA">#REF!</definedName>
    <definedName name="TotalHP" localSheetId="0">#REF!</definedName>
    <definedName name="TotalHP" localSheetId="5">#REF!</definedName>
    <definedName name="TotalHP">#REF!</definedName>
    <definedName name="TotalIBA">[122]Sch5C!#REF!</definedName>
    <definedName name="TotalLA" localSheetId="0">#REF!</definedName>
    <definedName name="TotalLA" localSheetId="5">#REF!</definedName>
    <definedName name="TotalLA">#REF!</definedName>
    <definedName name="totals">'[57]Network Capacity'!$A$561</definedName>
    <definedName name="TRANS">#N/A</definedName>
    <definedName name="TransferAsset" localSheetId="0">#REF!</definedName>
    <definedName name="TransferAsset" localSheetId="5">#REF!</definedName>
    <definedName name="TransferAsset">#REF!</definedName>
    <definedName name="trialbal" localSheetId="0">#REF!</definedName>
    <definedName name="trialbal" localSheetId="5">#REF!</definedName>
    <definedName name="trialbal">#REF!</definedName>
    <definedName name="TRU" localSheetId="3">[11]Capex!#REF!</definedName>
    <definedName name="TRU" localSheetId="0">[34]Capex!#REF!</definedName>
    <definedName name="TRU" localSheetId="5">[34]Capex!#REF!</definedName>
    <definedName name="TRU">[12]Capex!#REF!</definedName>
    <definedName name="TST" localSheetId="3">#REF!</definedName>
    <definedName name="TST" localSheetId="0">#REF!</definedName>
    <definedName name="TST" localSheetId="5">#REF!</definedName>
    <definedName name="TST">#REF!</definedName>
    <definedName name="TT" localSheetId="3">#REF!</definedName>
    <definedName name="TT" localSheetId="0">#REF!</definedName>
    <definedName name="TT" localSheetId="5">#REF!</definedName>
    <definedName name="TT">#REF!</definedName>
    <definedName name="TTKL" localSheetId="3">#REF!</definedName>
    <definedName name="TTKL" localSheetId="0">#REF!</definedName>
    <definedName name="TTKL" localSheetId="5">#REF!</definedName>
    <definedName name="TTKL">#REF!</definedName>
    <definedName name="ttks" localSheetId="3">#REF!</definedName>
    <definedName name="ttks" localSheetId="0">#REF!</definedName>
    <definedName name="ttks" localSheetId="5">#REF!</definedName>
    <definedName name="ttks">#REF!</definedName>
    <definedName name="TU" localSheetId="3">#REF!</definedName>
    <definedName name="TU" localSheetId="0">#REF!</definedName>
    <definedName name="TU" localSheetId="5">#REF!</definedName>
    <definedName name="TU">#REF!</definedName>
    <definedName name="Tunisia" localSheetId="3">#REF!</definedName>
    <definedName name="Tunisia" localSheetId="0">#REF!</definedName>
    <definedName name="Tunisia" localSheetId="5">#REF!</definedName>
    <definedName name="Tunisia">#REF!</definedName>
    <definedName name="Tunisia1" localSheetId="3">#REF!</definedName>
    <definedName name="Tunisia1" localSheetId="0">#REF!</definedName>
    <definedName name="Tunisia1" localSheetId="5">#REF!</definedName>
    <definedName name="Tunisia1">#REF!</definedName>
    <definedName name="Tunisia2" localSheetId="3">#REF!</definedName>
    <definedName name="Tunisia2" localSheetId="0">#REF!</definedName>
    <definedName name="Tunisia2" localSheetId="5">#REF!</definedName>
    <definedName name="Tunisia2">#REF!</definedName>
    <definedName name="Tunisia3" localSheetId="3">#REF!</definedName>
    <definedName name="Tunisia3" localSheetId="0">#REF!</definedName>
    <definedName name="Tunisia3" localSheetId="5">#REF!</definedName>
    <definedName name="Tunisia3">#REF!</definedName>
    <definedName name="Tunisia4" localSheetId="3">#REF!</definedName>
    <definedName name="Tunisia4" localSheetId="0">#REF!</definedName>
    <definedName name="Tunisia4" localSheetId="5">#REF!</definedName>
    <definedName name="Tunisia4">#REF!</definedName>
    <definedName name="Tunisia5" localSheetId="3">#REF!</definedName>
    <definedName name="Tunisia5" localSheetId="0">#REF!</definedName>
    <definedName name="Tunisia5" localSheetId="5">#REF!</definedName>
    <definedName name="Tunisia5">#REF!</definedName>
    <definedName name="Tunisia6" localSheetId="3">#REF!</definedName>
    <definedName name="Tunisia6" localSheetId="0">#REF!</definedName>
    <definedName name="Tunisia6" localSheetId="5">#REF!</definedName>
    <definedName name="Tunisia6">#REF!</definedName>
    <definedName name="Turn_around_effect_of_prior_period_unrecorded_audit_differences__after_tax" localSheetId="0">#REF!</definedName>
    <definedName name="Turn_around_effect_of_prior_period_unrecorded_audit_differences__after_tax" localSheetId="5">#REF!</definedName>
    <definedName name="Turn_around_effect_of_prior_period_unrecorded_audit_differences__after_tax">#REF!</definedName>
    <definedName name="Turnaround">[56]SAD!#REF!</definedName>
    <definedName name="tv_ebitda" localSheetId="3">'[24]Funds and Valuation'!$E$108</definedName>
    <definedName name="tv_ebitda" localSheetId="0">'[25]Funds and Valuation'!$E$108</definedName>
    <definedName name="tv_ebitda" localSheetId="5">'[25]Funds and Valuation'!$E$108</definedName>
    <definedName name="tv_ebitda">'[26]Funds and Valuation'!$E$108</definedName>
    <definedName name="tv_perp" localSheetId="3">'[24]Funds and Valuation'!$E$110</definedName>
    <definedName name="tv_perp" localSheetId="0">'[25]Funds and Valuation'!$E$110</definedName>
    <definedName name="tv_perp" localSheetId="5">'[25]Funds and Valuation'!$E$110</definedName>
    <definedName name="tv_perp">'[26]Funds and Valuation'!$E$110</definedName>
    <definedName name="Type" localSheetId="0">#REF!</definedName>
    <definedName name="Type" localSheetId="5">#REF!</definedName>
    <definedName name="Type">#REF!</definedName>
    <definedName name="u">'[91]1-OBJ98 '!$A$1:$IV$3</definedName>
    <definedName name="umts_bus_arpu" localSheetId="3">'[24]Market Inputs'!$F$28:$P$31</definedName>
    <definedName name="umts_bus_arpu" localSheetId="0">'[25]Market Inputs'!$F$28:$P$31</definedName>
    <definedName name="umts_bus_arpu" localSheetId="5">'[25]Market Inputs'!$F$28:$P$31</definedName>
    <definedName name="umts_bus_arpu">'[26]Market Inputs'!$F$28:$P$31</definedName>
    <definedName name="umts_bus_data" localSheetId="3">'[24]Market Inputs'!$F$45:$P$48</definedName>
    <definedName name="umts_bus_data" localSheetId="0">'[25]Market Inputs'!$F$45:$P$48</definedName>
    <definedName name="umts_bus_data" localSheetId="5">'[25]Market Inputs'!$F$45:$P$48</definedName>
    <definedName name="umts_bus_data">'[26]Market Inputs'!$F$45:$P$48</definedName>
    <definedName name="umts_bus_data_arpu" localSheetId="3">'[24]Market Inputs'!$F$79:$P$82</definedName>
    <definedName name="umts_bus_data_arpu" localSheetId="0">'[25]Market Inputs'!$F$79:$P$82</definedName>
    <definedName name="umts_bus_data_arpu" localSheetId="5">'[25]Market Inputs'!$F$79:$P$82</definedName>
    <definedName name="umts_bus_data_arpu">'[26]Market Inputs'!$F$79:$P$82</definedName>
    <definedName name="umts_bus_mins" localSheetId="3">'[24]Market Inputs'!$F$28:$P$31</definedName>
    <definedName name="umts_bus_mins" localSheetId="0">'[25]Market Inputs'!$F$28:$P$31</definedName>
    <definedName name="umts_bus_mins" localSheetId="5">'[25]Market Inputs'!$F$28:$P$31</definedName>
    <definedName name="umts_bus_mins">'[26]Market Inputs'!$F$28:$P$31</definedName>
    <definedName name="umts_bus_subscribers" localSheetId="3">'[24]Market Inputs'!$F$11:$P$15</definedName>
    <definedName name="umts_bus_subscribers" localSheetId="0">'[25]Market Inputs'!$F$11:$P$15</definedName>
    <definedName name="umts_bus_subscribers" localSheetId="5">'[25]Market Inputs'!$F$11:$P$15</definedName>
    <definedName name="umts_bus_subscribers">'[26]Market Inputs'!$F$11:$P$15</definedName>
    <definedName name="umts_bus_subsribers" localSheetId="3">'[24]Market Inputs'!$F$11:$P$14</definedName>
    <definedName name="umts_bus_subsribers" localSheetId="0">'[25]Market Inputs'!$F$11:$P$14</definedName>
    <definedName name="umts_bus_subsribers" localSheetId="5">'[25]Market Inputs'!$F$11:$P$14</definedName>
    <definedName name="umts_bus_subsribers">'[26]Market Inputs'!$F$11:$P$14</definedName>
    <definedName name="umts_bus_voice_arpu" localSheetId="3">'[24]Market Inputs'!$F$62:$P$65</definedName>
    <definedName name="umts_bus_voice_arpu" localSheetId="0">'[25]Market Inputs'!$F$62:$P$65</definedName>
    <definedName name="umts_bus_voice_arpu" localSheetId="5">'[25]Market Inputs'!$F$62:$P$65</definedName>
    <definedName name="umts_bus_voice_arpu">'[26]Market Inputs'!$F$62:$P$65</definedName>
    <definedName name="umts_res_arpu" localSheetId="3">'[24]Market Inputs'!$F$34:$P$39</definedName>
    <definedName name="umts_res_arpu" localSheetId="0">'[25]Market Inputs'!$F$34:$P$39</definedName>
    <definedName name="umts_res_arpu" localSheetId="5">'[25]Market Inputs'!$F$34:$P$39</definedName>
    <definedName name="umts_res_arpu">'[26]Market Inputs'!$F$34:$P$39</definedName>
    <definedName name="umts_res_data" localSheetId="3">'[24]Market Inputs'!$F$51:$P$56</definedName>
    <definedName name="umts_res_data" localSheetId="0">'[25]Market Inputs'!$F$51:$P$56</definedName>
    <definedName name="umts_res_data" localSheetId="5">'[25]Market Inputs'!$F$51:$P$56</definedName>
    <definedName name="umts_res_data">'[26]Market Inputs'!$F$51:$P$56</definedName>
    <definedName name="umts_res_data_arpu" localSheetId="3">'[24]Market Inputs'!$F$85:$P$90</definedName>
    <definedName name="umts_res_data_arpu" localSheetId="0">'[25]Market Inputs'!$F$85:$P$90</definedName>
    <definedName name="umts_res_data_arpu" localSheetId="5">'[25]Market Inputs'!$F$85:$P$90</definedName>
    <definedName name="umts_res_data_arpu">'[26]Market Inputs'!$F$85:$P$90</definedName>
    <definedName name="umts_res_mins" localSheetId="3">'[24]Market Inputs'!$F$34:$P$39</definedName>
    <definedName name="umts_res_mins" localSheetId="0">'[25]Market Inputs'!$F$34:$P$39</definedName>
    <definedName name="umts_res_mins" localSheetId="5">'[25]Market Inputs'!$F$34:$P$39</definedName>
    <definedName name="umts_res_mins">'[26]Market Inputs'!$F$34:$P$39</definedName>
    <definedName name="umts_res_subscribers" localSheetId="3">'[24]Market Inputs'!$F$17:$P$22</definedName>
    <definedName name="umts_res_subscribers" localSheetId="0">'[25]Market Inputs'!$F$17:$P$22</definedName>
    <definedName name="umts_res_subscribers" localSheetId="5">'[25]Market Inputs'!$F$17:$P$22</definedName>
    <definedName name="umts_res_subscribers">'[26]Market Inputs'!$F$17:$P$22</definedName>
    <definedName name="umts_res_voice_arpu" localSheetId="3">'[24]Market Inputs'!$F$68:$P$73</definedName>
    <definedName name="umts_res_voice_arpu" localSheetId="0">'[25]Market Inputs'!$F$68:$P$73</definedName>
    <definedName name="umts_res_voice_arpu" localSheetId="5">'[25]Market Inputs'!$F$68:$P$73</definedName>
    <definedName name="umts_res_voice_arpu">'[26]Market Inputs'!$F$68:$P$73</definedName>
    <definedName name="UNALCREDIT" localSheetId="3">#REF!</definedName>
    <definedName name="UNALCREDIT" localSheetId="0">#REF!</definedName>
    <definedName name="UNALCREDIT" localSheetId="5">#REF!</definedName>
    <definedName name="UNALCREDIT">#REF!</definedName>
    <definedName name="UNIT">#N/A</definedName>
    <definedName name="UNITPRICE" localSheetId="3">[11]Revenue!#REF!</definedName>
    <definedName name="UNITPRICE" localSheetId="0">[34]Revenue!#REF!</definedName>
    <definedName name="UNITPRICE" localSheetId="5">[34]Revenue!#REF!</definedName>
    <definedName name="UNITPRICE">[12]Revenue!#REF!</definedName>
    <definedName name="UnrecordedAuditDifferences" localSheetId="0">#REF!</definedName>
    <definedName name="UnrecordedAuditDifferences" localSheetId="5">#REF!</definedName>
    <definedName name="UnrecordedAuditDifferences">#REF!</definedName>
    <definedName name="Untitled" localSheetId="3">#REF!</definedName>
    <definedName name="Untitled" localSheetId="0">#REF!</definedName>
    <definedName name="Untitled" localSheetId="5">#REF!</definedName>
    <definedName name="Untitled">#REF!</definedName>
    <definedName name="UPDATE" localSheetId="3">#REF!</definedName>
    <definedName name="UPDATE" localSheetId="0">#REF!</definedName>
    <definedName name="UPDATE" localSheetId="5">#REF!</definedName>
    <definedName name="UPDATE">#REF!</definedName>
    <definedName name="urban_carriers_installed" localSheetId="3">'[24]UMTS Capex'!$D$265:$O$265</definedName>
    <definedName name="urban_carriers_installed" localSheetId="0">'[25]UMTS Capex'!$D$265:$O$265</definedName>
    <definedName name="urban_carriers_installed" localSheetId="5">'[25]UMTS Capex'!$D$265:$O$265</definedName>
    <definedName name="urban_carriers_installed">'[26]UMTS Capex'!$D$265:$O$265</definedName>
    <definedName name="urban_data_traffic" localSheetId="3">'[24]UMTS Capex'!$D$207:$O$207</definedName>
    <definedName name="urban_data_traffic" localSheetId="0">'[25]UMTS Capex'!$D$207:$O$207</definedName>
    <definedName name="urban_data_traffic" localSheetId="5">'[25]UMTS Capex'!$D$207:$O$207</definedName>
    <definedName name="urban_data_traffic">'[26]UMTS Capex'!$D$207:$O$207</definedName>
    <definedName name="urban_microcells_installed" localSheetId="3">'[24]UMTS Capex'!$D$272:$O$272</definedName>
    <definedName name="urban_microcells_installed" localSheetId="0">'[25]UMTS Capex'!$D$272:$O$272</definedName>
    <definedName name="urban_microcells_installed" localSheetId="5">'[25]UMTS Capex'!$D$272:$O$272</definedName>
    <definedName name="urban_microcells_installed">'[26]UMTS Capex'!$D$272:$O$272</definedName>
    <definedName name="Usage">[46]Usage!$A$58:$Q$151</definedName>
    <definedName name="usage_incoming_seg1" localSheetId="3">[24]Revenues!$D$116:$O$116</definedName>
    <definedName name="usage_incoming_seg1" localSheetId="0">[25]Revenues!$D$116:$O$116</definedName>
    <definedName name="usage_incoming_seg1" localSheetId="5">[25]Revenues!$D$116:$O$116</definedName>
    <definedName name="usage_incoming_seg1">[26]Revenues!$D$116:$O$116</definedName>
    <definedName name="usage_incoming_seg10" localSheetId="3">[24]Revenues!$D$126:$O$126</definedName>
    <definedName name="usage_incoming_seg10" localSheetId="0">[25]Revenues!$D$126:$O$126</definedName>
    <definedName name="usage_incoming_seg10" localSheetId="5">[25]Revenues!$D$126:$O$126</definedName>
    <definedName name="usage_incoming_seg10">[26]Revenues!$D$126:$O$126</definedName>
    <definedName name="usage_incoming_seg2" localSheetId="3">[24]Revenues!$D$117:$O$117</definedName>
    <definedName name="usage_incoming_seg2" localSheetId="0">[25]Revenues!$D$117:$O$117</definedName>
    <definedName name="usage_incoming_seg2" localSheetId="5">[25]Revenues!$D$117:$O$117</definedName>
    <definedName name="usage_incoming_seg2">[26]Revenues!$D$117:$O$117</definedName>
    <definedName name="usage_incoming_seg3" localSheetId="3">[24]Revenues!$D$118:$O$118</definedName>
    <definedName name="usage_incoming_seg3" localSheetId="0">[25]Revenues!$D$118:$O$118</definedName>
    <definedName name="usage_incoming_seg3" localSheetId="5">[25]Revenues!$D$118:$O$118</definedName>
    <definedName name="usage_incoming_seg3">[26]Revenues!$D$118:$O$118</definedName>
    <definedName name="usage_incoming_seg4" localSheetId="3">[24]Revenues!$D$119:$O$119</definedName>
    <definedName name="usage_incoming_seg4" localSheetId="0">[25]Revenues!$D$119:$O$119</definedName>
    <definedName name="usage_incoming_seg4" localSheetId="5">[25]Revenues!$D$119:$O$119</definedName>
    <definedName name="usage_incoming_seg4">[26]Revenues!$D$119:$O$119</definedName>
    <definedName name="usage_incoming_seg5" localSheetId="3">[24]Revenues!$D$121:$O$121</definedName>
    <definedName name="usage_incoming_seg5" localSheetId="0">[25]Revenues!$D$121:$O$121</definedName>
    <definedName name="usage_incoming_seg5" localSheetId="5">[25]Revenues!$D$121:$O$121</definedName>
    <definedName name="usage_incoming_seg5">[26]Revenues!$D$121:$O$121</definedName>
    <definedName name="usage_incoming_seg6" localSheetId="3">[24]Revenues!$D$122:$O$122</definedName>
    <definedName name="usage_incoming_seg6" localSheetId="0">[25]Revenues!$D$122:$O$122</definedName>
    <definedName name="usage_incoming_seg6" localSheetId="5">[25]Revenues!$D$122:$O$122</definedName>
    <definedName name="usage_incoming_seg6">[26]Revenues!$D$122:$O$122</definedName>
    <definedName name="usage_incoming_seg7" localSheetId="3">[24]Revenues!$D$123:$O$123</definedName>
    <definedName name="usage_incoming_seg7" localSheetId="0">[25]Revenues!$D$123:$O$123</definedName>
    <definedName name="usage_incoming_seg7" localSheetId="5">[25]Revenues!$D$123:$O$123</definedName>
    <definedName name="usage_incoming_seg7">[26]Revenues!$D$123:$O$123</definedName>
    <definedName name="usage_incoming_seg8" localSheetId="3">[24]Revenues!$D$124:$O$124</definedName>
    <definedName name="usage_incoming_seg8" localSheetId="0">[25]Revenues!$D$124:$O$124</definedName>
    <definedName name="usage_incoming_seg8" localSheetId="5">[25]Revenues!$D$124:$O$124</definedName>
    <definedName name="usage_incoming_seg8">[26]Revenues!$D$124:$O$124</definedName>
    <definedName name="usage_incoming_seg9" localSheetId="3">[24]Revenues!$D$125:$O$125</definedName>
    <definedName name="usage_incoming_seg9" localSheetId="0">[25]Revenues!$D$125:$O$125</definedName>
    <definedName name="usage_incoming_seg9" localSheetId="5">[25]Revenues!$D$125:$O$125</definedName>
    <definedName name="usage_incoming_seg9">[26]Revenues!$D$125:$O$125</definedName>
    <definedName name="usage_outgoing_seg1" localSheetId="3">[24]Revenues!$D$89:$O$89</definedName>
    <definedName name="usage_outgoing_seg1" localSheetId="0">[25]Revenues!$D$89:$O$89</definedName>
    <definedName name="usage_outgoing_seg1" localSheetId="5">[25]Revenues!$D$89:$O$89</definedName>
    <definedName name="usage_outgoing_seg1">[26]Revenues!$D$89:$O$89</definedName>
    <definedName name="usage_outgoing_seg10" localSheetId="3">[24]Revenues!$D$99:$O$99</definedName>
    <definedName name="usage_outgoing_seg10" localSheetId="0">[25]Revenues!$D$99:$O$99</definedName>
    <definedName name="usage_outgoing_seg10" localSheetId="5">[25]Revenues!$D$99:$O$99</definedName>
    <definedName name="usage_outgoing_seg10">[26]Revenues!$D$99:$O$99</definedName>
    <definedName name="usage_outgoing_seg2" localSheetId="3">[24]Revenues!$D$90:$O$90</definedName>
    <definedName name="usage_outgoing_seg2" localSheetId="0">[25]Revenues!$D$90:$O$90</definedName>
    <definedName name="usage_outgoing_seg2" localSheetId="5">[25]Revenues!$D$90:$O$90</definedName>
    <definedName name="usage_outgoing_seg2">[26]Revenues!$D$90:$O$90</definedName>
    <definedName name="usage_outgoing_seg3" localSheetId="3">[24]Revenues!$D$91:$O$91</definedName>
    <definedName name="usage_outgoing_seg3" localSheetId="0">[25]Revenues!$D$91:$O$91</definedName>
    <definedName name="usage_outgoing_seg3" localSheetId="5">[25]Revenues!$D$91:$O$91</definedName>
    <definedName name="usage_outgoing_seg3">[26]Revenues!$D$91:$O$91</definedName>
    <definedName name="usage_outgoing_seg4" localSheetId="3">[24]Revenues!$D$92:$O$92</definedName>
    <definedName name="usage_outgoing_seg4" localSheetId="0">[25]Revenues!$D$92:$O$92</definedName>
    <definedName name="usage_outgoing_seg4" localSheetId="5">[25]Revenues!$D$92:$O$92</definedName>
    <definedName name="usage_outgoing_seg4">[26]Revenues!$D$92:$O$92</definedName>
    <definedName name="usage_outgoing_seg5" localSheetId="3">[24]Revenues!$D$94:$O$94</definedName>
    <definedName name="usage_outgoing_seg5" localSheetId="0">[25]Revenues!$D$94:$O$94</definedName>
    <definedName name="usage_outgoing_seg5" localSheetId="5">[25]Revenues!$D$94:$O$94</definedName>
    <definedName name="usage_outgoing_seg5">[26]Revenues!$D$94:$O$94</definedName>
    <definedName name="usage_outgoing_seg6" localSheetId="3">[24]Revenues!$D$95:$O$95</definedName>
    <definedName name="usage_outgoing_seg6" localSheetId="0">[25]Revenues!$D$95:$O$95</definedName>
    <definedName name="usage_outgoing_seg6" localSheetId="5">[25]Revenues!$D$95:$O$95</definedName>
    <definedName name="usage_outgoing_seg6">[26]Revenues!$D$95:$O$95</definedName>
    <definedName name="usage_outgoing_seg7" localSheetId="3">[24]Revenues!$D$96:$O$96</definedName>
    <definedName name="usage_outgoing_seg7" localSheetId="0">[25]Revenues!$D$96:$O$96</definedName>
    <definedName name="usage_outgoing_seg7" localSheetId="5">[25]Revenues!$D$96:$O$96</definedName>
    <definedName name="usage_outgoing_seg7">[26]Revenues!$D$96:$O$96</definedName>
    <definedName name="usage_outgoing_seg8" localSheetId="3">[24]Revenues!$D$97:$O$97</definedName>
    <definedName name="usage_outgoing_seg8" localSheetId="0">[25]Revenues!$D$97:$O$97</definedName>
    <definedName name="usage_outgoing_seg8" localSheetId="5">[25]Revenues!$D$97:$O$97</definedName>
    <definedName name="usage_outgoing_seg8">[26]Revenues!$D$97:$O$97</definedName>
    <definedName name="usage_outgoing_seg9" localSheetId="3">[24]Revenues!$D$98:$O$98</definedName>
    <definedName name="usage_outgoing_seg9" localSheetId="0">[25]Revenues!$D$98:$O$98</definedName>
    <definedName name="usage_outgoing_seg9" localSheetId="5">[25]Revenues!$D$98:$O$98</definedName>
    <definedName name="usage_outgoing_seg9">[26]Revenues!$D$98:$O$98</definedName>
    <definedName name="usage_sens_factor" localSheetId="3">[24]Sensitivity!$E$21:$P$21</definedName>
    <definedName name="usage_sens_factor" localSheetId="0">[25]Sensitivity!$E$21:$P$21</definedName>
    <definedName name="usage_sens_factor" localSheetId="5">[25]Sensitivity!$E$21:$P$21</definedName>
    <definedName name="usage_sens_factor">[26]Sensitivity!$E$21:$P$21</definedName>
    <definedName name="Usage0">[46]Usage!$A$58</definedName>
    <definedName name="Usage1">[46]Usage!$C$59</definedName>
    <definedName name="UsageInput">[46]Inputs!$B$82:$L$127</definedName>
    <definedName name="UsageInput1">[46]Inputs!$H$87</definedName>
    <definedName name="USD" localSheetId="3">#REF!</definedName>
    <definedName name="USD" localSheetId="0">#REF!</definedName>
    <definedName name="USD" localSheetId="5">#REF!</definedName>
    <definedName name="USD">#REF!</definedName>
    <definedName name="usdr" localSheetId="3">'[123]Int''l'!#REF!</definedName>
    <definedName name="usdr" localSheetId="0">'[123]Int''l'!#REF!</definedName>
    <definedName name="usdr" localSheetId="5">'[123]Int''l'!#REF!</definedName>
    <definedName name="usdr">'[123]Int''l'!#REF!</definedName>
    <definedName name="Use_Average_Data_Tariff?" localSheetId="3">#REF!</definedName>
    <definedName name="Use_Average_Data_Tariff?" localSheetId="0">#REF!</definedName>
    <definedName name="Use_Average_Data_Tariff?" localSheetId="5">#REF!</definedName>
    <definedName name="Use_Average_Data_Tariff?">#REF!</definedName>
    <definedName name="Use_Mb_?" localSheetId="3">'[66]Usage-Data'!$B$30</definedName>
    <definedName name="Use_Mb_?" localSheetId="0">'[67]Usage-Data'!$B$30</definedName>
    <definedName name="Use_Mb_?" localSheetId="5">'[67]Usage-Data'!$B$30</definedName>
    <definedName name="Use_Mb_?">'[68]Usage-Data'!$B$30</definedName>
    <definedName name="UseInputDiff">[46]Diffusion!$B$67</definedName>
    <definedName name="UseNatInc" localSheetId="3">[46]Control!#REF!</definedName>
    <definedName name="UseNatInc" localSheetId="0">[46]Control!#REF!</definedName>
    <definedName name="UseNatInc" localSheetId="5">[46]Control!#REF!</definedName>
    <definedName name="UseNatInc">[46]Control!#REF!</definedName>
    <definedName name="UseRurUrb">[46]Control!$B$16</definedName>
    <definedName name="UseYard" localSheetId="3">'[66]M-Penetration'!#REF!</definedName>
    <definedName name="UseYard" localSheetId="0">'[67]M-Penetration'!#REF!</definedName>
    <definedName name="UseYard" localSheetId="5">'[67]M-Penetration'!#REF!</definedName>
    <definedName name="UseYard">'[68]M-Penetration'!#REF!</definedName>
    <definedName name="UTIL">#N/A</definedName>
    <definedName name="v" localSheetId="3">#REF!</definedName>
    <definedName name="v" localSheetId="0">#REF!</definedName>
    <definedName name="v" localSheetId="5">#REF!</definedName>
    <definedName name="v">#REF!</definedName>
    <definedName name="VACADS" localSheetId="3">'[124]sal-ann'!#REF!</definedName>
    <definedName name="VACADS" localSheetId="0">'[125]sal-ann'!#REF!</definedName>
    <definedName name="VACADS" localSheetId="5">'[125]sal-ann'!#REF!</definedName>
    <definedName name="VACADS">'[126]sal-ann'!#REF!</definedName>
    <definedName name="Val_date" localSheetId="3">#REF!</definedName>
    <definedName name="Val_date" localSheetId="0">#REF!</definedName>
    <definedName name="Val_date" localSheetId="5">#REF!</definedName>
    <definedName name="Val_date">#REF!</definedName>
    <definedName name="value_date" localSheetId="3">#REF!</definedName>
    <definedName name="value_date" localSheetId="0">#REF!</definedName>
    <definedName name="value_date" localSheetId="5">#REF!</definedName>
    <definedName name="value_date">#REF!</definedName>
    <definedName name="Values_Entered">#N/A</definedName>
    <definedName name="VAs">[46]Assumptions!$D$174</definedName>
    <definedName name="VAS_IN" localSheetId="0">[102]Inputs!#REF!</definedName>
    <definedName name="VAS_IN" localSheetId="5">[102]Inputs!#REF!</definedName>
    <definedName name="VAS_IN">[103]Inputs!#REF!</definedName>
    <definedName name="VENDOR" localSheetId="0">[58]Inputs!$AA$29:$AA$38</definedName>
    <definedName name="VENDOR" localSheetId="5">[58]Inputs!$AA$29:$AA$38</definedName>
    <definedName name="VENDOR">[59]Inputs!$AA$29:$AA$38</definedName>
    <definedName name="VERS" localSheetId="3">#REF!</definedName>
    <definedName name="VERS" localSheetId="0">#REF!</definedName>
    <definedName name="VERS" localSheetId="5">#REF!</definedName>
    <definedName name="VERS">#REF!</definedName>
    <definedName name="VERS0" localSheetId="3">#REF!</definedName>
    <definedName name="VERS0" localSheetId="0">#REF!</definedName>
    <definedName name="VERS0" localSheetId="5">#REF!</definedName>
    <definedName name="VERS0">#REF!</definedName>
    <definedName name="VERS1" localSheetId="3">#REF!</definedName>
    <definedName name="VERS1" localSheetId="0">#REF!</definedName>
    <definedName name="VERS1" localSheetId="5">#REF!</definedName>
    <definedName name="VERS1">#REF!</definedName>
    <definedName name="VERS10" localSheetId="3">#REF!</definedName>
    <definedName name="VERS10" localSheetId="0">#REF!</definedName>
    <definedName name="VERS10" localSheetId="5">#REF!</definedName>
    <definedName name="VERS10">#REF!</definedName>
    <definedName name="VERS2" localSheetId="3">#REF!</definedName>
    <definedName name="VERS2" localSheetId="0">#REF!</definedName>
    <definedName name="VERS2" localSheetId="5">#REF!</definedName>
    <definedName name="VERS2">#REF!</definedName>
    <definedName name="version_number" localSheetId="3">'[24]Current Inputs'!$H$8</definedName>
    <definedName name="version_number" localSheetId="0">'[25]Current Inputs'!$H$8</definedName>
    <definedName name="version_number" localSheetId="5">'[25]Current Inputs'!$H$8</definedName>
    <definedName name="version_number">'[26]Current Inputs'!$H$8</definedName>
    <definedName name="VISADATE">#N/A</definedName>
    <definedName name="VISAEXPIRY">#N/A</definedName>
    <definedName name="VISANUMBER">#N/A</definedName>
    <definedName name="voice_rev_per_sub_block" localSheetId="3">[24]Revenues!$D$132:$O$142</definedName>
    <definedName name="voice_rev_per_sub_block" localSheetId="0">[25]Revenues!$D$132:$O$142</definedName>
    <definedName name="voice_rev_per_sub_block" localSheetId="5">[25]Revenues!$D$132:$O$142</definedName>
    <definedName name="voice_rev_per_sub_block">[26]Revenues!$D$132:$O$142</definedName>
    <definedName name="VOICECHAN_TRU" localSheetId="3">[11]Capex!#REF!</definedName>
    <definedName name="VOICECHAN_TRU" localSheetId="0">[34]Capex!#REF!</definedName>
    <definedName name="VOICECHAN_TRU" localSheetId="5">[34]Capex!#REF!</definedName>
    <definedName name="VOICECHAN_TRU">[12]Capex!#REF!</definedName>
    <definedName name="VOL">#N/A</definedName>
    <definedName name="WACC" localSheetId="3">#REF!</definedName>
    <definedName name="WACC" localSheetId="0">#REF!</definedName>
    <definedName name="WACC" localSheetId="5">#REF!</definedName>
    <definedName name="WACC">#REF!</definedName>
    <definedName name="WACC_sen" localSheetId="3">#REF!</definedName>
    <definedName name="WACC_sen" localSheetId="0">#REF!</definedName>
    <definedName name="WACC_sen" localSheetId="5">#REF!</definedName>
    <definedName name="WACC_sen">#REF!</definedName>
    <definedName name="Wataniya" localSheetId="3" hidden="1">[127]PROD!#REF!</definedName>
    <definedName name="Wataniya" hidden="1">[127]PROD!#REF!</definedName>
    <definedName name="wcdma_carrier" localSheetId="3">'[24]UMTS Capex'!$D$23</definedName>
    <definedName name="wcdma_carrier" localSheetId="0">'[25]UMTS Capex'!$D$23</definedName>
    <definedName name="wcdma_carrier" localSheetId="5">'[25]UMTS Capex'!$D$23</definedName>
    <definedName name="wcdma_carrier">'[26]UMTS Capex'!$D$23</definedName>
    <definedName name="wcdma_microcell" localSheetId="3">'[24]UMTS Capex'!$D$25</definedName>
    <definedName name="wcdma_microcell" localSheetId="0">'[25]UMTS Capex'!$D$25</definedName>
    <definedName name="wcdma_microcell" localSheetId="5">'[25]UMTS Capex'!$D$25</definedName>
    <definedName name="wcdma_microcell">'[26]UMTS Capex'!$D$25</definedName>
    <definedName name="wcdma_omni_base" localSheetId="3">'[24]UMTS Capex'!$D$21</definedName>
    <definedName name="wcdma_omni_base" localSheetId="0">'[25]UMTS Capex'!$D$21</definedName>
    <definedName name="wcdma_omni_base" localSheetId="5">'[25]UMTS Capex'!$D$21</definedName>
    <definedName name="wcdma_omni_base">'[26]UMTS Capex'!$D$21</definedName>
    <definedName name="wcdma_tri_base" localSheetId="3">'[24]UMTS Capex'!$D$22</definedName>
    <definedName name="wcdma_tri_base" localSheetId="0">'[25]UMTS Capex'!$D$22</definedName>
    <definedName name="wcdma_tri_base" localSheetId="5">'[25]UMTS Capex'!$D$22</definedName>
    <definedName name="wcdma_tri_base">'[26]UMTS Capex'!$D$22</definedName>
    <definedName name="wcdma_tri_carrier" localSheetId="3">'[24]UMTS Capex'!$D$24</definedName>
    <definedName name="wcdma_tri_carrier" localSheetId="0">'[25]UMTS Capex'!$D$24</definedName>
    <definedName name="wcdma_tri_carrier" localSheetId="5">'[25]UMTS Capex'!$D$24</definedName>
    <definedName name="wcdma_tri_carrier">'[26]UMTS Capex'!$D$24</definedName>
    <definedName name="WI0" localSheetId="3">#REF!</definedName>
    <definedName name="WI0" localSheetId="0">#REF!</definedName>
    <definedName name="WI0" localSheetId="5">#REF!</definedName>
    <definedName name="WI0">#REF!</definedName>
    <definedName name="wrn.EXPENSES._.98._.US.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7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3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5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7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3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5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FINANCIAL._.MONTH.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7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3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5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7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3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5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7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3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5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7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3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5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Variance._.Printout.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7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3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5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WORK._.PAPER.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7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3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5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7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3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5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X">#N/A</definedName>
    <definedName name="YA" localSheetId="0">#REF!</definedName>
    <definedName name="YA" localSheetId="5">#REF!</definedName>
    <definedName name="YA">#REF!</definedName>
    <definedName name="YA_Disposed" localSheetId="0">#REF!</definedName>
    <definedName name="YA_Disposed" localSheetId="5">#REF!</definedName>
    <definedName name="YA_Disposed">#REF!</definedName>
    <definedName name="YA_of_Tranferor">[39]Trans!#REF!</definedName>
    <definedName name="YA_of_Transferor">[39]Trans!#REF!</definedName>
    <definedName name="YA_Purchased" localSheetId="0">#REF!</definedName>
    <definedName name="YA_Purchased" localSheetId="5">#REF!</definedName>
    <definedName name="YA_Purchased">#REF!</definedName>
    <definedName name="YA_transferred_in" localSheetId="0">[39]Trans!#REF!</definedName>
    <definedName name="YA_transferred_in" localSheetId="5">[39]Trans!#REF!</definedName>
    <definedName name="YA_transferred_in">[39]Trans!#REF!</definedName>
    <definedName name="year" localSheetId="3">[76]Cover!$N$2</definedName>
    <definedName name="year" localSheetId="0">[77]Cover!$N$2</definedName>
    <definedName name="year" localSheetId="5">[77]Cover!$N$2</definedName>
    <definedName name="year">[78]Cover!$N$2</definedName>
    <definedName name="year_end_other_debt" localSheetId="3">'[24]Funds and Valuation'!$E$83:$P$83</definedName>
    <definedName name="year_end_other_debt" localSheetId="0">'[25]Funds and Valuation'!$E$83:$P$83</definedName>
    <definedName name="year_end_other_debt" localSheetId="5">'[25]Funds and Valuation'!$E$83:$P$83</definedName>
    <definedName name="year_end_other_debt">'[26]Funds and Valuation'!$E$83:$P$83</definedName>
    <definedName name="year_end_supplier_credit" localSheetId="3">'[24]Funds and Valuation'!$E$76:$P$76</definedName>
    <definedName name="year_end_supplier_credit" localSheetId="0">'[25]Funds and Valuation'!$E$76:$P$76</definedName>
    <definedName name="year_end_supplier_credit" localSheetId="5">'[25]Funds and Valuation'!$E$76:$P$76</definedName>
    <definedName name="year_end_supplier_credit">'[26]Funds and Valuation'!$E$76:$P$76</definedName>
    <definedName name="yearheader" localSheetId="3">'[80]Front Sheet'!$F$17</definedName>
    <definedName name="yearheader" localSheetId="0">'[81]Front Sheet'!$F$17</definedName>
    <definedName name="yearheader" localSheetId="5">'[81]Front Sheet'!$F$17</definedName>
    <definedName name="yearheader">'[82]Front Sheet'!$F$17</definedName>
    <definedName name="YesNo" localSheetId="3">[128]Sys!#REF!</definedName>
    <definedName name="YesNo" localSheetId="0">[128]Sys!#REF!</definedName>
    <definedName name="YesNo" localSheetId="5">[128]Sys!#REF!</definedName>
    <definedName name="YesNo">[128]Sys!#REF!</definedName>
    <definedName name="you">'[55]tax comp'!#REF!</definedName>
    <definedName name="z" localSheetId="3">#REF!</definedName>
    <definedName name="z" localSheetId="0">#REF!</definedName>
    <definedName name="z" localSheetId="5">#REF!</definedName>
    <definedName name="z">#REF!</definedName>
    <definedName name="Z_1D96B0B8_79FE_49DE_B7D5_D6873522CC91_.wvu.FilterData" localSheetId="8" hidden="1">BS!#REF!</definedName>
    <definedName name="Z_36583FA6_E922_11D4_AE4B_00500446D8AC_.wvu.PrintArea" localSheetId="9" hidden="1">PL!$A$1:$H$44</definedName>
    <definedName name="Z_36583FA6_E922_11D4_AE4B_00500446D8AC_.wvu.PrintTitles" localSheetId="9" hidden="1">PL!$6:$8</definedName>
    <definedName name="Z_36583FA6_E922_11D4_AE4B_00500446D8AC_.wvu.Rows" localSheetId="9" hidden="1">PL!#REF!</definedName>
    <definedName name="Z_36583FA7_E922_11D4_AE4B_00500446D8AC_.wvu.PrintArea" localSheetId="9" hidden="1">PL!$A$1:$H$44</definedName>
    <definedName name="Z_36583FA7_E922_11D4_AE4B_00500446D8AC_.wvu.PrintTitles" localSheetId="9" hidden="1">PL!$6:$8</definedName>
    <definedName name="Z_36583FA7_E922_11D4_AE4B_00500446D8AC_.wvu.Rows" localSheetId="9" hidden="1">PL!#REF!</definedName>
    <definedName name="Z_6409592F_5F5F_47D0_BB9E_A8C86520797E_.wvu.FilterData" localSheetId="8" hidden="1">BS!#REF!</definedName>
    <definedName name="Z_AA55CEA1_BC6E_4269_90E4_63A267D53743_.wvu.Cols" localSheetId="1" hidden="1">' ARPU QAR '!#REF!,' ARPU QAR '!#REF!</definedName>
    <definedName name="Z_AA55CEA1_BC6E_4269_90E4_63A267D53743_.wvu.Cols" localSheetId="7" hidden="1">' ARPU USD'!#REF!,' ARPU USD'!#REF!</definedName>
    <definedName name="Z_AA55CEA1_BC6E_4269_90E4_63A267D53743_.wvu.Cols" localSheetId="3" hidden="1">Cust!#REF!</definedName>
    <definedName name="Z_AA55CEA1_BC6E_4269_90E4_63A267D53743_.wvu.Cols" localSheetId="0" hidden="1">'Rev-QAR'!#REF!,'Rev-QAR'!#REF!,'Rev-QAR'!#REF!,'Rev-QAR'!#REF!</definedName>
    <definedName name="Z_AA55CEA1_BC6E_4269_90E4_63A267D53743_.wvu.Cols" localSheetId="5" hidden="1">'Rev-USD'!#REF!,'Rev-USD'!#REF!,'Rev-USD'!#REF!,'Rev-USD'!#REF!</definedName>
    <definedName name="Z_AA55CEA1_BC6E_4269_90E4_63A267D53743_.wvu.PrintArea" localSheetId="1" hidden="1">' ARPU QAR '!$B$2:$B$66</definedName>
    <definedName name="Z_AA55CEA1_BC6E_4269_90E4_63A267D53743_.wvu.PrintArea" localSheetId="7" hidden="1">' ARPU USD'!$B$2:$B$67</definedName>
    <definedName name="Z_AA55CEA1_BC6E_4269_90E4_63A267D53743_.wvu.PrintArea" localSheetId="3" hidden="1">Cust!$B$2:$H$11</definedName>
    <definedName name="Z_AA55CEA1_BC6E_4269_90E4_63A267D53743_.wvu.PrintArea" localSheetId="0" hidden="1">'Rev-QAR'!#REF!</definedName>
    <definedName name="Z_AA55CEA1_BC6E_4269_90E4_63A267D53743_.wvu.PrintArea" localSheetId="5" hidden="1">'Rev-USD'!#REF!</definedName>
    <definedName name="Z_AA55CEA1_BC6E_4269_90E4_63A267D53743_.wvu.Rows" localSheetId="0" hidden="1">'Rev-QAR'!#REF!</definedName>
    <definedName name="Z_AA55CEA1_BC6E_4269_90E4_63A267D53743_.wvu.Rows" localSheetId="5" hidden="1">'Rev-USD'!#REF!</definedName>
    <definedName name="Z_D565BCF7_691A_496B_ABE6_F8C159CF4135_.wvu.FilterData" localSheetId="8" hidden="1">BS!#REF!</definedName>
    <definedName name="Z_D565BCF7_691A_496B_ABE6_F8C159CF4135_.wvu.PrintArea" localSheetId="8" hidden="1">BS!$A$1:$F$99</definedName>
    <definedName name="Z_D565BCF7_691A_496B_ABE6_F8C159CF4135_.wvu.PrintArea" localSheetId="9" hidden="1">PL!$A$1:$H$44</definedName>
    <definedName name="Z_F5C4F59D_4F5A_407A_A61B_81B24CBA8D20_.wvu.Cols" localSheetId="1" hidden="1">' ARPU QAR '!#REF!,' ARPU QAR '!#REF!</definedName>
    <definedName name="Z_F5C4F59D_4F5A_407A_A61B_81B24CBA8D20_.wvu.Cols" localSheetId="7" hidden="1">' ARPU USD'!#REF!,' ARPU USD'!#REF!</definedName>
    <definedName name="Z_F5C4F59D_4F5A_407A_A61B_81B24CBA8D20_.wvu.Cols" localSheetId="3" hidden="1">Cust!#REF!</definedName>
    <definedName name="Z_F5C4F59D_4F5A_407A_A61B_81B24CBA8D20_.wvu.Cols" localSheetId="0" hidden="1">'Rev-QAR'!#REF!,'Rev-QAR'!#REF!,'Rev-QAR'!#REF!,'Rev-QAR'!#REF!</definedName>
    <definedName name="Z_F5C4F59D_4F5A_407A_A61B_81B24CBA8D20_.wvu.Cols" localSheetId="5" hidden="1">'Rev-USD'!#REF!,'Rev-USD'!#REF!,'Rev-USD'!#REF!,'Rev-USD'!#REF!</definedName>
    <definedName name="Z_F5C4F59D_4F5A_407A_A61B_81B24CBA8D20_.wvu.PrintArea" localSheetId="1" hidden="1">' ARPU QAR '!$B$2:$B$66</definedName>
    <definedName name="Z_F5C4F59D_4F5A_407A_A61B_81B24CBA8D20_.wvu.PrintArea" localSheetId="7" hidden="1">' ARPU USD'!$B$2:$B$67</definedName>
    <definedName name="Z_F5C4F59D_4F5A_407A_A61B_81B24CBA8D20_.wvu.PrintArea" localSheetId="3" hidden="1">Cust!$B$2:$H$11</definedName>
    <definedName name="Z_F5C4F59D_4F5A_407A_A61B_81B24CBA8D20_.wvu.PrintArea" localSheetId="0" hidden="1">'Rev-QAR'!$A$1:$A$109</definedName>
    <definedName name="Z_F5C4F59D_4F5A_407A_A61B_81B24CBA8D20_.wvu.PrintArea" localSheetId="5" hidden="1">'Rev-USD'!$A$1:$A$109</definedName>
    <definedName name="Z_F5C4F59D_4F5A_407A_A61B_81B24CBA8D20_.wvu.Rows" localSheetId="0" hidden="1">'Rev-QAR'!#REF!</definedName>
    <definedName name="Z_F5C4F59D_4F5A_407A_A61B_81B24CBA8D20_.wvu.Rows" localSheetId="5" hidden="1">'Rev-USD'!#REF!</definedName>
    <definedName name="合同类型">[94]_配置步骤!$C$19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6" i="3" l="1"/>
  <c r="B5" i="13" l="1"/>
  <c r="C5" i="13" s="1"/>
  <c r="D5" i="13" s="1"/>
  <c r="E5" i="13" s="1"/>
  <c r="F5" i="13" s="1"/>
  <c r="G5" i="13" s="1"/>
  <c r="H5" i="13"/>
  <c r="I5" i="13" s="1"/>
  <c r="B12" i="13"/>
  <c r="C12" i="13"/>
  <c r="D12" i="13"/>
  <c r="E12" i="13"/>
  <c r="F12" i="13"/>
  <c r="G12" i="13"/>
  <c r="H12" i="13"/>
  <c r="I12" i="13"/>
  <c r="B24" i="13"/>
  <c r="C24" i="13"/>
  <c r="D24" i="13"/>
  <c r="E24" i="13"/>
  <c r="F24" i="13"/>
  <c r="G24" i="13"/>
  <c r="H24" i="13"/>
  <c r="I24" i="13"/>
  <c r="B33" i="13"/>
  <c r="C33" i="13"/>
  <c r="D33" i="13"/>
  <c r="E33" i="13"/>
  <c r="F33" i="13"/>
  <c r="G33" i="13"/>
  <c r="H33" i="13"/>
  <c r="I33" i="13"/>
  <c r="B40" i="13"/>
  <c r="C40" i="13"/>
  <c r="D40" i="13"/>
  <c r="E40" i="13"/>
  <c r="F40" i="13"/>
  <c r="G40" i="13"/>
  <c r="H40" i="13"/>
  <c r="I40" i="13"/>
  <c r="B49" i="13"/>
  <c r="C49" i="13"/>
  <c r="D49" i="13"/>
  <c r="E49" i="13"/>
  <c r="F49" i="13"/>
  <c r="G49" i="13"/>
  <c r="H49" i="13"/>
  <c r="I49" i="13"/>
  <c r="B56" i="13"/>
  <c r="C56" i="13"/>
  <c r="D56" i="13"/>
  <c r="E56" i="13"/>
  <c r="F56" i="13"/>
  <c r="G56" i="13"/>
  <c r="H56" i="13"/>
  <c r="I56" i="13"/>
  <c r="B63" i="13"/>
  <c r="C63" i="13"/>
  <c r="D63" i="13"/>
  <c r="E63" i="13"/>
  <c r="F63" i="13"/>
  <c r="G63" i="13"/>
  <c r="H63" i="13"/>
  <c r="I63" i="13"/>
  <c r="B70" i="13"/>
  <c r="C70" i="13"/>
  <c r="D70" i="13"/>
  <c r="E70" i="13"/>
  <c r="F70" i="13"/>
  <c r="G70" i="13"/>
  <c r="H70" i="13"/>
  <c r="I70" i="13"/>
  <c r="B77" i="13"/>
  <c r="C77" i="13"/>
  <c r="D77" i="13"/>
  <c r="E77" i="13"/>
  <c r="F77" i="13"/>
  <c r="G77" i="13"/>
  <c r="H77" i="13"/>
  <c r="I77" i="13"/>
  <c r="B84" i="13"/>
  <c r="C84" i="13"/>
  <c r="D84" i="13"/>
  <c r="E84" i="13"/>
  <c r="F84" i="13"/>
  <c r="G84" i="13"/>
  <c r="H84" i="13"/>
  <c r="I84" i="13"/>
  <c r="B91" i="13"/>
  <c r="C91" i="13"/>
  <c r="D91" i="13"/>
  <c r="E91" i="13"/>
  <c r="F91" i="13"/>
  <c r="G91" i="13"/>
  <c r="H91" i="13"/>
  <c r="I91" i="13"/>
  <c r="B98" i="13"/>
  <c r="C98" i="13"/>
  <c r="D98" i="13"/>
  <c r="E98" i="13"/>
  <c r="F98" i="13"/>
  <c r="G98" i="13"/>
  <c r="H98" i="13"/>
  <c r="I98" i="13"/>
  <c r="B105" i="13"/>
  <c r="C105" i="13"/>
  <c r="D105" i="13"/>
  <c r="E105" i="13"/>
  <c r="F105" i="13"/>
  <c r="G105" i="13"/>
  <c r="H105" i="13"/>
  <c r="I105" i="13"/>
  <c r="B5" i="12"/>
  <c r="C5" i="12" s="1"/>
  <c r="D5" i="12" s="1"/>
  <c r="E5" i="12" s="1"/>
  <c r="F5" i="12" s="1"/>
  <c r="G5" i="12" s="1"/>
  <c r="H5" i="12"/>
  <c r="I5" i="12" s="1"/>
  <c r="B12" i="12"/>
  <c r="C12" i="12"/>
  <c r="D12" i="12"/>
  <c r="E12" i="12"/>
  <c r="F12" i="12"/>
  <c r="G12" i="12"/>
  <c r="H12" i="12"/>
  <c r="I12" i="12"/>
  <c r="B24" i="12"/>
  <c r="C24" i="12"/>
  <c r="D24" i="12"/>
  <c r="E24" i="12"/>
  <c r="F24" i="12"/>
  <c r="G24" i="12"/>
  <c r="H24" i="12"/>
  <c r="I24" i="12"/>
  <c r="B33" i="12"/>
  <c r="C33" i="12"/>
  <c r="D33" i="12"/>
  <c r="E33" i="12"/>
  <c r="F33" i="12"/>
  <c r="G33" i="12"/>
  <c r="H33" i="12"/>
  <c r="I33" i="12"/>
  <c r="B40" i="12"/>
  <c r="C40" i="12"/>
  <c r="D40" i="12"/>
  <c r="E40" i="12"/>
  <c r="F40" i="12"/>
  <c r="G40" i="12"/>
  <c r="H40" i="12"/>
  <c r="I40" i="12"/>
  <c r="B49" i="12"/>
  <c r="C49" i="12"/>
  <c r="D49" i="12"/>
  <c r="E49" i="12"/>
  <c r="F49" i="12"/>
  <c r="G49" i="12"/>
  <c r="H49" i="12"/>
  <c r="I49" i="12"/>
  <c r="B56" i="12"/>
  <c r="C56" i="12"/>
  <c r="D56" i="12"/>
  <c r="E56" i="12"/>
  <c r="F56" i="12"/>
  <c r="G56" i="12"/>
  <c r="H56" i="12"/>
  <c r="I56" i="12"/>
  <c r="B63" i="12"/>
  <c r="C63" i="12"/>
  <c r="D63" i="12"/>
  <c r="E63" i="12"/>
  <c r="F63" i="12"/>
  <c r="G63" i="12"/>
  <c r="H63" i="12"/>
  <c r="I63" i="12"/>
  <c r="B70" i="12"/>
  <c r="C70" i="12"/>
  <c r="D70" i="12"/>
  <c r="E70" i="12"/>
  <c r="F70" i="12"/>
  <c r="G70" i="12"/>
  <c r="H70" i="12"/>
  <c r="I70" i="12"/>
  <c r="B77" i="12"/>
  <c r="C77" i="12"/>
  <c r="D77" i="12"/>
  <c r="E77" i="12"/>
  <c r="F77" i="12"/>
  <c r="G77" i="12"/>
  <c r="H77" i="12"/>
  <c r="I77" i="12"/>
  <c r="B84" i="12"/>
  <c r="C84" i="12"/>
  <c r="D84" i="12"/>
  <c r="E84" i="12"/>
  <c r="F84" i="12"/>
  <c r="G84" i="12"/>
  <c r="H84" i="12"/>
  <c r="I84" i="12"/>
  <c r="B91" i="12"/>
  <c r="C91" i="12"/>
  <c r="D91" i="12"/>
  <c r="E91" i="12"/>
  <c r="F91" i="12"/>
  <c r="G91" i="12"/>
  <c r="H91" i="12"/>
  <c r="I91" i="12"/>
  <c r="B98" i="12"/>
  <c r="C98" i="12"/>
  <c r="D98" i="12"/>
  <c r="E98" i="12"/>
  <c r="F98" i="12"/>
  <c r="G98" i="12"/>
  <c r="H98" i="12"/>
  <c r="I98" i="12"/>
  <c r="B105" i="12"/>
  <c r="C105" i="12"/>
  <c r="D105" i="12"/>
  <c r="E105" i="12"/>
  <c r="F105" i="12"/>
  <c r="G105" i="12"/>
  <c r="H105" i="12"/>
  <c r="I105" i="12"/>
  <c r="F78" i="11" l="1"/>
  <c r="D78" i="11"/>
  <c r="A71" i="11"/>
  <c r="F67" i="11"/>
  <c r="F80" i="11" s="1"/>
  <c r="D67" i="11"/>
  <c r="D80" i="11" s="1"/>
  <c r="F60" i="11"/>
  <c r="D60" i="11"/>
  <c r="F59" i="11"/>
  <c r="D59" i="11"/>
  <c r="D58" i="11"/>
  <c r="C58" i="11"/>
  <c r="F57" i="11"/>
  <c r="D57" i="11"/>
  <c r="A54" i="11"/>
  <c r="A53" i="11"/>
  <c r="F45" i="11"/>
  <c r="F42" i="11"/>
  <c r="D42" i="11"/>
  <c r="D45" i="11" s="1"/>
  <c r="D81" i="11" s="1"/>
  <c r="F28" i="11"/>
  <c r="D28" i="11"/>
  <c r="F20" i="11"/>
  <c r="F30" i="11" s="1"/>
  <c r="D20" i="11"/>
  <c r="D30" i="11" s="1"/>
  <c r="F7" i="11"/>
  <c r="F58" i="11" s="1"/>
  <c r="H38" i="10"/>
  <c r="F38" i="10"/>
  <c r="D38" i="10"/>
  <c r="B38" i="10"/>
  <c r="H23" i="10"/>
  <c r="H26" i="10" s="1"/>
  <c r="H31" i="10" s="1"/>
  <c r="F23" i="10"/>
  <c r="F26" i="10" s="1"/>
  <c r="F31" i="10" s="1"/>
  <c r="D23" i="10"/>
  <c r="D26" i="10" s="1"/>
  <c r="D31" i="10" s="1"/>
  <c r="B23" i="10"/>
  <c r="B26" i="10" s="1"/>
  <c r="B31" i="10" s="1"/>
  <c r="H6" i="10"/>
  <c r="D6" i="10"/>
  <c r="D102" i="11" l="1"/>
  <c r="F81" i="11"/>
  <c r="F102" i="11" s="1"/>
  <c r="H70" i="6"/>
  <c r="H65" i="6"/>
  <c r="H61" i="6"/>
  <c r="H58" i="6"/>
  <c r="H53" i="6"/>
  <c r="E53" i="6"/>
  <c r="D53" i="6"/>
  <c r="C53" i="6"/>
  <c r="H51" i="6"/>
  <c r="E51" i="6"/>
  <c r="C51" i="6"/>
  <c r="H50" i="6"/>
  <c r="E50" i="6"/>
  <c r="C50" i="6"/>
  <c r="H49" i="6"/>
  <c r="E49" i="6"/>
  <c r="C49" i="6"/>
  <c r="H46" i="6"/>
  <c r="H43" i="6"/>
  <c r="H38" i="6"/>
  <c r="H36" i="6"/>
  <c r="H31" i="6"/>
  <c r="H28" i="6"/>
  <c r="H20" i="6"/>
  <c r="H16" i="6"/>
  <c r="H10" i="6"/>
  <c r="H9" i="6"/>
  <c r="H7" i="6"/>
  <c r="H90" i="5"/>
  <c r="H89" i="5"/>
  <c r="H87" i="5"/>
  <c r="H74" i="6"/>
  <c r="H67" i="6"/>
  <c r="H64" i="6"/>
  <c r="H59" i="6"/>
  <c r="H57" i="6"/>
  <c r="F53" i="6"/>
  <c r="F51" i="6"/>
  <c r="D51" i="6"/>
  <c r="F50" i="6"/>
  <c r="D50" i="6"/>
  <c r="F49" i="6"/>
  <c r="D49" i="6"/>
  <c r="H44" i="6"/>
  <c r="H40" i="6"/>
  <c r="H37" i="6"/>
  <c r="H33" i="6"/>
  <c r="H29" i="6"/>
  <c r="H24" i="6"/>
  <c r="H18" i="6"/>
  <c r="H17" i="6"/>
  <c r="H13" i="6"/>
  <c r="H11" i="6"/>
  <c r="H8" i="6"/>
  <c r="L30" i="4"/>
  <c r="N28" i="4"/>
  <c r="R28" i="4" s="1"/>
  <c r="N26" i="4"/>
  <c r="R26" i="4" s="1"/>
  <c r="N24" i="4"/>
  <c r="R24" i="4" s="1"/>
  <c r="N22" i="4"/>
  <c r="R22" i="4" s="1"/>
  <c r="H30" i="4"/>
  <c r="N20" i="4"/>
  <c r="R20" i="4" s="1"/>
  <c r="N18" i="4"/>
  <c r="R18" i="4" s="1"/>
  <c r="N16" i="4"/>
  <c r="R16" i="4" s="1"/>
  <c r="N14" i="4"/>
  <c r="R14" i="4" s="1"/>
  <c r="D30" i="4"/>
  <c r="N10" i="4"/>
  <c r="R10" i="4" s="1"/>
  <c r="N8" i="4"/>
  <c r="R8" i="4" s="1"/>
  <c r="J30" i="4"/>
  <c r="F30" i="4"/>
  <c r="N6" i="4"/>
  <c r="R6" i="4" s="1"/>
  <c r="H68" i="3"/>
  <c r="F35" i="3"/>
  <c r="E34" i="3"/>
  <c r="C34" i="3"/>
  <c r="E33" i="3"/>
  <c r="D33" i="3"/>
  <c r="F51" i="3"/>
  <c r="H36" i="3"/>
  <c r="G36" i="3"/>
  <c r="F36" i="3"/>
  <c r="E36" i="3"/>
  <c r="D36" i="3"/>
  <c r="C36" i="3"/>
  <c r="G35" i="3"/>
  <c r="E35" i="3"/>
  <c r="D35" i="3"/>
  <c r="C35" i="3"/>
  <c r="G34" i="3"/>
  <c r="F34" i="3"/>
  <c r="D34" i="3"/>
  <c r="G33" i="3"/>
  <c r="F33" i="3"/>
  <c r="C33" i="3"/>
  <c r="G73" i="3"/>
  <c r="N12" i="4" l="1"/>
  <c r="R12" i="4" s="1"/>
  <c r="R30" i="4" s="1"/>
  <c r="N30" i="4"/>
  <c r="H26" i="3"/>
  <c r="G38" i="3"/>
  <c r="H56" i="3"/>
  <c r="H35" i="3"/>
  <c r="H34" i="3"/>
  <c r="D38" i="3"/>
  <c r="H51" i="3"/>
  <c r="H63" i="3"/>
  <c r="H11" i="3"/>
  <c r="H17" i="3"/>
  <c r="H45" i="3"/>
  <c r="C56" i="3"/>
  <c r="C73" i="3" s="1"/>
  <c r="F38" i="3"/>
  <c r="E56" i="3"/>
  <c r="D56" i="3"/>
  <c r="C38" i="3"/>
  <c r="E38" i="3"/>
  <c r="F73" i="3"/>
  <c r="H33" i="3"/>
  <c r="H38" i="3" l="1"/>
  <c r="H73" i="3"/>
  <c r="D73" i="3"/>
  <c r="H50" i="2" l="1"/>
  <c r="G50" i="2"/>
  <c r="F50" i="2"/>
  <c r="E50" i="2"/>
  <c r="D50" i="2"/>
  <c r="C50" i="2"/>
  <c r="H32" i="2"/>
  <c r="G32" i="2"/>
  <c r="F32" i="2"/>
  <c r="E32" i="2"/>
  <c r="D32" i="2"/>
  <c r="C32" i="2"/>
  <c r="H30" i="2"/>
  <c r="G30" i="2"/>
  <c r="F30" i="2"/>
  <c r="E30" i="2"/>
  <c r="D30" i="2"/>
  <c r="C30" i="2"/>
  <c r="H49" i="2"/>
  <c r="G49" i="2"/>
  <c r="F49" i="2"/>
  <c r="E49" i="2"/>
  <c r="D49" i="2"/>
  <c r="C49" i="2"/>
  <c r="H46" i="2"/>
  <c r="G46" i="2"/>
  <c r="F46" i="2"/>
  <c r="E46" i="2"/>
  <c r="D46" i="2"/>
  <c r="C46" i="2"/>
  <c r="H45" i="2"/>
  <c r="G45" i="2"/>
  <c r="F45" i="2"/>
  <c r="E45" i="2"/>
  <c r="D45" i="2"/>
  <c r="C45" i="2"/>
  <c r="H41" i="2"/>
  <c r="G41" i="2"/>
  <c r="F41" i="2"/>
  <c r="E41" i="2"/>
  <c r="D41" i="2"/>
  <c r="C41" i="2"/>
  <c r="H40" i="2"/>
  <c r="G40" i="2"/>
  <c r="F40" i="2"/>
  <c r="E40" i="2"/>
  <c r="D40" i="2"/>
  <c r="C40" i="2"/>
  <c r="H39" i="2"/>
  <c r="G39" i="2"/>
  <c r="F39" i="2"/>
  <c r="E39" i="2"/>
  <c r="D39" i="2"/>
  <c r="C39" i="2"/>
  <c r="H38" i="2"/>
  <c r="G38" i="2"/>
  <c r="F38" i="2"/>
  <c r="E38" i="2"/>
  <c r="D38" i="2"/>
  <c r="C38" i="2"/>
  <c r="H31" i="2"/>
  <c r="G31" i="2"/>
  <c r="F31" i="2"/>
  <c r="E31" i="2"/>
  <c r="D31" i="2"/>
  <c r="C31" i="2"/>
  <c r="H28" i="2"/>
  <c r="G28" i="2"/>
  <c r="F28" i="2"/>
  <c r="E28" i="2"/>
  <c r="D28" i="2"/>
  <c r="C28" i="2"/>
  <c r="H27" i="2"/>
  <c r="G27" i="2"/>
  <c r="F27" i="2"/>
  <c r="E27" i="2"/>
  <c r="D27" i="2"/>
  <c r="C27" i="2"/>
  <c r="H26" i="2"/>
  <c r="G26" i="2"/>
  <c r="F26" i="2"/>
  <c r="E26" i="2"/>
  <c r="D26" i="2"/>
  <c r="C26" i="2"/>
  <c r="H25" i="2"/>
  <c r="G25" i="2"/>
  <c r="F25" i="2"/>
  <c r="E25" i="2"/>
  <c r="D25" i="2"/>
  <c r="C25" i="2"/>
  <c r="G24" i="2"/>
  <c r="F24" i="2"/>
  <c r="E24" i="2"/>
  <c r="D24" i="2"/>
  <c r="C24" i="2"/>
  <c r="H23" i="2"/>
  <c r="G23" i="2"/>
  <c r="F23" i="2"/>
  <c r="E23" i="2"/>
  <c r="D23" i="2"/>
  <c r="C23" i="2"/>
  <c r="H22" i="2"/>
  <c r="G22" i="2"/>
  <c r="F22" i="2"/>
  <c r="E22" i="2"/>
  <c r="D22" i="2"/>
  <c r="C22" i="2"/>
  <c r="H18" i="2"/>
  <c r="G18" i="2"/>
  <c r="F18" i="2"/>
  <c r="E18" i="2"/>
  <c r="D18" i="2"/>
  <c r="C18" i="2"/>
  <c r="H17" i="2"/>
  <c r="G17" i="2"/>
  <c r="F17" i="2"/>
  <c r="E17" i="2"/>
  <c r="D17" i="2"/>
  <c r="C17" i="2"/>
  <c r="H16" i="2"/>
  <c r="G16" i="2"/>
  <c r="F16" i="2"/>
  <c r="E16" i="2"/>
  <c r="D16" i="2"/>
  <c r="C16" i="2"/>
  <c r="H12" i="2"/>
  <c r="G12" i="2"/>
  <c r="F12" i="2"/>
  <c r="E12" i="2"/>
  <c r="D12" i="2"/>
  <c r="C12" i="2"/>
  <c r="G11" i="2"/>
  <c r="F11" i="2"/>
  <c r="E11" i="2"/>
  <c r="D11" i="2"/>
  <c r="C11" i="2"/>
  <c r="H10" i="2"/>
  <c r="F10" i="2"/>
  <c r="D10" i="2"/>
  <c r="C13" i="1" l="1"/>
  <c r="G13" i="1"/>
  <c r="G13" i="2" s="1"/>
  <c r="D13" i="1"/>
  <c r="D13" i="2" s="1"/>
  <c r="F42" i="1"/>
  <c r="F42" i="2" s="1"/>
  <c r="F47" i="1"/>
  <c r="F47" i="2" s="1"/>
  <c r="H13" i="1"/>
  <c r="H13" i="2" s="1"/>
  <c r="D19" i="1"/>
  <c r="D19" i="2" s="1"/>
  <c r="H19" i="1"/>
  <c r="H19" i="2" s="1"/>
  <c r="E13" i="1"/>
  <c r="E10" i="2"/>
  <c r="C13" i="2"/>
  <c r="F19" i="1"/>
  <c r="F19" i="2" s="1"/>
  <c r="E29" i="1"/>
  <c r="E29" i="2" s="1"/>
  <c r="D42" i="1"/>
  <c r="H42" i="1"/>
  <c r="C47" i="1"/>
  <c r="C47" i="2" s="1"/>
  <c r="G47" i="1"/>
  <c r="G47" i="2" s="1"/>
  <c r="C10" i="2"/>
  <c r="G10" i="2"/>
  <c r="H11" i="2"/>
  <c r="H24" i="2"/>
  <c r="C29" i="1"/>
  <c r="C29" i="2" s="1"/>
  <c r="G29" i="1"/>
  <c r="G29" i="2" s="1"/>
  <c r="F13" i="1"/>
  <c r="C19" i="1"/>
  <c r="C19" i="2" s="1"/>
  <c r="G19" i="1"/>
  <c r="G19" i="2" s="1"/>
  <c r="F29" i="1"/>
  <c r="F29" i="2" s="1"/>
  <c r="E42" i="1"/>
  <c r="D47" i="1"/>
  <c r="D47" i="2" s="1"/>
  <c r="H47" i="1"/>
  <c r="E47" i="1"/>
  <c r="E47" i="2" s="1"/>
  <c r="E19" i="1"/>
  <c r="E19" i="2" s="1"/>
  <c r="D29" i="1"/>
  <c r="D29" i="2" s="1"/>
  <c r="H29" i="1"/>
  <c r="C42" i="1"/>
  <c r="G42" i="1"/>
  <c r="F51" i="1" l="1"/>
  <c r="F51" i="2" s="1"/>
  <c r="C42" i="2"/>
  <c r="C51" i="1"/>
  <c r="C51" i="2" s="1"/>
  <c r="D33" i="1"/>
  <c r="F13" i="2"/>
  <c r="F33" i="1"/>
  <c r="D42" i="2"/>
  <c r="D51" i="1"/>
  <c r="D51" i="2" s="1"/>
  <c r="G33" i="1"/>
  <c r="H29" i="2"/>
  <c r="H47" i="2"/>
  <c r="E42" i="2"/>
  <c r="E51" i="1"/>
  <c r="E51" i="2" s="1"/>
  <c r="C33" i="1"/>
  <c r="E13" i="2"/>
  <c r="E33" i="1"/>
  <c r="G42" i="2"/>
  <c r="G51" i="1"/>
  <c r="G51" i="2" s="1"/>
  <c r="H33" i="1"/>
  <c r="H42" i="2"/>
  <c r="H51" i="1"/>
  <c r="H51" i="2" l="1"/>
  <c r="H33" i="2"/>
  <c r="H54" i="1"/>
  <c r="D33" i="2"/>
  <c r="D54" i="1"/>
  <c r="D54" i="2" s="1"/>
  <c r="E33" i="2"/>
  <c r="E54" i="1"/>
  <c r="E54" i="2" s="1"/>
  <c r="G33" i="2"/>
  <c r="G54" i="1"/>
  <c r="G54" i="2" s="1"/>
  <c r="F33" i="2"/>
  <c r="F54" i="1"/>
  <c r="F54" i="2" s="1"/>
  <c r="C33" i="2"/>
  <c r="C54" i="1"/>
  <c r="C54" i="2" s="1"/>
  <c r="H54" i="2" l="1"/>
</calcChain>
</file>

<file path=xl/comments1.xml><?xml version="1.0" encoding="utf-8"?>
<comments xmlns="http://schemas.openxmlformats.org/spreadsheetml/2006/main">
  <authors>
    <author>DAlmacen</author>
  </authors>
  <commentList>
    <comment ref="B23" authorId="0" shapeId="0">
      <text>
        <r>
          <rPr>
            <b/>
            <sz val="8"/>
            <color indexed="81"/>
            <rFont val="Tahoma"/>
            <family val="2"/>
          </rPr>
          <t>DAlmacen:</t>
        </r>
        <r>
          <rPr>
            <sz val="8"/>
            <color indexed="81"/>
            <rFont val="Tahoma"/>
            <family val="2"/>
          </rPr>
          <t xml:space="preserve">
Merged with postpaid as advised by Rupesh per email on April 28, 2012</t>
        </r>
      </text>
    </comment>
  </commentList>
</comments>
</file>

<file path=xl/sharedStrings.xml><?xml version="1.0" encoding="utf-8"?>
<sst xmlns="http://schemas.openxmlformats.org/spreadsheetml/2006/main" count="592" uniqueCount="188">
  <si>
    <t>Amounts in QR '000</t>
  </si>
  <si>
    <t>Q2 2014</t>
  </si>
  <si>
    <t>Q3 2014</t>
  </si>
  <si>
    <t>Q4 2014</t>
  </si>
  <si>
    <t>Q1 2015</t>
  </si>
  <si>
    <t>Q2 2015</t>
  </si>
  <si>
    <t>Q3 2015</t>
  </si>
  <si>
    <t>9M 2015</t>
  </si>
  <si>
    <t>9M 2014</t>
  </si>
  <si>
    <t>WIRELESS REVENUE</t>
  </si>
  <si>
    <t>Qatar</t>
  </si>
  <si>
    <t>Post paid</t>
  </si>
  <si>
    <t>Prepaid</t>
  </si>
  <si>
    <t>Other Revenue</t>
  </si>
  <si>
    <t>Total</t>
  </si>
  <si>
    <t>Oman</t>
  </si>
  <si>
    <t>Others</t>
  </si>
  <si>
    <t>Wataniya (Consolidated)</t>
  </si>
  <si>
    <t>Indosat</t>
  </si>
  <si>
    <t>Asiacell</t>
  </si>
  <si>
    <t>Wi-tribe</t>
  </si>
  <si>
    <t>Starlink</t>
  </si>
  <si>
    <t>Fanoos</t>
  </si>
  <si>
    <t>Myanmar</t>
  </si>
  <si>
    <t>Elimination on consolidation</t>
  </si>
  <si>
    <t>Total Wireless</t>
  </si>
  <si>
    <t>WIRELINE REVENUE</t>
  </si>
  <si>
    <t>Fixed Line</t>
  </si>
  <si>
    <t>Internet</t>
  </si>
  <si>
    <t>Triple Play</t>
  </si>
  <si>
    <t>Indonesia</t>
  </si>
  <si>
    <t>Total Wireline</t>
  </si>
  <si>
    <t>TOTAL GROUP REVENUE</t>
  </si>
  <si>
    <t xml:space="preserve">            Revenue Breakdown  (USD)</t>
  </si>
  <si>
    <t>Amounts in USD '000</t>
  </si>
  <si>
    <t xml:space="preserve">            Revenue Breakdown (QAR)</t>
  </si>
  <si>
    <t xml:space="preserve"> Total Customers by Operation (number)</t>
  </si>
  <si>
    <t>QATAR</t>
  </si>
  <si>
    <t>Postpaid</t>
  </si>
  <si>
    <t>Wireless Broadband</t>
  </si>
  <si>
    <t>Total Customers</t>
  </si>
  <si>
    <t>INDONESIA</t>
  </si>
  <si>
    <t>IRAQ</t>
  </si>
  <si>
    <t>OMAN</t>
  </si>
  <si>
    <t>MYANMAR</t>
  </si>
  <si>
    <t>FANOOS</t>
  </si>
  <si>
    <t>WATANIYA GROUP</t>
  </si>
  <si>
    <t>KUWAIT</t>
  </si>
  <si>
    <t>TUNISIA</t>
  </si>
  <si>
    <t>ALGERIA</t>
  </si>
  <si>
    <t>MALDIVES</t>
  </si>
  <si>
    <t>PALESTINE</t>
  </si>
  <si>
    <t>PAKISTAN</t>
  </si>
  <si>
    <t>Fixed Wireless</t>
  </si>
  <si>
    <t xml:space="preserve">Total Consolidated Customers </t>
  </si>
  <si>
    <t>reported</t>
  </si>
  <si>
    <t>Consolidated Customer Status as at 30th September 2015</t>
  </si>
  <si>
    <t>POSTPAID</t>
  </si>
  <si>
    <t>PREPAID</t>
  </si>
  <si>
    <t>WIRELESS BROADBAND</t>
  </si>
  <si>
    <t>FIXED LINE</t>
  </si>
  <si>
    <t>FIXED WIRELESS</t>
  </si>
  <si>
    <t>Ownership</t>
  </si>
  <si>
    <t>PROPORTIONAL CUSTOMERS</t>
  </si>
  <si>
    <t>Iraq</t>
  </si>
  <si>
    <t>Kuwait</t>
  </si>
  <si>
    <t>Tunisia</t>
  </si>
  <si>
    <t>Algeria</t>
  </si>
  <si>
    <t>Maldives</t>
  </si>
  <si>
    <t>Palestine</t>
  </si>
  <si>
    <t>Pakistan</t>
  </si>
  <si>
    <t>Total Active Customers</t>
  </si>
  <si>
    <t>Quarterly ARPU by Operation in  Qatari Riyal</t>
  </si>
  <si>
    <t>BLENDED ARPU-Net</t>
  </si>
  <si>
    <t>BLENDED ARPU</t>
  </si>
  <si>
    <t>Wimax</t>
  </si>
  <si>
    <t>Restatement as advised by Rupesh on April 28, 2012:</t>
  </si>
  <si>
    <t>Nawras ARPU re-statement:</t>
  </si>
  <si>
    <t>QAR</t>
  </si>
  <si>
    <t>USD</t>
  </si>
  <si>
    <t>As reported-QAR</t>
  </si>
  <si>
    <t>Quarterly ARPU by Operation in  US Dollar</t>
  </si>
  <si>
    <t xml:space="preserve">       Operating Results  by Operations in USD Millions</t>
  </si>
  <si>
    <t>OOREDOO GROUP</t>
  </si>
  <si>
    <t>Revenue</t>
  </si>
  <si>
    <t>Wireless</t>
  </si>
  <si>
    <t xml:space="preserve">Wireline </t>
  </si>
  <si>
    <t>EBITDA</t>
  </si>
  <si>
    <t>% EBITDA</t>
  </si>
  <si>
    <t>NET PROFIT</t>
  </si>
  <si>
    <t>Net Profit to Ooredoo shareholders</t>
  </si>
  <si>
    <t>Capex</t>
  </si>
  <si>
    <t>Qatar operation</t>
  </si>
  <si>
    <t>Revenue-Wireless</t>
  </si>
  <si>
    <t>Wireline</t>
  </si>
  <si>
    <t>WI-TRIBE GROUP</t>
  </si>
  <si>
    <t>Note:    1.  Ooredoo Group reflects the consolidated results including share in associates and intra-group adjustments.</t>
  </si>
  <si>
    <t xml:space="preserve">       Operating Results  by Operations in QR Millions</t>
  </si>
  <si>
    <t>Ooredoo Q.S.C.</t>
  </si>
  <si>
    <t>INTERIM CONDENSED CONSOLIDATED STATEMENT OF PROFIT OR LOSS</t>
  </si>
  <si>
    <t>For the nine months ended 30 September 2015</t>
  </si>
  <si>
    <t>For the three months ended</t>
  </si>
  <si>
    <t>For the nine months ended</t>
  </si>
  <si>
    <t>30 September</t>
  </si>
  <si>
    <t>(Reviewed)</t>
  </si>
  <si>
    <t>QR '000</t>
  </si>
  <si>
    <t xml:space="preserve"> </t>
  </si>
  <si>
    <t>Continuing operations</t>
  </si>
  <si>
    <t>Operating expenses</t>
  </si>
  <si>
    <t>Selling, general and administrative expenses</t>
  </si>
  <si>
    <t>Depreciation and amortisation</t>
  </si>
  <si>
    <t>Net finance cost</t>
  </si>
  <si>
    <t>Impairment of financial assets</t>
  </si>
  <si>
    <t>Gain on previously held interest in an acquired subsidiary</t>
  </si>
  <si>
    <t>Other income (expense) / income - net</t>
  </si>
  <si>
    <t>Share of results in associates and joint venture - net of tax</t>
  </si>
  <si>
    <t>Royalties and fees</t>
  </si>
  <si>
    <t>Profit before income taxes</t>
  </si>
  <si>
    <t>Income tax</t>
  </si>
  <si>
    <t>Profit from continuing operations</t>
  </si>
  <si>
    <t>Discontinued operation</t>
  </si>
  <si>
    <t>Profit/(loss) from discontinued operation - net of tax</t>
  </si>
  <si>
    <t>Profit for the period / year</t>
  </si>
  <si>
    <t>Profit attributable to:</t>
  </si>
  <si>
    <t>Shareholders of the parent</t>
  </si>
  <si>
    <t>Non-controlling interests</t>
  </si>
  <si>
    <t>Basic and diluted earnings per share</t>
  </si>
  <si>
    <t>(Attributable to shareholders of the Parent)</t>
  </si>
  <si>
    <t>(Expressed in QR per share)</t>
  </si>
  <si>
    <t>The attached notes 1 to 21 form part of these interim condensed consolidated financial statements</t>
  </si>
  <si>
    <t>INTERIM CONDENSED CONSOLIDATED STATEMENT OF FINANCIAL POSITION</t>
  </si>
  <si>
    <t>At 30 September 2015</t>
  </si>
  <si>
    <t>31 December</t>
  </si>
  <si>
    <t>Notes</t>
  </si>
  <si>
    <t>31 March</t>
  </si>
  <si>
    <t xml:space="preserve">31 December </t>
  </si>
  <si>
    <t>(Audited)</t>
  </si>
  <si>
    <t>Note</t>
  </si>
  <si>
    <t>QR'000</t>
  </si>
  <si>
    <t>ASSETS</t>
  </si>
  <si>
    <t>Non-current assets</t>
  </si>
  <si>
    <t>Property, plant and equipment</t>
  </si>
  <si>
    <t>Intangible assets and goodwill</t>
  </si>
  <si>
    <t>Investment property</t>
  </si>
  <si>
    <t>Investment in associates</t>
  </si>
  <si>
    <t>Available-for-sale investments</t>
  </si>
  <si>
    <t>Other non-current assets</t>
  </si>
  <si>
    <t>Deferred tax assets</t>
  </si>
  <si>
    <t>Total non-current assets</t>
  </si>
  <si>
    <t>Current assets</t>
  </si>
  <si>
    <t xml:space="preserve">Inventories </t>
  </si>
  <si>
    <t>Trade and other receivables</t>
  </si>
  <si>
    <t>Bank balances and cash</t>
  </si>
  <si>
    <t>Assets held for distribution</t>
  </si>
  <si>
    <t>Total current assets</t>
  </si>
  <si>
    <t>TOTAL ASSETS</t>
  </si>
  <si>
    <t>EQUITY</t>
  </si>
  <si>
    <t>Share capital</t>
  </si>
  <si>
    <t>Legal reserve</t>
  </si>
  <si>
    <t>24 (a)</t>
  </si>
  <si>
    <t>Fair value reserve</t>
  </si>
  <si>
    <t>24 (b)</t>
  </si>
  <si>
    <t>Employment benefit reserve</t>
  </si>
  <si>
    <t>Translation reserve</t>
  </si>
  <si>
    <t>24 (c)</t>
  </si>
  <si>
    <t>Other statutory reserve</t>
  </si>
  <si>
    <t>24 (d)</t>
  </si>
  <si>
    <t>Retained earnings</t>
  </si>
  <si>
    <t>Total equity</t>
  </si>
  <si>
    <t>Continued ………….</t>
  </si>
  <si>
    <t>The attached notes 1 to xx form part of these consolidated financial statements</t>
  </si>
  <si>
    <t>Non-current liabilities</t>
  </si>
  <si>
    <t>Loans and borrowings</t>
  </si>
  <si>
    <t>Employees benefits</t>
  </si>
  <si>
    <t>Deferred tax liabilities</t>
  </si>
  <si>
    <t>Other non-current liabilities</t>
  </si>
  <si>
    <t>Total non-current liabilities</t>
  </si>
  <si>
    <t>Current liabilities</t>
  </si>
  <si>
    <t>Trade and other payables</t>
  </si>
  <si>
    <t>Current account with State of Qatar</t>
  </si>
  <si>
    <t>Deferred income</t>
  </si>
  <si>
    <t>Income tax payable</t>
  </si>
  <si>
    <t>Liabilities held for distribution</t>
  </si>
  <si>
    <t>Total current liabilities</t>
  </si>
  <si>
    <t>Total liabilities</t>
  </si>
  <si>
    <t>TOTAL EQUITY AND LIABILITIES</t>
  </si>
  <si>
    <t>The attached notes 1 to 22 form part of these interim condensed consolidated financial statements</t>
  </si>
  <si>
    <t xml:space="preserve">           2.  wi-Tribe Group includes results of Pakistan and the holding company wi-tribe Limited.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</si>
</sst>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€]* #,##0.00_);_([$€]* \(#,##0.00\);_([$€]* &quot;-&quot;??_);_(@_)"/>
    <numFmt numFmtId="165" formatCode="_(* #,##0_);_(* \(#,##0\);_(* &quot;-&quot;??_);_(@_)"/>
    <numFmt numFmtId="166" formatCode="#,##0.0_);\(#,##0.0\)"/>
    <numFmt numFmtId="167" formatCode="0.0%"/>
    <numFmt numFmtId="168" formatCode="_(* #,##0.0_);_(* \(#,##0.0\);_(* &quot;-&quot;??_);_(@_)"/>
    <numFmt numFmtId="169" formatCode="0.0"/>
    <numFmt numFmtId="170" formatCode="0.000%"/>
    <numFmt numFmtId="171" formatCode="_(* #,##0.00000_);_(* \(#,##0.00000\);_(* &quot;-&quot;??_);_(@_)"/>
    <numFmt numFmtId="172" formatCode="#,##0.000_);\(#,##0.000\)"/>
    <numFmt numFmtId="173" formatCode="General_)"/>
    <numFmt numFmtId="174" formatCode="0_);\(0\)"/>
    <numFmt numFmtId="175" formatCode="_(* #,##0.0_);_(* \(#,##0.0\);_(* &quot;-&quot;?_);_(@_)"/>
    <numFmt numFmtId="176" formatCode="&quot;$&quot;* #,##0_);[Red]&quot;$&quot;* \(#,##0\)"/>
    <numFmt numFmtId="177" formatCode="&quot;Revised&quot;\ m/d/yy\ h:mm"/>
    <numFmt numFmtId="178" formatCode="d\.mmm"/>
    <numFmt numFmtId="179" formatCode="[$-409]mmm\-yy;@"/>
    <numFmt numFmtId="180" formatCode="_(* #,##0_);[Red]_(* \(#,##0\);_(* &quot;-&quot;??_);_(@_)"/>
    <numFmt numFmtId="181" formatCode="_(* #,##0.0_)\ \ ;_(* \(#,##0.0\)\ \ ;_(* &quot;-&quot;??_);_(@_)"/>
    <numFmt numFmtId="182" formatCode="_(&quot;$&quot;* #,##0.0_);_(&quot;$&quot;* \(#,##0.0\);_(&quot;$&quot;* &quot;-  &quot;_);_(@_)"/>
    <numFmt numFmtId="183" formatCode="#,##0&quot; F&quot;_);[Red]\(#,##0&quot; F&quot;\)"/>
    <numFmt numFmtId="184" formatCode="[$$-409]#,##0.00;[Red]\-[$$-409]#,##0.00"/>
    <numFmt numFmtId="185" formatCode=".0."/>
    <numFmt numFmtId="186" formatCode="0\ ;\ \(0\)"/>
    <numFmt numFmtId="187" formatCode="&quot;$&quot;* ##0.0\ ;&quot;$&quot;* \(##0.0\);&quot;$&quot;* &quot;N/A &quot;"/>
    <numFmt numFmtId="188" formatCode="0.0\p;\(0.0\)\p"/>
    <numFmt numFmtId="189" formatCode="_-* #,##0.00_-;\-* #,##0.00_-;_-* &quot;-&quot;??_-;_-@_-"/>
    <numFmt numFmtId="190" formatCode="_-* #,##0_-;\-* #,##0_-;_-* &quot;-&quot;_-;_-@_-"/>
    <numFmt numFmtId="191" formatCode="_(\$* #,##0_);_(\$* \(#,##0\);_(\$* \-_);_(@_)"/>
    <numFmt numFmtId="192" formatCode="_(\$* #,##0.00_);_(\$* \(#,##0.00\);_(\$* \-??_);_(@_)"/>
    <numFmt numFmtId="193" formatCode="_-* #,##0\ &quot;Pts&quot;_-;\-* #,##0\ &quot;Pts&quot;_-;_-* &quot;-&quot;\ &quot;Pts&quot;_-;_-@_-"/>
    <numFmt numFmtId="194" formatCode="_-* #,##0.00\ &quot;Pts&quot;_-;\-* #,##0.00\ &quot;Pts&quot;_-;_-* &quot;-&quot;??\ &quot;Pts&quot;_-;_-@_-"/>
    <numFmt numFmtId="195" formatCode="#,##0;\-#,##0;&quot;-&quot;"/>
    <numFmt numFmtId="196" formatCode="0000000"/>
    <numFmt numFmtId="197" formatCode="&quot;SFr.&quot;#,##0;[Red]&quot;SFr.&quot;\-#,##0"/>
    <numFmt numFmtId="198" formatCode="&quot;SFr.&quot;#,##0.00;&quot;SFr.&quot;\-#,##0.00"/>
    <numFmt numFmtId="199" formatCode="&quot;SFr.&quot;#,##0.00;[Red]&quot;SFr.&quot;\-#,##0.00"/>
    <numFmt numFmtId="200" formatCode="_ &quot;SFr.&quot;* #,##0_ ;_ &quot;SFr.&quot;* \-#,##0_ ;_ &quot;SFr.&quot;* &quot;-&quot;_ ;_ @_ "/>
    <numFmt numFmtId="201" formatCode="&quot;SFr.&quot;#,##0;&quot;SFr.&quot;\-#,##0"/>
    <numFmt numFmtId="202" formatCode="_ * #,##0_ ;_ * \-#,##0_ ;_ * &quot;-&quot;_ ;_ @_ "/>
    <numFmt numFmtId="203" formatCode="&quot;$&quot;#,##0;[Red]\-&quot;$&quot;#,##0"/>
    <numFmt numFmtId="204" formatCode="0.0000000000"/>
    <numFmt numFmtId="205" formatCode="_ * #,##0_ ;_ * \-#,##0_ ;_ * \-_ ;_ @_ "/>
    <numFmt numFmtId="206" formatCode="d\ mmm\ yy"/>
    <numFmt numFmtId="207" formatCode="_(* #,##0.0_);_(* \(#,##0.0\);_(* \-??_);_(@_)"/>
    <numFmt numFmtId="208" formatCode="[$-409]d\-mmm\-yy;@"/>
    <numFmt numFmtId="209" formatCode="0.0000000"/>
    <numFmt numFmtId="210" formatCode="_-* #,##0.00_-;_-* #,##0.00\-;_-* &quot;-&quot;??_-;_-@_-"/>
    <numFmt numFmtId="211" formatCode="_(* #,##0_);_(* \(#,##0\);_(* \-_);_(@_)"/>
    <numFmt numFmtId="212" formatCode="0%;\(0%\)"/>
    <numFmt numFmtId="213" formatCode="_(* #,##0.000_);_(* \(#,##0.000\);_(* &quot;-&quot;??_);_(@_)"/>
    <numFmt numFmtId="214" formatCode="[$-409]dd\-mmm\-yy;@"/>
    <numFmt numFmtId="215" formatCode="_-* #,##0_-;_-* #,##0\-;_-* &quot;-&quot;??_-;_-@_-"/>
    <numFmt numFmtId="216" formatCode="[$-409]mmm/yy;@"/>
    <numFmt numFmtId="217" formatCode="#,##0;[Red]\(#,##0\)"/>
    <numFmt numFmtId="218" formatCode="0.0000_)"/>
    <numFmt numFmtId="219" formatCode="0.00&quot;  &quot;"/>
    <numFmt numFmtId="220" formatCode="mmm/dd"/>
    <numFmt numFmtId="221" formatCode="0.00000000"/>
    <numFmt numFmtId="222" formatCode="_-&quot;$&quot;\ * #,##0.00_-;_-&quot;$&quot;\ * #,##0.00\-;_-&quot;$&quot;\ * &quot;-&quot;??_-;_-@_-"/>
    <numFmt numFmtId="223" formatCode="0.0000%"/>
    <numFmt numFmtId="224" formatCode="&quot;\&quot;#,##0;&quot;\&quot;&quot;\&quot;&quot;\&quot;&quot;\&quot;\-#,##0"/>
    <numFmt numFmtId="225" formatCode="#,##0.000"/>
    <numFmt numFmtId="226" formatCode="mmmm\ d\,\ yyyy"/>
    <numFmt numFmtId="227" formatCode="dd\ mmm\ yyyy_);&quot;Error &lt;0  &quot;;dd\ mmm\ yyyy_);&quot;  &quot;@"/>
    <numFmt numFmtId="228" formatCode="mmm\ yyyy_);&quot;Error &lt;0  &quot;;dd\ mmm\ yyyy_);&quot;  &quot;@"/>
    <numFmt numFmtId="229" formatCode="_-* #,##0\ _D_M_-;\-* #,##0\ _D_M_-;_-* &quot;-&quot;\ _D_M_-;_-@_-"/>
    <numFmt numFmtId="230" formatCode="_-* #,##0.00\ _D_M_-;\-* #,##0.00\ _D_M_-;_-* &quot;-&quot;??\ _D_M_-;_-@_-"/>
    <numFmt numFmtId="231" formatCode="&quot;$&quot;#,##0.00;[Red]\-&quot;$&quot;#,##0.00"/>
    <numFmt numFmtId="232" formatCode="#,##0.0000_);\(#,##0.0000\);&quot;-  &quot;;&quot;  &quot;@"/>
    <numFmt numFmtId="233" formatCode="#,##0.000_);[Red]\(#,##0.000\)"/>
    <numFmt numFmtId="234" formatCode="0.000000"/>
    <numFmt numFmtId="235" formatCode="_-* #,##0_-;\-* #,##0_-;_-* &quot;-&quot;??_-;_-@_-"/>
    <numFmt numFmtId="236" formatCode="#,##0.0_);[Red]\(#,##0.0\)"/>
    <numFmt numFmtId="237" formatCode="_-* #,##0_-;_-* #,##0\-;_-* &quot;-&quot;_-;_-@_-"/>
    <numFmt numFmtId="238" formatCode="_ * #,##0.00_ ;_ * \-#,##0.00_ ;_ * &quot;-&quot;??_ ;_ @_ "/>
    <numFmt numFmtId="239" formatCode="_-* #,##0.00\ _€_-;\-* #,##0.00\ _€_-;_-* &quot;-&quot;??\ _€_-;_-@_-"/>
    <numFmt numFmtId="240" formatCode="_ &quot;S/&quot;* #,##0_ ;_ &quot;S/&quot;* \-#,##0_ ;_ &quot;S/&quot;* &quot;-&quot;_ ;_ @_ "/>
    <numFmt numFmtId="241" formatCode="_ &quot;S/&quot;* #,##0.00_ ;_ &quot;S/&quot;* \-#,##0.00_ ;_ &quot;S/&quot;* &quot;-&quot;??_ ;_ @_ "/>
    <numFmt numFmtId="242" formatCode="_-* #,##0.0000_-;\-* #,##0.0000_-;_-* &quot;-&quot;??_-;_-@_-"/>
    <numFmt numFmtId="243" formatCode="0.00_)"/>
    <numFmt numFmtId="244" formatCode="mm/dd/yy;@"/>
    <numFmt numFmtId="245" formatCode="[$-F800]dddd\,\ mmmm\ dd\,\ yyyy"/>
    <numFmt numFmtId="246" formatCode="_-&quot;$&quot;* #,##0.000_-;\-&quot;$&quot;* #,##0.000_-;_-&quot;$&quot;* &quot;-&quot;??_-;_-@_-"/>
    <numFmt numFmtId="247" formatCode="#,##0.0\ \ ;[Red]\(#,##0.0\)"/>
    <numFmt numFmtId="248" formatCode="#,##0.00\ \ ;[Red]\(#,##0.00\)"/>
    <numFmt numFmtId="249" formatCode="_(\£* #,##0_);_(\£* \(#,##0\);_(\£* \-_);_(@_)"/>
    <numFmt numFmtId="250" formatCode="00000"/>
    <numFmt numFmtId="251" formatCode="0.0000&quot;  &quot;"/>
    <numFmt numFmtId="252" formatCode="0.000000_)"/>
    <numFmt numFmtId="253" formatCode="0.0\x"/>
    <numFmt numFmtId="254" formatCode="mm/dd/yy"/>
    <numFmt numFmtId="255" formatCode="#,##0.0"/>
    <numFmt numFmtId="256" formatCode="#,##0.0000"/>
    <numFmt numFmtId="257" formatCode="dd\-mmm\-yyyy"/>
    <numFmt numFmtId="258" formatCode="_-&quot;$&quot;* #,##0_-;\-&quot;$&quot;* #,##0_-;_-&quot;$&quot;* &quot;-&quot;_-;_-@_-"/>
    <numFmt numFmtId="259" formatCode="_ &quot;SFr.&quot;* #,##0.00_ ;_ &quot;SFr.&quot;* \-#,##0.00_ ;_ &quot;SFr.&quot;* &quot;-&quot;??_ ;_ @_ "/>
    <numFmt numFmtId="260" formatCode="#,##0_);\(#,##0\);&quot;- &quot;;&quot;  &quot;@"/>
    <numFmt numFmtId="261" formatCode=";;*__)"/>
    <numFmt numFmtId="262" formatCode="_-&quot;fl&quot;\ * #,##0_-;_-&quot;fl&quot;\ * #,##0\-;_-&quot;fl&quot;\ * &quot;-&quot;_-;_-@_-"/>
    <numFmt numFmtId="263" formatCode="_-* #,##0\ &quot;DM&quot;_-;\-* #,##0\ &quot;DM&quot;_-;_-* &quot;-&quot;\ &quot;DM&quot;_-;_-@_-"/>
    <numFmt numFmtId="264" formatCode="_-* #,##0.00\ &quot;DM&quot;_-;\-* #,##0.00\ &quot;DM&quot;_-;_-* &quot;-&quot;??\ &quot;DM&quot;_-;_-@_-"/>
    <numFmt numFmtId="265" formatCode="_(&quot; &quot;* #,##0_);_(&quot; &quot;* \(#,##0\);_(&quot; &quot;* &quot;-&quot;_);_(@_)"/>
    <numFmt numFmtId="266" formatCode="_(&quot; &quot;* #,##0.00_);_(&quot; &quot;* \(#,##0.00\);_(&quot; &quot;* &quot;-&quot;??_);_(@_)"/>
    <numFmt numFmtId="267" formatCode="&quot;\&quot;#,##0;[Red]&quot;\&quot;&quot;\&quot;\-#,##0"/>
    <numFmt numFmtId="268" formatCode="&quot;\&quot;#,##0.00;[Red]&quot;\&quot;&quot;\&quot;&quot;\&quot;&quot;\&quot;&quot;\&quot;&quot;\&quot;\-#,##0.00"/>
    <numFmt numFmtId="269" formatCode="&quot;\&quot;#,##0;[Red]&quot;\&quot;\-#,##0"/>
  </numFmts>
  <fonts count="216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Tahoma"/>
      <family val="2"/>
    </font>
    <font>
      <sz val="10"/>
      <name val="Tahoma"/>
      <family val="2"/>
    </font>
    <font>
      <sz val="11"/>
      <color theme="1"/>
      <name val="Calibri"/>
      <family val="2"/>
    </font>
    <font>
      <b/>
      <i/>
      <sz val="9"/>
      <color theme="0"/>
      <name val="Tahoma"/>
      <family val="2"/>
    </font>
    <font>
      <b/>
      <sz val="10"/>
      <color theme="0"/>
      <name val="Tahoma"/>
      <family val="2"/>
    </font>
    <font>
      <sz val="10"/>
      <color theme="0"/>
      <name val="Tahoma"/>
      <family val="2"/>
    </font>
    <font>
      <b/>
      <sz val="10"/>
      <name val="Tahoma"/>
      <family val="2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b/>
      <sz val="14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sz val="9"/>
      <color theme="0"/>
      <name val="Tahoma"/>
      <family val="2"/>
    </font>
    <font>
      <sz val="8"/>
      <name val="Tahoma"/>
      <family val="2"/>
    </font>
    <font>
      <b/>
      <sz val="9"/>
      <color theme="0"/>
      <name val="Tahoma"/>
      <family val="2"/>
    </font>
    <font>
      <b/>
      <i/>
      <sz val="9"/>
      <name val="Tahoma"/>
      <family val="2"/>
    </font>
    <font>
      <i/>
      <sz val="9"/>
      <name val="Tahoma"/>
      <family val="2"/>
    </font>
    <font>
      <i/>
      <sz val="9"/>
      <color theme="0"/>
      <name val="Tahoma"/>
      <family val="2"/>
    </font>
    <font>
      <b/>
      <sz val="9"/>
      <color theme="1" tint="4.9989318521683403E-2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name val="Tahoma"/>
      <family val="2"/>
    </font>
    <font>
      <sz val="1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Tahoma"/>
      <family val="2"/>
    </font>
    <font>
      <sz val="10"/>
      <color theme="1"/>
      <name val="Tahoma"/>
      <family val="2"/>
    </font>
    <font>
      <i/>
      <sz val="10"/>
      <name val="Tahoma"/>
      <family val="2"/>
    </font>
    <font>
      <i/>
      <sz val="10"/>
      <color theme="0"/>
      <name val="Tahoma"/>
      <family val="2"/>
    </font>
    <font>
      <b/>
      <i/>
      <sz val="10"/>
      <name val="Tahoma"/>
      <family val="2"/>
    </font>
    <font>
      <b/>
      <i/>
      <sz val="10"/>
      <color theme="0"/>
      <name val="Tahoma"/>
      <family val="2"/>
    </font>
    <font>
      <sz val="12"/>
      <name val="Helv"/>
      <charset val="178"/>
    </font>
    <font>
      <b/>
      <sz val="14"/>
      <color rgb="FF0033CC"/>
      <name val="Times New Roman"/>
      <family val="1"/>
    </font>
    <font>
      <b/>
      <u val="double"/>
      <sz val="11"/>
      <name val="Times New Roman"/>
      <family val="1"/>
      <charset val="178"/>
    </font>
    <font>
      <sz val="13"/>
      <color rgb="FF0033CC"/>
      <name val="Times New Roman"/>
      <family val="1"/>
    </font>
    <font>
      <b/>
      <sz val="11"/>
      <name val="Times New Roman"/>
      <family val="1"/>
      <charset val="178"/>
    </font>
    <font>
      <b/>
      <sz val="10"/>
      <name val="Times New Roman"/>
      <family val="1"/>
      <charset val="178"/>
    </font>
    <font>
      <u/>
      <sz val="10"/>
      <name val="Times New Roman"/>
      <family val="1"/>
    </font>
    <font>
      <b/>
      <i/>
      <sz val="10"/>
      <name val="Times New Roman"/>
      <family val="1"/>
      <charset val="178"/>
    </font>
    <font>
      <i/>
      <sz val="10"/>
      <name val="Times New Roman"/>
      <family val="1"/>
      <charset val="178"/>
    </font>
    <font>
      <b/>
      <sz val="10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b/>
      <sz val="10"/>
      <color rgb="FF0000FF"/>
      <name val="Times New Roman"/>
      <family val="1"/>
    </font>
    <font>
      <sz val="10"/>
      <color rgb="FF000000"/>
      <name val="Times New Roman"/>
      <family val="1"/>
    </font>
    <font>
      <b/>
      <sz val="10"/>
      <color indexed="53"/>
      <name val="Times New Roman"/>
      <family val="1"/>
    </font>
    <font>
      <b/>
      <u val="double"/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sz val="13"/>
      <name val="Times New Roman"/>
      <family val="1"/>
    </font>
    <font>
      <b/>
      <u val="singleAccounting"/>
      <sz val="10"/>
      <color indexed="10"/>
      <name val="Times New Roman"/>
      <family val="1"/>
    </font>
    <font>
      <sz val="8"/>
      <color indexed="12"/>
      <name val="Arial"/>
      <family val="2"/>
    </font>
    <font>
      <sz val="8.5"/>
      <name val="LinePrinter"/>
    </font>
    <font>
      <sz val="8"/>
      <name val="Arial"/>
      <family val="2"/>
    </font>
    <font>
      <sz val="12"/>
      <name val="Helv"/>
    </font>
    <font>
      <sz val="12"/>
      <name val="Times New Roman"/>
      <family val="1"/>
    </font>
    <font>
      <b/>
      <i/>
      <sz val="10"/>
      <name val="GillSans"/>
    </font>
    <font>
      <sz val="10"/>
      <name val="Helv"/>
      <family val="2"/>
    </font>
    <font>
      <sz val="10"/>
      <name val="Geneva"/>
      <family val="2"/>
    </font>
    <font>
      <sz val="10"/>
      <name val="Helv"/>
    </font>
    <font>
      <sz val="12"/>
      <name val="DTMLetterRegular"/>
    </font>
    <font>
      <sz val="10"/>
      <name val="MS Sans Serif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sz val="8"/>
      <name val="Times"/>
      <family val="1"/>
    </font>
    <font>
      <sz val="11"/>
      <name val="lr ¾©"/>
      <family val="1"/>
    </font>
    <font>
      <sz val="11"/>
      <color indexed="9"/>
      <name val="Calibri"/>
      <family val="2"/>
    </font>
    <font>
      <sz val="8"/>
      <name val="Times New Roman"/>
      <family val="1"/>
    </font>
    <font>
      <sz val="7"/>
      <name val="Ariel"/>
    </font>
    <font>
      <sz val="10"/>
      <color indexed="10"/>
      <name val="Times New Roman"/>
      <family val="1"/>
    </font>
    <font>
      <sz val="11"/>
      <color indexed="10"/>
      <name val="Calibri"/>
      <family val="2"/>
    </font>
    <font>
      <sz val="10"/>
      <color indexed="9"/>
      <name val="Gill Sans MT"/>
      <family val="2"/>
    </font>
    <font>
      <b/>
      <sz val="10"/>
      <color indexed="9"/>
      <name val="Gill Sans MT"/>
      <family val="2"/>
    </font>
    <font>
      <sz val="10"/>
      <color indexed="31"/>
      <name val="Arial"/>
      <family val="2"/>
    </font>
    <font>
      <sz val="11"/>
      <color indexed="20"/>
      <name val="Calibri"/>
      <family val="2"/>
    </font>
    <font>
      <sz val="12"/>
      <name val="Tms Rmn"/>
    </font>
    <font>
      <sz val="10"/>
      <name val="Book Antiqua"/>
      <family val="1"/>
    </font>
    <font>
      <sz val="12"/>
      <name val="¹ÙÅÁÃ¼"/>
      <charset val="129"/>
    </font>
    <font>
      <sz val="10"/>
      <name val="MS Sans Serif"/>
      <family val="2"/>
      <charset val="178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51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2"/>
      <name val="Arial"/>
      <family val="2"/>
    </font>
    <font>
      <sz val="10"/>
      <name val="Helv"/>
      <family val="2"/>
      <charset val="204"/>
    </font>
    <font>
      <sz val="11"/>
      <color indexed="8"/>
      <name val="Calibri"/>
      <family val="2"/>
      <charset val="1"/>
    </font>
    <font>
      <sz val="11"/>
      <color theme="1"/>
      <name val="Calibri"/>
      <family val="2"/>
      <charset val="1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BERNHARD"/>
    </font>
    <font>
      <sz val="10"/>
      <name val="MS Serif"/>
      <family val="1"/>
      <charset val="178"/>
    </font>
    <font>
      <sz val="10"/>
      <name val="MS Serif"/>
      <family val="1"/>
    </font>
    <font>
      <sz val="12"/>
      <color indexed="8"/>
      <name val="Arial"/>
      <family val="2"/>
    </font>
    <font>
      <sz val="11"/>
      <name val="??"/>
      <family val="3"/>
      <charset val="129"/>
    </font>
    <font>
      <b/>
      <sz val="8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doubleAccounting"/>
      <sz val="10"/>
      <name val="Times New Roman"/>
      <family val="1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  <charset val="178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i/>
      <sz val="10"/>
      <color indexed="10"/>
      <name val="Times New Roman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  <charset val="178"/>
    </font>
    <font>
      <sz val="11"/>
      <color indexed="17"/>
      <name val="Calibri"/>
      <family val="2"/>
    </font>
    <font>
      <sz val="9"/>
      <name val="Futura UBS Bk"/>
      <family val="2"/>
    </font>
    <font>
      <b/>
      <sz val="12"/>
      <name val="helv"/>
    </font>
    <font>
      <b/>
      <i/>
      <sz val="24"/>
      <color indexed="10"/>
      <name val="Book Antiqua"/>
      <family val="1"/>
    </font>
    <font>
      <b/>
      <i/>
      <sz val="12"/>
      <color indexed="18"/>
      <name val="Tms Rmn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8"/>
      <name val="MS Sans Serif"/>
      <family val="2"/>
    </font>
    <font>
      <b/>
      <sz val="8"/>
      <name val="MS Sans Serif"/>
      <family val="2"/>
      <charset val="178"/>
    </font>
    <font>
      <sz val="9"/>
      <name val="Helv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0"/>
      <name val="Pragmatica"/>
    </font>
    <font>
      <sz val="10"/>
      <color indexed="50"/>
      <name val="Times New Roman"/>
      <family val="1"/>
    </font>
    <font>
      <sz val="10"/>
      <color indexed="17"/>
      <name val="Times New Roman"/>
      <family val="1"/>
    </font>
    <font>
      <sz val="8"/>
      <color indexed="39"/>
      <name val="Arial"/>
      <family val="2"/>
    </font>
    <font>
      <b/>
      <sz val="10"/>
      <color indexed="8"/>
      <name val="GillSans"/>
    </font>
    <font>
      <i/>
      <sz val="10"/>
      <color indexed="8"/>
      <name val="Gill Sans MT"/>
      <family val="2"/>
    </font>
    <font>
      <b/>
      <i/>
      <sz val="10"/>
      <color indexed="8"/>
      <name val="Gill Sans M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u/>
      <sz val="10"/>
      <color indexed="36"/>
      <name val="Arial"/>
      <family val="2"/>
    </font>
    <font>
      <b/>
      <sz val="10"/>
      <color indexed="8"/>
      <name val="Arial"/>
      <family val="2"/>
    </font>
    <font>
      <b/>
      <sz val="18"/>
      <name val="Times New Roman"/>
      <family val="1"/>
    </font>
    <font>
      <b/>
      <sz val="11"/>
      <name val="Helv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0"/>
      <name val="Bookman Old Style"/>
      <family val="1"/>
    </font>
    <font>
      <sz val="7"/>
      <name val="Small Fonts"/>
      <family val="2"/>
    </font>
    <font>
      <b/>
      <i/>
      <sz val="16"/>
      <name val="Helv"/>
    </font>
    <font>
      <sz val="11"/>
      <color indexed="56"/>
      <name val="Calibri"/>
      <family val="2"/>
    </font>
    <font>
      <sz val="10"/>
      <name val="Geneva"/>
    </font>
    <font>
      <sz val="11"/>
      <name val="‚l‚r –¾’©"/>
      <charset val="128"/>
    </font>
    <font>
      <b/>
      <sz val="10"/>
      <color indexed="9"/>
      <name val="Book Antiqua"/>
      <family val="1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178"/>
    </font>
    <font>
      <sz val="11"/>
      <color indexed="8"/>
      <name val="Times New Roman"/>
      <family val="1"/>
    </font>
    <font>
      <b/>
      <i/>
      <sz val="10"/>
      <color indexed="9"/>
      <name val="Arial"/>
      <family val="2"/>
      <charset val="178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0"/>
      <color indexed="9"/>
      <name val="Arial"/>
      <family val="2"/>
      <charset val="178"/>
    </font>
    <font>
      <b/>
      <sz val="11"/>
      <color indexed="16"/>
      <name val="Times New Roman"/>
      <family val="1"/>
    </font>
    <font>
      <b/>
      <sz val="10"/>
      <color indexed="30"/>
      <name val="Arial"/>
      <family val="2"/>
      <charset val="178"/>
    </font>
    <font>
      <b/>
      <sz val="10"/>
      <color indexed="17"/>
      <name val="Arial"/>
      <family val="2"/>
    </font>
    <font>
      <b/>
      <sz val="22"/>
      <color indexed="54"/>
      <name val="Times New Roman"/>
      <family val="1"/>
      <charset val="178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sz val="10"/>
      <name val="MS Sans Serif"/>
      <family val="2"/>
      <charset val="178"/>
    </font>
    <font>
      <b/>
      <sz val="10"/>
      <name val="MS Sans Serif"/>
      <family val="2"/>
    </font>
    <font>
      <sz val="8"/>
      <color indexed="10"/>
      <name val="Arial"/>
      <family val="2"/>
    </font>
    <font>
      <sz val="8"/>
      <name val="Wingdings"/>
      <charset val="2"/>
    </font>
    <font>
      <b/>
      <sz val="12"/>
      <color indexed="8"/>
      <name val="Arial"/>
      <family val="2"/>
    </font>
    <font>
      <sz val="8"/>
      <name val="Helv"/>
    </font>
    <font>
      <sz val="8"/>
      <color indexed="8"/>
      <name val="Arial"/>
      <family val="2"/>
    </font>
    <font>
      <sz val="10"/>
      <name val="Times New Roman"/>
      <family val="1"/>
      <charset val="162"/>
    </font>
    <font>
      <b/>
      <i/>
      <sz val="8"/>
      <name val="Arial"/>
      <family val="2"/>
    </font>
    <font>
      <b/>
      <sz val="12"/>
      <color indexed="12"/>
      <name val="Arial Narrow"/>
      <family val="2"/>
    </font>
    <font>
      <b/>
      <sz val="14"/>
      <name val="Times New Roman"/>
      <family val="1"/>
    </font>
    <font>
      <sz val="10"/>
      <name val="Palatino"/>
      <family val="1"/>
    </font>
    <font>
      <sz val="10"/>
      <name val="Palatino"/>
    </font>
    <font>
      <i/>
      <sz val="10"/>
      <name val="Arial Narrow"/>
      <family val="2"/>
    </font>
    <font>
      <u val="singleAccounting"/>
      <sz val="10"/>
      <name val="times new roman"/>
      <family val="1"/>
    </font>
    <font>
      <sz val="8"/>
      <name val="MS Sans Serif"/>
      <family val="2"/>
      <charset val="178"/>
    </font>
    <font>
      <sz val="8"/>
      <name val="MS Sans Serif"/>
      <family val="2"/>
    </font>
    <font>
      <sz val="10"/>
      <name val="Helv"/>
      <charset val="204"/>
    </font>
    <font>
      <sz val="8"/>
      <name val="Verdana"/>
      <family val="2"/>
    </font>
    <font>
      <b/>
      <u val="singleAccounting"/>
      <sz val="8"/>
      <color indexed="8"/>
      <name val="Arial"/>
      <family val="2"/>
    </font>
    <font>
      <b/>
      <sz val="12"/>
      <name val="Times New Roman"/>
      <family val="1"/>
    </font>
    <font>
      <b/>
      <sz val="9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0"/>
      <color indexed="9"/>
      <name val="GillSans"/>
    </font>
    <font>
      <sz val="10"/>
      <color indexed="9"/>
      <name val="GillSans"/>
    </font>
    <font>
      <b/>
      <sz val="18"/>
      <color indexed="62"/>
      <name val="Cambria"/>
      <family val="2"/>
    </font>
    <font>
      <b/>
      <sz val="16"/>
      <color indexed="9"/>
      <name val="GillSans"/>
    </font>
    <font>
      <b/>
      <sz val="11"/>
      <color indexed="8"/>
      <name val="Calibri"/>
      <family val="2"/>
    </font>
    <font>
      <sz val="8"/>
      <color indexed="8"/>
      <name val="Wingdings"/>
      <charset val="2"/>
    </font>
    <font>
      <sz val="12"/>
      <name val="Arial Cyr"/>
      <charset val="204"/>
    </font>
    <font>
      <sz val="10"/>
      <color indexed="8"/>
      <name val="MS Sans Serif"/>
      <family val="2"/>
    </font>
    <font>
      <sz val="14"/>
      <name val="Cordia New"/>
      <family val="2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</fonts>
  <fills count="6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8"/>
      </patternFill>
    </fill>
    <fill>
      <patternFill patternType="gray0625"/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12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gray0625">
        <fgColor indexed="13"/>
      </patternFill>
    </fill>
    <fill>
      <patternFill patternType="solid">
        <fgColor indexed="1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3"/>
      </patternFill>
    </fill>
    <fill>
      <patternFill patternType="solid">
        <fgColor indexed="30"/>
        <bgColor indexed="64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darkVertical"/>
    </fill>
    <fill>
      <patternFill patternType="gray125">
        <fgColor indexed="15"/>
        <bgColor indexed="9"/>
      </patternFill>
    </fill>
    <fill>
      <patternFill patternType="solid">
        <fgColor indexed="61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1"/>
      </bottom>
      <diagonal/>
    </border>
    <border>
      <left style="double">
        <color indexed="51"/>
      </left>
      <right/>
      <top/>
      <bottom style="double">
        <color indexed="51"/>
      </bottom>
      <diagonal/>
    </border>
    <border>
      <left/>
      <right style="double">
        <color indexed="51"/>
      </right>
      <top/>
      <bottom style="double">
        <color indexed="51"/>
      </bottom>
      <diagonal/>
    </border>
    <border>
      <left style="double">
        <color indexed="51"/>
      </left>
      <right/>
      <top/>
      <bottom/>
      <diagonal/>
    </border>
    <border>
      <left/>
      <right style="double">
        <color indexed="51"/>
      </right>
      <top/>
      <bottom/>
      <diagonal/>
    </border>
    <border>
      <left/>
      <right/>
      <top style="double">
        <color indexed="51"/>
      </top>
      <bottom/>
      <diagonal/>
    </border>
    <border>
      <left style="double">
        <color indexed="51"/>
      </left>
      <right/>
      <top style="double">
        <color indexed="51"/>
      </top>
      <bottom/>
      <diagonal/>
    </border>
    <border>
      <left/>
      <right style="double">
        <color indexed="51"/>
      </right>
      <top style="double">
        <color indexed="51"/>
      </top>
      <bottom/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51"/>
      </left>
      <right style="hair">
        <color indexed="51"/>
      </right>
      <top style="hair">
        <color indexed="51"/>
      </top>
      <bottom style="hair">
        <color indexed="5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auto="1"/>
      </top>
      <bottom/>
      <diagonal/>
    </border>
  </borders>
  <cellStyleXfs count="45593">
    <xf numFmtId="164" fontId="0" fillId="0" borderId="0"/>
    <xf numFmtId="43" fontId="11" fillId="0" borderId="0" applyFont="0" applyFill="0" applyBorder="0" applyAlignment="0" applyProtection="0"/>
    <xf numFmtId="164" fontId="3" fillId="0" borderId="0"/>
    <xf numFmtId="164" fontId="6" fillId="0" borderId="0"/>
    <xf numFmtId="164" fontId="2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73" fontId="36" fillId="0" borderId="0"/>
    <xf numFmtId="43" fontId="3" fillId="0" borderId="0" applyFont="0" applyFill="0" applyBorder="0" applyAlignment="0" applyProtection="0"/>
    <xf numFmtId="9" fontId="58" fillId="0" borderId="0">
      <alignment horizontal="right"/>
    </xf>
    <xf numFmtId="0" fontId="3" fillId="0" borderId="0" applyNumberFormat="0" applyFill="0" applyBorder="0" applyAlignment="0" applyProtection="0"/>
    <xf numFmtId="9" fontId="58" fillId="0" borderId="0">
      <alignment horizontal="right"/>
    </xf>
    <xf numFmtId="0" fontId="3" fillId="0" borderId="0"/>
    <xf numFmtId="0" fontId="3" fillId="0" borderId="0"/>
    <xf numFmtId="164" fontId="3" fillId="0" borderId="0"/>
    <xf numFmtId="0" fontId="29" fillId="0" borderId="0">
      <alignment vertical="top"/>
    </xf>
    <xf numFmtId="0" fontId="29" fillId="0" borderId="0">
      <alignment vertical="top"/>
    </xf>
    <xf numFmtId="164" fontId="29" fillId="0" borderId="0">
      <alignment vertical="top"/>
    </xf>
    <xf numFmtId="176" fontId="59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61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/>
    <xf numFmtId="179" fontId="3" fillId="0" borderId="0"/>
    <xf numFmtId="0" fontId="3" fillId="0" borderId="0"/>
    <xf numFmtId="0" fontId="3" fillId="0" borderId="0"/>
    <xf numFmtId="180" fontId="3" fillId="0" borderId="0" applyBorder="0"/>
    <xf numFmtId="179" fontId="3" fillId="0" borderId="0"/>
    <xf numFmtId="179" fontId="3" fillId="0" borderId="0"/>
    <xf numFmtId="179" fontId="62" fillId="0" borderId="0"/>
    <xf numFmtId="180" fontId="3" fillId="0" borderId="0" applyBorder="0"/>
    <xf numFmtId="180" fontId="3" fillId="0" borderId="0" applyBorder="0"/>
    <xf numFmtId="180" fontId="3" fillId="0" borderId="0" applyBorder="0"/>
    <xf numFmtId="179" fontId="3" fillId="0" borderId="0"/>
    <xf numFmtId="180" fontId="3" fillId="0" borderId="0" applyBorder="0"/>
    <xf numFmtId="180" fontId="3" fillId="0" borderId="0" applyBorder="0"/>
    <xf numFmtId="181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3" fontId="61" fillId="0" borderId="0" applyFont="0" applyFill="0" applyBorder="0" applyAlignment="0" applyProtection="0"/>
    <xf numFmtId="3" fontId="63" fillId="0" borderId="0" applyNumberFormat="0" applyBorder="0" applyAlignment="0" applyProtection="0"/>
    <xf numFmtId="0" fontId="3" fillId="0" borderId="0"/>
    <xf numFmtId="0" fontId="3" fillId="0" borderId="0"/>
    <xf numFmtId="164" fontId="3" fillId="0" borderId="0"/>
    <xf numFmtId="184" fontId="64" fillId="0" borderId="0"/>
    <xf numFmtId="0" fontId="6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3" fillId="0" borderId="0" applyNumberFormat="0" applyFill="0" applyBorder="0" applyAlignment="0" applyProtection="0"/>
    <xf numFmtId="184" fontId="3" fillId="0" borderId="0"/>
    <xf numFmtId="0" fontId="3" fillId="0" borderId="0"/>
    <xf numFmtId="184" fontId="3" fillId="0" borderId="0"/>
    <xf numFmtId="0" fontId="3" fillId="0" borderId="0"/>
    <xf numFmtId="184" fontId="65" fillId="0" borderId="0"/>
    <xf numFmtId="0" fontId="65" fillId="0" borderId="0"/>
    <xf numFmtId="184" fontId="64" fillId="0" borderId="0"/>
    <xf numFmtId="0" fontId="64" fillId="0" borderId="0"/>
    <xf numFmtId="184" fontId="64" fillId="0" borderId="0"/>
    <xf numFmtId="0" fontId="64" fillId="0" borderId="0"/>
    <xf numFmtId="184" fontId="64" fillId="0" borderId="0"/>
    <xf numFmtId="0" fontId="64" fillId="0" borderId="0"/>
    <xf numFmtId="184" fontId="64" fillId="0" borderId="0"/>
    <xf numFmtId="0" fontId="64" fillId="0" borderId="0"/>
    <xf numFmtId="0" fontId="64" fillId="0" borderId="0"/>
    <xf numFmtId="179" fontId="66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0" fontId="67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79" fontId="66" fillId="0" borderId="0"/>
    <xf numFmtId="184" fontId="64" fillId="0" borderId="0"/>
    <xf numFmtId="0" fontId="64" fillId="0" borderId="0"/>
    <xf numFmtId="184" fontId="68" fillId="0" borderId="0"/>
    <xf numFmtId="0" fontId="68" fillId="0" borderId="0"/>
    <xf numFmtId="184" fontId="3" fillId="0" borderId="0"/>
    <xf numFmtId="0" fontId="3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0" fontId="67" fillId="0" borderId="0"/>
    <xf numFmtId="0" fontId="67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164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4" fontId="3" fillId="0" borderId="0">
      <alignment horizontal="left" wrapText="1"/>
    </xf>
    <xf numFmtId="184" fontId="64" fillId="0" borderId="0"/>
    <xf numFmtId="0" fontId="64" fillId="0" borderId="0"/>
    <xf numFmtId="0" fontId="67" fillId="0" borderId="0"/>
    <xf numFmtId="184" fontId="64" fillId="0" borderId="0"/>
    <xf numFmtId="0" fontId="64" fillId="0" borderId="0"/>
    <xf numFmtId="184" fontId="64" fillId="0" borderId="0"/>
    <xf numFmtId="0" fontId="64" fillId="0" borderId="0"/>
    <xf numFmtId="0" fontId="3" fillId="0" borderId="0">
      <alignment vertical="top"/>
    </xf>
    <xf numFmtId="0" fontId="3" fillId="0" borderId="0">
      <alignment vertical="top"/>
    </xf>
    <xf numFmtId="164" fontId="3" fillId="0" borderId="0">
      <alignment vertical="top"/>
    </xf>
    <xf numFmtId="179" fontId="66" fillId="0" borderId="0"/>
    <xf numFmtId="0" fontId="67" fillId="0" borderId="0"/>
    <xf numFmtId="0" fontId="67" fillId="0" borderId="0"/>
    <xf numFmtId="184" fontId="64" fillId="0" borderId="0"/>
    <xf numFmtId="0" fontId="64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3" fillId="0" borderId="0" applyNumberFormat="0" applyFill="0" applyBorder="0" applyAlignment="0" applyProtection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164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3" fillId="0" borderId="0" applyNumberFormat="0" applyFill="0" applyBorder="0" applyAlignment="0" applyProtection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0" fontId="69" fillId="0" borderId="33" applyNumberFormat="0" applyFill="0" applyAlignment="0" applyProtection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79" fontId="66" fillId="0" borderId="0"/>
    <xf numFmtId="0" fontId="3" fillId="0" borderId="0"/>
    <xf numFmtId="0" fontId="3" fillId="0" borderId="0"/>
    <xf numFmtId="164" fontId="3" fillId="0" borderId="0"/>
    <xf numFmtId="184" fontId="3" fillId="0" borderId="0"/>
    <xf numFmtId="0" fontId="3" fillId="0" borderId="0"/>
    <xf numFmtId="184" fontId="68" fillId="0" borderId="0"/>
    <xf numFmtId="0" fontId="68" fillId="0" borderId="0"/>
    <xf numFmtId="179" fontId="70" fillId="0" borderId="0">
      <alignment vertical="top"/>
    </xf>
    <xf numFmtId="179" fontId="70" fillId="0" borderId="0">
      <alignment vertical="top"/>
    </xf>
    <xf numFmtId="179" fontId="70" fillId="0" borderId="0">
      <alignment vertical="top"/>
    </xf>
    <xf numFmtId="179" fontId="70" fillId="0" borderId="0">
      <alignment vertical="top"/>
    </xf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3" fillId="0" borderId="0"/>
    <xf numFmtId="184" fontId="62" fillId="0" borderId="0"/>
    <xf numFmtId="0" fontId="62" fillId="0" borderId="0"/>
    <xf numFmtId="0" fontId="71" fillId="0" borderId="0"/>
    <xf numFmtId="0" fontId="71" fillId="0" borderId="0"/>
    <xf numFmtId="164" fontId="71" fillId="0" borderId="0"/>
    <xf numFmtId="0" fontId="3" fillId="0" borderId="0"/>
    <xf numFmtId="0" fontId="3" fillId="0" borderId="0"/>
    <xf numFmtId="0" fontId="72" fillId="0" borderId="0"/>
    <xf numFmtId="187" fontId="3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3" fillId="0" borderId="0"/>
    <xf numFmtId="164" fontId="62" fillId="0" borderId="0"/>
    <xf numFmtId="39" fontId="62" fillId="0" borderId="0" applyFont="0" applyFill="0" applyBorder="0" applyAlignment="0" applyProtection="0"/>
    <xf numFmtId="39" fontId="62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40" fontId="59" fillId="0" borderId="0" applyFont="0" applyFill="0" applyBorder="0" applyAlignment="0" applyProtection="0"/>
    <xf numFmtId="188" fontId="6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166" fontId="3" fillId="0" borderId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164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64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64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164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164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64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18" borderId="0" applyNumberFormat="0" applyBorder="0" applyAlignment="0" applyProtection="0"/>
    <xf numFmtId="164" fontId="11" fillId="2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18" borderId="0" applyNumberFormat="0" applyBorder="0" applyAlignment="0" applyProtection="0"/>
    <xf numFmtId="164" fontId="11" fillId="2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18" borderId="0" applyNumberFormat="0" applyBorder="0" applyAlignment="0" applyProtection="0"/>
    <xf numFmtId="164" fontId="11" fillId="2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" fillId="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164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19" borderId="0" applyNumberFormat="0" applyBorder="0" applyAlignment="0" applyProtection="0"/>
    <xf numFmtId="164" fontId="11" fillId="2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19" borderId="0" applyNumberFormat="0" applyBorder="0" applyAlignment="0" applyProtection="0"/>
    <xf numFmtId="164" fontId="11" fillId="2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19" borderId="0" applyNumberFormat="0" applyBorder="0" applyAlignment="0" applyProtection="0"/>
    <xf numFmtId="164" fontId="11" fillId="2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" fillId="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64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164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164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164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" fillId="1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64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1" borderId="0" applyNumberFormat="0" applyBorder="0" applyAlignment="0" applyProtection="0"/>
    <xf numFmtId="164" fontId="11" fillId="23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1" borderId="0" applyNumberFormat="0" applyBorder="0" applyAlignment="0" applyProtection="0"/>
    <xf numFmtId="164" fontId="11" fillId="23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1" borderId="0" applyNumberFormat="0" applyBorder="0" applyAlignment="0" applyProtection="0"/>
    <xf numFmtId="164" fontId="11" fillId="23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" fillId="12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164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164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164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164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" fillId="1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164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3" borderId="0" applyNumberFormat="0" applyBorder="0" applyAlignment="0" applyProtection="0"/>
    <xf numFmtId="164" fontId="11" fillId="2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3" borderId="0" applyNumberFormat="0" applyBorder="0" applyAlignment="0" applyProtection="0"/>
    <xf numFmtId="164" fontId="11" fillId="2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3" borderId="0" applyNumberFormat="0" applyBorder="0" applyAlignment="0" applyProtection="0"/>
    <xf numFmtId="164" fontId="11" fillId="2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" fillId="1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64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64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164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4" fontId="11" fillId="27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164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64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64" fontId="11" fillId="28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164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164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164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" fillId="7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64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164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164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164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" fillId="9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164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7" borderId="0" applyNumberFormat="0" applyBorder="0" applyAlignment="0" applyProtection="0"/>
    <xf numFmtId="164" fontId="11" fillId="29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7" borderId="0" applyNumberFormat="0" applyBorder="0" applyAlignment="0" applyProtection="0"/>
    <xf numFmtId="164" fontId="11" fillId="29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7" borderId="0" applyNumberFormat="0" applyBorder="0" applyAlignment="0" applyProtection="0"/>
    <xf numFmtId="164" fontId="11" fillId="29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11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4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164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164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164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" fillId="13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164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164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164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164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" fillId="15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64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164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164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164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" fillId="1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64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22" borderId="0" applyNumberFormat="0" applyBorder="0" applyAlignment="0" applyProtection="0"/>
    <xf numFmtId="0" fontId="73" fillId="22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22" borderId="0" applyNumberFormat="0" applyBorder="0" applyAlignment="0" applyProtection="0"/>
    <xf numFmtId="0" fontId="73" fillId="22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22" borderId="0" applyNumberFormat="0" applyBorder="0" applyAlignment="0" applyProtection="0"/>
    <xf numFmtId="0" fontId="73" fillId="22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22" borderId="0" applyNumberFormat="0" applyBorder="0" applyAlignment="0" applyProtection="0"/>
    <xf numFmtId="0" fontId="73" fillId="2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22" borderId="0" applyNumberFormat="0" applyBorder="0" applyAlignment="0" applyProtection="0"/>
    <xf numFmtId="0" fontId="73" fillId="2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22" borderId="0" applyNumberFormat="0" applyBorder="0" applyAlignment="0" applyProtection="0"/>
    <xf numFmtId="0" fontId="73" fillId="2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189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/>
    <xf numFmtId="0" fontId="3" fillId="0" borderId="0"/>
    <xf numFmtId="191" fontId="3" fillId="0" borderId="0" applyFill="0" applyBorder="0" applyAlignment="0" applyProtection="0"/>
    <xf numFmtId="192" fontId="3" fillId="0" borderId="0" applyFill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9" borderId="0" applyNumberFormat="0" applyBorder="0" applyAlignment="0" applyProtection="0"/>
    <xf numFmtId="0" fontId="73" fillId="39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9" borderId="0" applyNumberFormat="0" applyBorder="0" applyAlignment="0" applyProtection="0"/>
    <xf numFmtId="0" fontId="73" fillId="39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9" borderId="0" applyNumberFormat="0" applyBorder="0" applyAlignment="0" applyProtection="0"/>
    <xf numFmtId="0" fontId="73" fillId="39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37" fontId="18" fillId="40" borderId="34" applyBorder="0" applyProtection="0">
      <alignment vertical="center"/>
    </xf>
    <xf numFmtId="37" fontId="18" fillId="40" borderId="34" applyBorder="0" applyProtection="0">
      <alignment vertical="center"/>
    </xf>
    <xf numFmtId="37" fontId="18" fillId="40" borderId="34" applyBorder="0" applyProtection="0">
      <alignment vertical="center"/>
    </xf>
    <xf numFmtId="37" fontId="18" fillId="40" borderId="34" applyBorder="0" applyProtection="0">
      <alignment vertical="center"/>
    </xf>
    <xf numFmtId="0" fontId="74" fillId="0" borderId="0">
      <alignment horizontal="center" wrapText="1"/>
      <protection locked="0"/>
    </xf>
    <xf numFmtId="0" fontId="74" fillId="0" borderId="0">
      <alignment horizontal="center" wrapText="1"/>
      <protection locked="0"/>
    </xf>
    <xf numFmtId="164" fontId="74" fillId="0" borderId="0">
      <alignment horizontal="center" wrapText="1"/>
      <protection locked="0"/>
    </xf>
    <xf numFmtId="179" fontId="75" fillId="0" borderId="0" applyNumberForma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164" fontId="76" fillId="0" borderId="35" applyNumberFormat="0" applyFill="0" applyAlignment="0" applyProtection="0"/>
    <xf numFmtId="164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164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164" fontId="76" fillId="0" borderId="35" applyNumberFormat="0" applyFill="0" applyAlignment="0" applyProtection="0"/>
    <xf numFmtId="164" fontId="76" fillId="0" borderId="35" applyNumberFormat="0" applyFill="0" applyAlignment="0" applyProtection="0"/>
    <xf numFmtId="0" fontId="76" fillId="0" borderId="35" applyNumberFormat="0" applyFill="0" applyAlignment="0" applyProtection="0"/>
    <xf numFmtId="164" fontId="76" fillId="0" borderId="35" applyNumberFormat="0" applyFill="0" applyAlignment="0" applyProtection="0"/>
    <xf numFmtId="0" fontId="76" fillId="0" borderId="35" applyNumberFormat="0" applyFill="0" applyAlignment="0" applyProtection="0"/>
    <xf numFmtId="193" fontId="62" fillId="0" borderId="0" applyFont="0" applyFill="0" applyBorder="0" applyAlignment="0" applyProtection="0"/>
    <xf numFmtId="194" fontId="6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2" fontId="78" fillId="41" borderId="0">
      <alignment vertical="center"/>
    </xf>
    <xf numFmtId="2" fontId="79" fillId="41" borderId="0">
      <alignment vertical="center"/>
    </xf>
    <xf numFmtId="184" fontId="80" fillId="42" borderId="0" applyNumberFormat="0" applyAlignment="0" applyProtection="0"/>
    <xf numFmtId="0" fontId="80" fillId="42" borderId="0" applyNumberFormat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45" fillId="43" borderId="36" applyFill="0" applyBorder="0" applyProtection="0">
      <alignment horizontal="left"/>
    </xf>
    <xf numFmtId="164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164" fontId="45" fillId="43" borderId="36" applyFill="0" applyBorder="0" applyProtection="0">
      <alignment horizontal="left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4" fontId="82" fillId="0" borderId="0" applyNumberFormat="0" applyFill="0" applyBorder="0" applyAlignment="0" applyProtection="0"/>
    <xf numFmtId="184" fontId="83" fillId="0" borderId="0"/>
    <xf numFmtId="0" fontId="83" fillId="0" borderId="0"/>
    <xf numFmtId="0" fontId="84" fillId="0" borderId="0"/>
    <xf numFmtId="0" fontId="85" fillId="0" borderId="0"/>
    <xf numFmtId="0" fontId="85" fillId="0" borderId="0"/>
    <xf numFmtId="0" fontId="85" fillId="0" borderId="0"/>
    <xf numFmtId="0" fontId="68" fillId="0" borderId="0"/>
    <xf numFmtId="0" fontId="68" fillId="0" borderId="0"/>
    <xf numFmtId="164" fontId="68" fillId="0" borderId="0"/>
    <xf numFmtId="195" fontId="70" fillId="0" borderId="0" applyFill="0" applyBorder="0" applyAlignment="0"/>
    <xf numFmtId="196" fontId="3" fillId="0" borderId="0" applyFill="0" applyBorder="0" applyAlignment="0"/>
    <xf numFmtId="195" fontId="70" fillId="0" borderId="0" applyFill="0" applyBorder="0" applyAlignment="0"/>
    <xf numFmtId="197" fontId="3" fillId="0" borderId="0" applyFill="0" applyBorder="0" applyAlignment="0"/>
    <xf numFmtId="197" fontId="3" fillId="0" borderId="0" applyFill="0" applyBorder="0" applyAlignment="0"/>
    <xf numFmtId="198" fontId="3" fillId="0" borderId="0" applyFill="0" applyBorder="0" applyAlignment="0"/>
    <xf numFmtId="198" fontId="3" fillId="0" borderId="0" applyFill="0" applyBorder="0" applyAlignment="0"/>
    <xf numFmtId="199" fontId="3" fillId="0" borderId="0" applyFill="0" applyBorder="0" applyAlignment="0"/>
    <xf numFmtId="199" fontId="3" fillId="0" borderId="0" applyFill="0" applyBorder="0" applyAlignment="0"/>
    <xf numFmtId="200" fontId="3" fillId="0" borderId="0" applyFill="0" applyBorder="0" applyAlignment="0"/>
    <xf numFmtId="200" fontId="3" fillId="0" borderId="0" applyFill="0" applyBorder="0" applyAlignment="0"/>
    <xf numFmtId="201" fontId="3" fillId="0" borderId="0" applyFill="0" applyBorder="0" applyAlignment="0"/>
    <xf numFmtId="201" fontId="3" fillId="0" borderId="0" applyFill="0" applyBorder="0" applyAlignment="0"/>
    <xf numFmtId="202" fontId="3" fillId="0" borderId="0" applyFill="0" applyBorder="0" applyAlignment="0"/>
    <xf numFmtId="202" fontId="3" fillId="0" borderId="0" applyFill="0" applyBorder="0" applyAlignment="0"/>
    <xf numFmtId="203" fontId="3" fillId="0" borderId="0" applyFill="0" applyBorder="0" applyAlignment="0"/>
    <xf numFmtId="197" fontId="3" fillId="0" borderId="0" applyFill="0" applyBorder="0" applyAlignment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184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184" fontId="3" fillId="0" borderId="38" applyNumberFormat="0" applyFont="0" applyFill="0" applyAlignment="0" applyProtection="0"/>
    <xf numFmtId="0" fontId="3" fillId="0" borderId="38" applyNumberFormat="0" applyFont="0" applyFill="0" applyAlignment="0" applyProtection="0"/>
    <xf numFmtId="184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184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184" fontId="3" fillId="0" borderId="41" applyNumberFormat="0" applyFont="0" applyFill="0" applyAlignment="0" applyProtection="0"/>
    <xf numFmtId="0" fontId="3" fillId="0" borderId="41" applyNumberFormat="0" applyFont="0" applyFill="0" applyAlignment="0" applyProtection="0"/>
    <xf numFmtId="184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184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184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184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88" fillId="0" borderId="0"/>
    <xf numFmtId="0" fontId="88" fillId="0" borderId="0"/>
    <xf numFmtId="164" fontId="88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0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164" fontId="89" fillId="0" borderId="46" applyNumberFormat="0" applyFill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164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164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164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164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84" fontId="91" fillId="0" borderId="48" applyNumberFormat="0" applyFill="0" applyProtection="0">
      <alignment horizontal="center" wrapText="1"/>
    </xf>
    <xf numFmtId="0" fontId="91" fillId="0" borderId="48" applyNumberFormat="0" applyFill="0" applyProtection="0">
      <alignment horizont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0" applyNumberFormat="0" applyBorder="0" applyProtection="0">
      <alignment horizontal="centerContinuous" vertical="center"/>
    </xf>
    <xf numFmtId="0" fontId="45" fillId="47" borderId="0" applyNumberFormat="0" applyBorder="0" applyProtection="0">
      <alignment horizontal="centerContinuous" vertical="center"/>
    </xf>
    <xf numFmtId="164" fontId="45" fillId="47" borderId="0" applyNumberFormat="0" applyBorder="0" applyProtection="0">
      <alignment horizontal="centerContinuous" vertical="center"/>
    </xf>
    <xf numFmtId="164" fontId="45" fillId="47" borderId="49" applyNumberFormat="0" applyBorder="0" applyProtection="0">
      <alignment horizontal="center" vertical="center" wrapText="1"/>
    </xf>
    <xf numFmtId="164" fontId="45" fillId="47" borderId="49" applyNumberFormat="0" applyBorder="0" applyProtection="0">
      <alignment horizontal="center" vertical="center" wrapText="1"/>
    </xf>
    <xf numFmtId="164" fontId="45" fillId="47" borderId="49" applyNumberFormat="0" applyBorder="0" applyProtection="0">
      <alignment horizontal="center" vertical="center" wrapText="1"/>
    </xf>
    <xf numFmtId="164" fontId="45" fillId="47" borderId="49" applyNumberFormat="0" applyBorder="0" applyProtection="0">
      <alignment horizontal="center" vertical="center" wrapText="1"/>
    </xf>
    <xf numFmtId="164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164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164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7" applyNumberFormat="0" applyProtection="0">
      <alignment horizontal="center" vertical="center" wrapText="1"/>
    </xf>
    <xf numFmtId="0" fontId="13" fillId="0" borderId="50" applyNumberFormat="0" applyFont="0" applyFill="0" applyAlignment="0" applyProtection="0">
      <alignment horizontal="left"/>
    </xf>
    <xf numFmtId="0" fontId="13" fillId="0" borderId="50" applyNumberFormat="0" applyFont="0" applyFill="0" applyAlignment="0" applyProtection="0">
      <alignment horizontal="left"/>
    </xf>
    <xf numFmtId="0" fontId="13" fillId="0" borderId="50" applyNumberFormat="0" applyFont="0" applyFill="0" applyAlignment="0" applyProtection="0">
      <alignment horizontal="left"/>
    </xf>
    <xf numFmtId="164" fontId="13" fillId="0" borderId="50" applyNumberFormat="0" applyFont="0" applyFill="0" applyAlignment="0" applyProtection="0">
      <alignment horizontal="left"/>
    </xf>
    <xf numFmtId="0" fontId="92" fillId="48" borderId="0">
      <alignment horizontal="left"/>
    </xf>
    <xf numFmtId="0" fontId="92" fillId="48" borderId="0">
      <alignment horizontal="left"/>
    </xf>
    <xf numFmtId="164" fontId="92" fillId="48" borderId="0">
      <alignment horizontal="left"/>
    </xf>
    <xf numFmtId="0" fontId="93" fillId="48" borderId="0">
      <alignment horizontal="right"/>
    </xf>
    <xf numFmtId="0" fontId="93" fillId="48" borderId="0">
      <alignment horizontal="right"/>
    </xf>
    <xf numFmtId="164" fontId="93" fillId="48" borderId="0">
      <alignment horizontal="right"/>
    </xf>
    <xf numFmtId="0" fontId="94" fillId="45" borderId="0">
      <alignment horizontal="center"/>
    </xf>
    <xf numFmtId="0" fontId="94" fillId="45" borderId="0">
      <alignment horizontal="center"/>
    </xf>
    <xf numFmtId="164" fontId="94" fillId="45" borderId="0">
      <alignment horizontal="center"/>
    </xf>
    <xf numFmtId="0" fontId="93" fillId="48" borderId="0">
      <alignment horizontal="right"/>
    </xf>
    <xf numFmtId="0" fontId="93" fillId="48" borderId="0">
      <alignment horizontal="right"/>
    </xf>
    <xf numFmtId="164" fontId="93" fillId="48" borderId="0">
      <alignment horizontal="right"/>
    </xf>
    <xf numFmtId="0" fontId="95" fillId="45" borderId="0">
      <alignment horizontal="left"/>
    </xf>
    <xf numFmtId="0" fontId="95" fillId="45" borderId="0">
      <alignment horizontal="left"/>
    </xf>
    <xf numFmtId="164" fontId="95" fillId="45" borderId="0">
      <alignment horizontal="left"/>
    </xf>
    <xf numFmtId="184" fontId="61" fillId="0" borderId="0"/>
    <xf numFmtId="0" fontId="61" fillId="0" borderId="0"/>
    <xf numFmtId="184" fontId="61" fillId="0" borderId="0"/>
    <xf numFmtId="0" fontId="61" fillId="0" borderId="0"/>
    <xf numFmtId="184" fontId="61" fillId="0" borderId="0"/>
    <xf numFmtId="0" fontId="61" fillId="0" borderId="0"/>
    <xf numFmtId="184" fontId="61" fillId="0" borderId="0"/>
    <xf numFmtId="0" fontId="61" fillId="0" borderId="0"/>
    <xf numFmtId="184" fontId="61" fillId="0" borderId="0"/>
    <xf numFmtId="0" fontId="61" fillId="0" borderId="0"/>
    <xf numFmtId="184" fontId="61" fillId="0" borderId="0"/>
    <xf numFmtId="0" fontId="61" fillId="0" borderId="0"/>
    <xf numFmtId="184" fontId="61" fillId="0" borderId="0"/>
    <xf numFmtId="0" fontId="61" fillId="0" borderId="0"/>
    <xf numFmtId="184" fontId="61" fillId="0" borderId="0"/>
    <xf numFmtId="0" fontId="61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204" fontId="96" fillId="0" borderId="0"/>
    <xf numFmtId="205" fontId="97" fillId="0" borderId="0" applyFill="0" applyBorder="0" applyAlignment="0" applyProtection="0"/>
    <xf numFmtId="205" fontId="97" fillId="0" borderId="0" applyFill="0" applyBorder="0" applyAlignment="0" applyProtection="0"/>
    <xf numFmtId="205" fontId="97" fillId="0" borderId="0" applyFill="0" applyBorder="0" applyAlignment="0" applyProtection="0"/>
    <xf numFmtId="206" fontId="97" fillId="0" borderId="0" applyFill="0" applyBorder="0" applyAlignment="0" applyProtection="0"/>
    <xf numFmtId="205" fontId="97" fillId="0" borderId="0" applyFill="0" applyBorder="0" applyAlignment="0" applyProtection="0"/>
    <xf numFmtId="207" fontId="97" fillId="0" borderId="0" applyFill="0" applyBorder="0" applyAlignment="0" applyProtection="0"/>
    <xf numFmtId="207" fontId="97" fillId="0" borderId="0" applyFill="0" applyBorder="0" applyAlignment="0" applyProtection="0"/>
    <xf numFmtId="207" fontId="97" fillId="0" borderId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207" fontId="97" fillId="0" borderId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207" fontId="97" fillId="0" borderId="0" applyFill="0" applyBorder="0" applyAlignment="0" applyProtection="0"/>
    <xf numFmtId="207" fontId="97" fillId="0" borderId="0" applyFill="0" applyBorder="0" applyAlignment="0" applyProtection="0"/>
    <xf numFmtId="189" fontId="97" fillId="0" borderId="0" applyFill="0" applyBorder="0" applyAlignment="0" applyProtection="0"/>
    <xf numFmtId="189" fontId="97" fillId="0" borderId="0" applyFill="0" applyBorder="0" applyAlignment="0" applyProtection="0"/>
    <xf numFmtId="189" fontId="97" fillId="0" borderId="0" applyFill="0" applyBorder="0" applyAlignment="0" applyProtection="0"/>
    <xf numFmtId="41" fontId="3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208" fontId="97" fillId="0" borderId="0" applyFill="0" applyBorder="0" applyAlignment="0" applyProtection="0"/>
    <xf numFmtId="41" fontId="98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99" fillId="0" borderId="0" applyFont="0" applyFill="0" applyBorder="0" applyAlignment="0" applyProtection="0"/>
    <xf numFmtId="206" fontId="97" fillId="0" borderId="0" applyFill="0" applyBorder="0" applyAlignment="0" applyProtection="0"/>
    <xf numFmtId="205" fontId="97" fillId="0" borderId="0" applyFill="0" applyBorder="0" applyAlignment="0" applyProtection="0"/>
    <xf numFmtId="205" fontId="97" fillId="0" borderId="0" applyFill="0" applyBorder="0" applyAlignment="0" applyProtection="0"/>
    <xf numFmtId="205" fontId="97" fillId="0" borderId="0" applyFill="0" applyBorder="0" applyAlignment="0" applyProtection="0"/>
    <xf numFmtId="41" fontId="98" fillId="0" borderId="0" applyFont="0" applyFill="0" applyBorder="0" applyAlignment="0" applyProtection="0"/>
    <xf numFmtId="205" fontId="97" fillId="0" borderId="0" applyFill="0" applyBorder="0" applyAlignment="0" applyProtection="0"/>
    <xf numFmtId="205" fontId="97" fillId="0" borderId="0" applyFill="0" applyBorder="0" applyAlignment="0" applyProtection="0"/>
    <xf numFmtId="18" fontId="13" fillId="0" borderId="0" applyFont="0" applyFill="0" applyBorder="0" applyAlignment="0" applyProtection="0"/>
    <xf numFmtId="201" fontId="3" fillId="0" borderId="0" applyFont="0" applyFill="0" applyBorder="0" applyAlignment="0" applyProtection="0"/>
    <xf numFmtId="18" fontId="13" fillId="0" borderId="0" applyFont="0" applyFill="0" applyBorder="0" applyAlignment="0" applyProtection="0"/>
    <xf numFmtId="209" fontId="96" fillId="0" borderId="0" applyFont="0" applyFill="0" applyBorder="0" applyAlignment="0" applyProtection="0">
      <alignment horizontal="right"/>
    </xf>
    <xf numFmtId="41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210" fontId="10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211" fontId="9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90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6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3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18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/>
    <xf numFmtId="18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" fillId="0" borderId="0"/>
    <xf numFmtId="164" fontId="3" fillId="0" borderId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" fillId="0" borderId="0"/>
    <xf numFmtId="164" fontId="3" fillId="0" borderId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02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0" fontId="85" fillId="0" borderId="0" applyFont="0" applyFill="0" applyBorder="0" applyAlignment="0" applyProtection="0"/>
    <xf numFmtId="40" fontId="85" fillId="0" borderId="0" applyFont="0" applyFill="0" applyBorder="0" applyAlignment="0" applyProtection="0"/>
    <xf numFmtId="164" fontId="3" fillId="0" borderId="0"/>
    <xf numFmtId="164" fontId="3" fillId="0" borderId="0"/>
    <xf numFmtId="40" fontId="68" fillId="0" borderId="0" applyFont="0" applyFill="0" applyBorder="0" applyAlignment="0" applyProtection="0"/>
    <xf numFmtId="3" fontId="3" fillId="0" borderId="0" applyFont="0" applyFill="0" applyBorder="0" applyAlignment="0" applyProtection="0"/>
    <xf numFmtId="184" fontId="103" fillId="0" borderId="0"/>
    <xf numFmtId="0" fontId="103" fillId="0" borderId="0"/>
    <xf numFmtId="184" fontId="66" fillId="0" borderId="0"/>
    <xf numFmtId="0" fontId="66" fillId="0" borderId="0"/>
    <xf numFmtId="3" fontId="3" fillId="0" borderId="0" applyFont="0" applyFill="0" applyBorder="0" applyAlignment="0" applyProtection="0"/>
    <xf numFmtId="184" fontId="103" fillId="0" borderId="0"/>
    <xf numFmtId="0" fontId="103" fillId="0" borderId="0"/>
    <xf numFmtId="184" fontId="66" fillId="0" borderId="0"/>
    <xf numFmtId="0" fontId="66" fillId="0" borderId="0"/>
    <xf numFmtId="0" fontId="3" fillId="26" borderId="51" applyNumberFormat="0" applyFont="0" applyAlignment="0" applyProtection="0"/>
    <xf numFmtId="0" fontId="3" fillId="26" borderId="51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3" fillId="26" borderId="51" applyNumberFormat="0" applyFont="0" applyAlignment="0" applyProtection="0"/>
    <xf numFmtId="164" fontId="3" fillId="0" borderId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3" fillId="26" borderId="51" applyNumberFormat="0" applyFont="0" applyAlignment="0" applyProtection="0"/>
    <xf numFmtId="0" fontId="3" fillId="26" borderId="51" applyNumberFormat="0" applyFont="0" applyAlignment="0" applyProtection="0"/>
    <xf numFmtId="0" fontId="3" fillId="26" borderId="51" applyNumberFormat="0" applyFont="0" applyAlignment="0" applyProtection="0"/>
    <xf numFmtId="0" fontId="104" fillId="0" borderId="0" applyNumberFormat="0" applyAlignment="0">
      <alignment horizontal="left"/>
    </xf>
    <xf numFmtId="0" fontId="104" fillId="0" borderId="0" applyNumberFormat="0" applyAlignment="0">
      <alignment horizontal="left"/>
    </xf>
    <xf numFmtId="0" fontId="104" fillId="0" borderId="0" applyNumberFormat="0" applyAlignment="0">
      <alignment horizontal="left"/>
    </xf>
    <xf numFmtId="164" fontId="3" fillId="0" borderId="0"/>
    <xf numFmtId="164" fontId="3" fillId="0" borderId="0"/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164" fontId="3" fillId="0" borderId="0"/>
    <xf numFmtId="164" fontId="3" fillId="0" borderId="0"/>
    <xf numFmtId="164" fontId="105" fillId="0" borderId="0" applyNumberFormat="0" applyAlignment="0">
      <alignment horizontal="left"/>
    </xf>
    <xf numFmtId="218" fontId="96" fillId="0" borderId="52" applyFont="0" applyFill="0" applyBorder="0" applyAlignment="0" applyProtection="0"/>
    <xf numFmtId="218" fontId="96" fillId="0" borderId="52" applyFont="0" applyFill="0" applyBorder="0" applyAlignment="0" applyProtection="0"/>
    <xf numFmtId="218" fontId="96" fillId="0" borderId="52" applyFont="0" applyFill="0" applyBorder="0" applyAlignment="0" applyProtection="0"/>
    <xf numFmtId="218" fontId="96" fillId="0" borderId="52" applyFont="0" applyFill="0" applyBorder="0" applyAlignment="0" applyProtection="0"/>
    <xf numFmtId="164" fontId="3" fillId="0" borderId="0"/>
    <xf numFmtId="164" fontId="3" fillId="0" borderId="0"/>
    <xf numFmtId="218" fontId="96" fillId="0" borderId="52" applyFont="0" applyFill="0" applyBorder="0" applyAlignment="0" applyProtection="0"/>
    <xf numFmtId="164" fontId="3" fillId="0" borderId="0"/>
    <xf numFmtId="164" fontId="3" fillId="0" borderId="0"/>
    <xf numFmtId="218" fontId="96" fillId="0" borderId="52" applyFont="0" applyFill="0" applyBorder="0" applyAlignment="0" applyProtection="0"/>
    <xf numFmtId="218" fontId="96" fillId="0" borderId="52" applyFont="0" applyFill="0" applyBorder="0" applyAlignment="0" applyProtection="0"/>
    <xf numFmtId="164" fontId="3" fillId="0" borderId="0"/>
    <xf numFmtId="164" fontId="3" fillId="0" borderId="0"/>
    <xf numFmtId="218" fontId="96" fillId="0" borderId="52" applyFont="0" applyFill="0" applyBorder="0" applyAlignment="0" applyProtection="0"/>
    <xf numFmtId="164" fontId="3" fillId="0" borderId="0"/>
    <xf numFmtId="164" fontId="3" fillId="0" borderId="0"/>
    <xf numFmtId="218" fontId="96" fillId="0" borderId="52" applyFont="0" applyFill="0" applyBorder="0" applyAlignment="0" applyProtection="0"/>
    <xf numFmtId="218" fontId="96" fillId="0" borderId="52" applyFont="0" applyFill="0" applyBorder="0" applyAlignment="0" applyProtection="0"/>
    <xf numFmtId="219" fontId="3" fillId="0" borderId="0">
      <alignment horizontal="center"/>
    </xf>
    <xf numFmtId="164" fontId="3" fillId="0" borderId="0"/>
    <xf numFmtId="219" fontId="3" fillId="0" borderId="0">
      <alignment horizontal="center"/>
    </xf>
    <xf numFmtId="220" fontId="3" fillId="0" borderId="49"/>
    <xf numFmtId="220" fontId="3" fillId="0" borderId="49"/>
    <xf numFmtId="220" fontId="3" fillId="0" borderId="49"/>
    <xf numFmtId="220" fontId="3" fillId="0" borderId="49"/>
    <xf numFmtId="164" fontId="3" fillId="0" borderId="0"/>
    <xf numFmtId="164" fontId="3" fillId="0" borderId="0"/>
    <xf numFmtId="164" fontId="3" fillId="0" borderId="0"/>
    <xf numFmtId="164" fontId="3" fillId="0" borderId="0"/>
    <xf numFmtId="220" fontId="3" fillId="0" borderId="49"/>
    <xf numFmtId="220" fontId="3" fillId="0" borderId="49"/>
    <xf numFmtId="203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64" fontId="3" fillId="0" borderId="0"/>
    <xf numFmtId="164" fontId="3" fillId="0" borderId="0"/>
    <xf numFmtId="203" fontId="3" fillId="0" borderId="0" applyFont="0" applyFill="0" applyBorder="0" applyAlignment="0" applyProtection="0"/>
    <xf numFmtId="221" fontId="96" fillId="0" borderId="0" applyFont="0" applyFill="0" applyBorder="0" applyAlignment="0" applyProtection="0">
      <alignment horizontal="right"/>
    </xf>
    <xf numFmtId="164" fontId="3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/>
    <xf numFmtId="164" fontId="3" fillId="0" borderId="0"/>
    <xf numFmtId="44" fontId="106" fillId="0" borderId="0" applyFont="0" applyFill="0" applyBorder="0" applyAlignment="0" applyProtection="0"/>
    <xf numFmtId="44" fontId="1" fillId="0" borderId="0" applyFont="0" applyFill="0" applyBorder="0" applyAlignment="0" applyProtection="0"/>
    <xf numFmtId="222" fontId="3" fillId="0" borderId="0" applyFont="0" applyFill="0" applyBorder="0" applyAlignment="0" applyProtection="0"/>
    <xf numFmtId="44" fontId="11" fillId="0" borderId="0" applyFont="0" applyFill="0" applyBorder="0" applyAlignment="0" applyProtection="0"/>
    <xf numFmtId="164" fontId="3" fillId="0" borderId="0"/>
    <xf numFmtId="44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3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164" fontId="3" fillId="0" borderId="0"/>
    <xf numFmtId="223" fontId="3" fillId="0" borderId="0" applyFont="0" applyFill="0" applyBorder="0" applyAlignment="0" applyProtection="0"/>
    <xf numFmtId="224" fontId="107" fillId="0" borderId="0" applyFont="0" applyFill="0" applyBorder="0" applyAlignment="0" applyProtection="0"/>
    <xf numFmtId="225" fontId="13" fillId="49" borderId="0" applyFont="0" applyBorder="0"/>
    <xf numFmtId="164" fontId="3" fillId="0" borderId="0"/>
    <xf numFmtId="225" fontId="13" fillId="49" borderId="0" applyFont="0" applyBorder="0"/>
    <xf numFmtId="15" fontId="62" fillId="0" borderId="12">
      <protection locked="0"/>
    </xf>
    <xf numFmtId="17" fontId="108" fillId="0" borderId="0" applyFill="0" applyBorder="0">
      <alignment horizontal="right"/>
    </xf>
    <xf numFmtId="164" fontId="3" fillId="0" borderId="0"/>
    <xf numFmtId="15" fontId="62" fillId="0" borderId="12">
      <protection locked="0"/>
    </xf>
    <xf numFmtId="15" fontId="62" fillId="0" borderId="12">
      <protection locked="0"/>
    </xf>
    <xf numFmtId="15" fontId="62" fillId="0" borderId="12">
      <protection locked="0"/>
    </xf>
    <xf numFmtId="15" fontId="62" fillId="0" borderId="12">
      <protection locked="0"/>
    </xf>
    <xf numFmtId="15" fontId="62" fillId="0" borderId="12">
      <protection locked="0"/>
    </xf>
    <xf numFmtId="226" fontId="68" fillId="0" borderId="0" applyFont="0" applyFill="0" applyBorder="0" applyProtection="0">
      <alignment horizontal="centerContinuous"/>
    </xf>
    <xf numFmtId="226" fontId="68" fillId="0" borderId="0" applyFont="0" applyFill="0" applyBorder="0" applyProtection="0">
      <alignment horizontal="centerContinuous"/>
    </xf>
    <xf numFmtId="226" fontId="68" fillId="0" borderId="0" applyFont="0" applyFill="0" applyBorder="0" applyProtection="0">
      <alignment horizontal="centerContinuous"/>
    </xf>
    <xf numFmtId="226" fontId="68" fillId="0" borderId="0" applyFont="0" applyFill="0" applyBorder="0" applyProtection="0">
      <alignment horizontal="centerContinuous"/>
    </xf>
    <xf numFmtId="226" fontId="68" fillId="0" borderId="0" applyFont="0" applyFill="0" applyBorder="0" applyProtection="0">
      <alignment horizontal="centerContinuous"/>
    </xf>
    <xf numFmtId="164" fontId="3" fillId="0" borderId="0"/>
    <xf numFmtId="226" fontId="68" fillId="0" borderId="0" applyFont="0" applyFill="0" applyBorder="0" applyProtection="0">
      <alignment horizontal="centerContinuous"/>
    </xf>
    <xf numFmtId="226" fontId="68" fillId="0" borderId="0" applyFont="0" applyFill="0" applyBorder="0" applyProtection="0">
      <alignment horizontal="centerContinuous"/>
    </xf>
    <xf numFmtId="226" fontId="68" fillId="0" borderId="0" applyFont="0" applyFill="0" applyBorder="0" applyProtection="0">
      <alignment horizontal="centerContinuous"/>
    </xf>
    <xf numFmtId="226" fontId="68" fillId="0" borderId="0" applyFont="0" applyFill="0" applyBorder="0" applyProtection="0">
      <alignment horizontal="centerContinuous"/>
    </xf>
    <xf numFmtId="15" fontId="62" fillId="0" borderId="12">
      <protection locked="0"/>
    </xf>
    <xf numFmtId="15" fontId="62" fillId="0" borderId="12">
      <protection locked="0"/>
    </xf>
    <xf numFmtId="15" fontId="62" fillId="0" borderId="12">
      <protection locked="0"/>
    </xf>
    <xf numFmtId="14" fontId="70" fillId="0" borderId="0" applyFill="0" applyBorder="0" applyAlignment="0"/>
    <xf numFmtId="164" fontId="3" fillId="0" borderId="0"/>
    <xf numFmtId="14" fontId="70" fillId="0" borderId="0" applyFill="0" applyBorder="0" applyAlignment="0"/>
    <xf numFmtId="15" fontId="62" fillId="0" borderId="12">
      <protection locked="0"/>
    </xf>
    <xf numFmtId="227" fontId="109" fillId="0" borderId="0" applyFont="0" applyFill="0" applyBorder="0" applyAlignment="0" applyProtection="0">
      <alignment vertical="top"/>
    </xf>
    <xf numFmtId="164" fontId="3" fillId="0" borderId="0"/>
    <xf numFmtId="228" fontId="110" fillId="0" borderId="0" applyFont="0" applyFill="0" applyBorder="0" applyAlignment="0" applyProtection="0"/>
    <xf numFmtId="164" fontId="3" fillId="0" borderId="0"/>
    <xf numFmtId="42" fontId="111" fillId="0" borderId="0"/>
    <xf numFmtId="164" fontId="3" fillId="0" borderId="0"/>
    <xf numFmtId="0" fontId="60" fillId="0" borderId="0"/>
    <xf numFmtId="0" fontId="60" fillId="0" borderId="0"/>
    <xf numFmtId="164" fontId="3" fillId="0" borderId="0"/>
    <xf numFmtId="164" fontId="3" fillId="0" borderId="0"/>
    <xf numFmtId="164" fontId="60" fillId="0" borderId="0"/>
    <xf numFmtId="229" fontId="60" fillId="0" borderId="0" applyFont="0" applyFill="0" applyBorder="0" applyAlignment="0" applyProtection="0"/>
    <xf numFmtId="230" fontId="60" fillId="0" borderId="0" applyFont="0" applyFill="0" applyBorder="0" applyAlignment="0" applyProtection="0"/>
    <xf numFmtId="184" fontId="112" fillId="0" borderId="0">
      <protection locked="0"/>
    </xf>
    <xf numFmtId="0" fontId="112" fillId="0" borderId="0">
      <protection locked="0"/>
    </xf>
    <xf numFmtId="42" fontId="13" fillId="0" borderId="0"/>
    <xf numFmtId="164" fontId="3" fillId="0" borderId="0"/>
    <xf numFmtId="0" fontId="61" fillId="0" borderId="0"/>
    <xf numFmtId="0" fontId="61" fillId="0" borderId="0"/>
    <xf numFmtId="164" fontId="3" fillId="0" borderId="0"/>
    <xf numFmtId="164" fontId="3" fillId="0" borderId="0"/>
    <xf numFmtId="0" fontId="61" fillId="0" borderId="0"/>
    <xf numFmtId="164" fontId="61" fillId="0" borderId="0"/>
    <xf numFmtId="0" fontId="61" fillId="0" borderId="0"/>
    <xf numFmtId="0" fontId="61" fillId="0" borderId="0"/>
    <xf numFmtId="164" fontId="3" fillId="0" borderId="0"/>
    <xf numFmtId="164" fontId="3" fillId="0" borderId="0"/>
    <xf numFmtId="0" fontId="61" fillId="0" borderId="0"/>
    <xf numFmtId="164" fontId="61" fillId="0" borderId="0"/>
    <xf numFmtId="184" fontId="113" fillId="0" borderId="0">
      <protection locked="0"/>
    </xf>
    <xf numFmtId="0" fontId="113" fillId="0" borderId="0">
      <protection locked="0"/>
    </xf>
    <xf numFmtId="184" fontId="113" fillId="0" borderId="0">
      <protection locked="0"/>
    </xf>
    <xf numFmtId="0" fontId="113" fillId="0" borderId="0">
      <protection locked="0"/>
    </xf>
    <xf numFmtId="18" fontId="13" fillId="0" borderId="0" applyFill="0" applyBorder="0" applyAlignment="0"/>
    <xf numFmtId="201" fontId="3" fillId="0" borderId="0" applyFill="0" applyBorder="0" applyAlignment="0"/>
    <xf numFmtId="164" fontId="3" fillId="0" borderId="0"/>
    <xf numFmtId="164" fontId="3" fillId="0" borderId="0"/>
    <xf numFmtId="18" fontId="13" fillId="0" borderId="0" applyFill="0" applyBorder="0" applyAlignment="0"/>
    <xf numFmtId="203" fontId="3" fillId="0" borderId="0" applyFill="0" applyBorder="0" applyAlignment="0"/>
    <xf numFmtId="197" fontId="3" fillId="0" borderId="0" applyFill="0" applyBorder="0" applyAlignment="0"/>
    <xf numFmtId="164" fontId="3" fillId="0" borderId="0"/>
    <xf numFmtId="164" fontId="3" fillId="0" borderId="0"/>
    <xf numFmtId="203" fontId="3" fillId="0" borderId="0" applyFill="0" applyBorder="0" applyAlignment="0"/>
    <xf numFmtId="18" fontId="13" fillId="0" borderId="0" applyFill="0" applyBorder="0" applyAlignment="0"/>
    <xf numFmtId="201" fontId="3" fillId="0" borderId="0" applyFill="0" applyBorder="0" applyAlignment="0"/>
    <xf numFmtId="164" fontId="3" fillId="0" borderId="0"/>
    <xf numFmtId="164" fontId="3" fillId="0" borderId="0"/>
    <xf numFmtId="18" fontId="13" fillId="0" borderId="0" applyFill="0" applyBorder="0" applyAlignment="0"/>
    <xf numFmtId="231" fontId="3" fillId="0" borderId="0" applyFill="0" applyBorder="0" applyAlignment="0"/>
    <xf numFmtId="202" fontId="3" fillId="0" borderId="0" applyFill="0" applyBorder="0" applyAlignment="0"/>
    <xf numFmtId="164" fontId="3" fillId="0" borderId="0"/>
    <xf numFmtId="164" fontId="3" fillId="0" borderId="0"/>
    <xf numFmtId="231" fontId="3" fillId="0" borderId="0" applyFill="0" applyBorder="0" applyAlignment="0"/>
    <xf numFmtId="203" fontId="3" fillId="0" borderId="0" applyFill="0" applyBorder="0" applyAlignment="0"/>
    <xf numFmtId="197" fontId="3" fillId="0" borderId="0" applyFill="0" applyBorder="0" applyAlignment="0"/>
    <xf numFmtId="164" fontId="3" fillId="0" borderId="0"/>
    <xf numFmtId="164" fontId="3" fillId="0" borderId="0"/>
    <xf numFmtId="203" fontId="3" fillId="0" borderId="0" applyFill="0" applyBorder="0" applyAlignment="0"/>
    <xf numFmtId="0" fontId="114" fillId="0" borderId="0" applyNumberFormat="0" applyAlignment="0">
      <alignment horizontal="left"/>
    </xf>
    <xf numFmtId="0" fontId="114" fillId="0" borderId="0" applyNumberFormat="0" applyAlignment="0">
      <alignment horizontal="left"/>
    </xf>
    <xf numFmtId="0" fontId="114" fillId="0" borderId="0" applyNumberFormat="0" applyAlignment="0">
      <alignment horizontal="left"/>
    </xf>
    <xf numFmtId="164" fontId="3" fillId="0" borderId="0"/>
    <xf numFmtId="164" fontId="3" fillId="0" borderId="0"/>
    <xf numFmtId="0" fontId="115" fillId="0" borderId="0" applyNumberFormat="0" applyAlignment="0">
      <alignment horizontal="left"/>
    </xf>
    <xf numFmtId="0" fontId="115" fillId="0" borderId="0" applyNumberFormat="0" applyAlignment="0">
      <alignment horizontal="left"/>
    </xf>
    <xf numFmtId="164" fontId="3" fillId="0" borderId="0"/>
    <xf numFmtId="164" fontId="3" fillId="0" borderId="0"/>
    <xf numFmtId="164" fontId="115" fillId="0" borderId="0" applyNumberFormat="0" applyAlignment="0">
      <alignment horizontal="left"/>
    </xf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164" fontId="3" fillId="0" borderId="0"/>
    <xf numFmtId="0" fontId="116" fillId="23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2" fontId="117" fillId="0" borderId="0"/>
    <xf numFmtId="164" fontId="3" fillId="0" borderId="0"/>
    <xf numFmtId="164" fontId="3" fillId="0" borderId="0" applyFont="0" applyFill="0" applyBorder="0" applyAlignment="0" applyProtection="0"/>
    <xf numFmtId="164" fontId="3" fillId="0" borderId="0"/>
    <xf numFmtId="164" fontId="3" fillId="0" borderId="0" applyFont="0" applyFill="0" applyBorder="0" applyAlignment="0" applyProtection="0"/>
    <xf numFmtId="165" fontId="11" fillId="0" borderId="0"/>
    <xf numFmtId="0" fontId="11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64" fontId="3" fillId="0" borderId="0"/>
    <xf numFmtId="164" fontId="3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64" fontId="3" fillId="0" borderId="0"/>
    <xf numFmtId="164" fontId="3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64" fontId="3" fillId="0" borderId="0"/>
    <xf numFmtId="164" fontId="3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64" fontId="3" fillId="0" borderId="0"/>
    <xf numFmtId="164" fontId="3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4" fontId="3" fillId="0" borderId="0"/>
    <xf numFmtId="164" fontId="3" fillId="0" borderId="0"/>
    <xf numFmtId="0" fontId="112" fillId="0" borderId="0">
      <protection locked="0"/>
    </xf>
    <xf numFmtId="0" fontId="112" fillId="0" borderId="0">
      <protection locked="0"/>
    </xf>
    <xf numFmtId="164" fontId="3" fillId="0" borderId="0"/>
    <xf numFmtId="164" fontId="3" fillId="0" borderId="0"/>
    <xf numFmtId="164" fontId="112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4" fontId="3" fillId="0" borderId="0"/>
    <xf numFmtId="164" fontId="3" fillId="0" borderId="0"/>
    <xf numFmtId="0" fontId="112" fillId="0" borderId="0">
      <protection locked="0"/>
    </xf>
    <xf numFmtId="0" fontId="112" fillId="0" borderId="0">
      <protection locked="0"/>
    </xf>
    <xf numFmtId="164" fontId="3" fillId="0" borderId="0"/>
    <xf numFmtId="164" fontId="3" fillId="0" borderId="0"/>
    <xf numFmtId="164" fontId="112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4" fontId="3" fillId="0" borderId="0"/>
    <xf numFmtId="164" fontId="3" fillId="0" borderId="0"/>
    <xf numFmtId="0" fontId="112" fillId="0" borderId="0">
      <protection locked="0"/>
    </xf>
    <xf numFmtId="0" fontId="112" fillId="0" borderId="0">
      <protection locked="0"/>
    </xf>
    <xf numFmtId="164" fontId="3" fillId="0" borderId="0"/>
    <xf numFmtId="164" fontId="3" fillId="0" borderId="0"/>
    <xf numFmtId="164" fontId="112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4" fontId="3" fillId="0" borderId="0"/>
    <xf numFmtId="164" fontId="3" fillId="0" borderId="0"/>
    <xf numFmtId="0" fontId="112" fillId="0" borderId="0">
      <protection locked="0"/>
    </xf>
    <xf numFmtId="0" fontId="112" fillId="0" borderId="0">
      <protection locked="0"/>
    </xf>
    <xf numFmtId="164" fontId="3" fillId="0" borderId="0"/>
    <xf numFmtId="164" fontId="3" fillId="0" borderId="0"/>
    <xf numFmtId="164" fontId="112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4" fontId="3" fillId="0" borderId="0"/>
    <xf numFmtId="164" fontId="3" fillId="0" borderId="0"/>
    <xf numFmtId="0" fontId="112" fillId="0" borderId="0">
      <protection locked="0"/>
    </xf>
    <xf numFmtId="0" fontId="112" fillId="0" borderId="0">
      <protection locked="0"/>
    </xf>
    <xf numFmtId="164" fontId="3" fillId="0" borderId="0"/>
    <xf numFmtId="164" fontId="3" fillId="0" borderId="0"/>
    <xf numFmtId="164" fontId="112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4" fontId="3" fillId="0" borderId="0"/>
    <xf numFmtId="164" fontId="3" fillId="0" borderId="0"/>
    <xf numFmtId="0" fontId="112" fillId="0" borderId="0">
      <protection locked="0"/>
    </xf>
    <xf numFmtId="0" fontId="112" fillId="0" borderId="0">
      <protection locked="0"/>
    </xf>
    <xf numFmtId="164" fontId="3" fillId="0" borderId="0"/>
    <xf numFmtId="164" fontId="3" fillId="0" borderId="0"/>
    <xf numFmtId="164" fontId="112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4" fontId="3" fillId="0" borderId="0"/>
    <xf numFmtId="164" fontId="3" fillId="0" borderId="0"/>
    <xf numFmtId="0" fontId="112" fillId="0" borderId="0">
      <protection locked="0"/>
    </xf>
    <xf numFmtId="0" fontId="112" fillId="0" borderId="0">
      <protection locked="0"/>
    </xf>
    <xf numFmtId="164" fontId="3" fillId="0" borderId="0"/>
    <xf numFmtId="164" fontId="3" fillId="0" borderId="0"/>
    <xf numFmtId="164" fontId="112" fillId="0" borderId="0">
      <protection locked="0"/>
    </xf>
    <xf numFmtId="232" fontId="70" fillId="0" borderId="0" applyFont="0" applyFill="0" applyBorder="0" applyAlignment="0" applyProtection="0">
      <alignment horizontal="right"/>
    </xf>
    <xf numFmtId="164" fontId="3" fillId="0" borderId="0"/>
    <xf numFmtId="184" fontId="112" fillId="0" borderId="0">
      <protection locked="0"/>
    </xf>
    <xf numFmtId="0" fontId="112" fillId="0" borderId="0">
      <protection locked="0"/>
    </xf>
    <xf numFmtId="184" fontId="112" fillId="0" borderId="0">
      <protection locked="0"/>
    </xf>
    <xf numFmtId="0" fontId="112" fillId="0" borderId="0">
      <protection locked="0"/>
    </xf>
    <xf numFmtId="233" fontId="3" fillId="0" borderId="0">
      <protection locked="0"/>
    </xf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164" fontId="3" fillId="0" borderId="0"/>
    <xf numFmtId="0" fontId="120" fillId="20" borderId="0" applyNumberFormat="0" applyBorder="0" applyAlignment="0" applyProtection="0"/>
    <xf numFmtId="164" fontId="3" fillId="0" borderId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164" fontId="3" fillId="0" borderId="0"/>
    <xf numFmtId="0" fontId="120" fillId="20" borderId="0" applyNumberFormat="0" applyBorder="0" applyAlignment="0" applyProtection="0"/>
    <xf numFmtId="164" fontId="3" fillId="0" borderId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164" fontId="3" fillId="0" borderId="0"/>
    <xf numFmtId="0" fontId="120" fillId="20" borderId="0" applyNumberFormat="0" applyBorder="0" applyAlignment="0" applyProtection="0"/>
    <xf numFmtId="164" fontId="3" fillId="0" borderId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164" fontId="3" fillId="0" borderId="0"/>
    <xf numFmtId="164" fontId="3" fillId="0" borderId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38" fontId="60" fillId="49" borderId="0" applyNumberFormat="0" applyBorder="0" applyAlignment="0" applyProtection="0"/>
    <xf numFmtId="38" fontId="60" fillId="49" borderId="0" applyNumberFormat="0" applyBorder="0" applyAlignment="0" applyProtection="0"/>
    <xf numFmtId="164" fontId="3" fillId="0" borderId="0"/>
    <xf numFmtId="164" fontId="3" fillId="0" borderId="0"/>
    <xf numFmtId="38" fontId="60" fillId="49" borderId="0" applyNumberFormat="0" applyBorder="0" applyAlignment="0" applyProtection="0"/>
    <xf numFmtId="0" fontId="13" fillId="0" borderId="53" applyFill="0" applyBorder="0" applyProtection="0">
      <alignment horizontal="left"/>
    </xf>
    <xf numFmtId="0" fontId="13" fillId="0" borderId="53" applyFill="0" applyBorder="0" applyProtection="0">
      <alignment horizontal="left"/>
    </xf>
    <xf numFmtId="164" fontId="3" fillId="0" borderId="0"/>
    <xf numFmtId="164" fontId="3" fillId="0" borderId="0"/>
    <xf numFmtId="164" fontId="13" fillId="0" borderId="53" applyFill="0" applyBorder="0" applyProtection="0">
      <alignment horizontal="left"/>
    </xf>
    <xf numFmtId="179" fontId="3" fillId="0" borderId="0"/>
    <xf numFmtId="167" fontId="3" fillId="50" borderId="49" applyNumberFormat="0" applyFont="0" applyBorder="0" applyAlignment="0" applyProtection="0"/>
    <xf numFmtId="167" fontId="3" fillId="50" borderId="49" applyNumberFormat="0" applyFont="0" applyBorder="0" applyAlignment="0" applyProtection="0"/>
    <xf numFmtId="167" fontId="3" fillId="50" borderId="49" applyNumberFormat="0" applyFont="0" applyBorder="0" applyAlignment="0" applyProtection="0"/>
    <xf numFmtId="167" fontId="3" fillId="50" borderId="49" applyNumberFormat="0" applyFont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67" fontId="3" fillId="50" borderId="49" applyNumberFormat="0" applyFont="0" applyBorder="0" applyAlignment="0" applyProtection="0"/>
    <xf numFmtId="167" fontId="3" fillId="50" borderId="49" applyNumberFormat="0" applyFont="0" applyBorder="0" applyAlignment="0" applyProtection="0"/>
    <xf numFmtId="234" fontId="96" fillId="0" borderId="0" applyFont="0" applyFill="0" applyBorder="0" applyAlignment="0" applyProtection="0">
      <alignment horizontal="right"/>
    </xf>
    <xf numFmtId="164" fontId="3" fillId="0" borderId="0"/>
    <xf numFmtId="166" fontId="121" fillId="50" borderId="0" applyNumberFormat="0" applyFont="0" applyAlignment="0"/>
    <xf numFmtId="164" fontId="3" fillId="0" borderId="0"/>
    <xf numFmtId="0" fontId="122" fillId="0" borderId="0">
      <alignment horizontal="left"/>
    </xf>
    <xf numFmtId="4" fontId="123" fillId="0" borderId="0">
      <alignment horizontal="left"/>
    </xf>
    <xf numFmtId="164" fontId="3" fillId="0" borderId="0"/>
    <xf numFmtId="0" fontId="122" fillId="0" borderId="0">
      <alignment horizontal="left"/>
    </xf>
    <xf numFmtId="0" fontId="122" fillId="0" borderId="0">
      <alignment horizontal="left"/>
    </xf>
    <xf numFmtId="164" fontId="122" fillId="0" borderId="0">
      <alignment horizontal="left"/>
    </xf>
    <xf numFmtId="164" fontId="122" fillId="0" borderId="0">
      <alignment horizontal="left"/>
    </xf>
    <xf numFmtId="164" fontId="122" fillId="0" borderId="0">
      <alignment horizontal="left"/>
    </xf>
    <xf numFmtId="164" fontId="122" fillId="0" borderId="0">
      <alignment horizontal="left"/>
    </xf>
    <xf numFmtId="164" fontId="122" fillId="0" borderId="0">
      <alignment horizontal="left"/>
    </xf>
    <xf numFmtId="4" fontId="124" fillId="0" borderId="0">
      <alignment horizontal="left"/>
    </xf>
    <xf numFmtId="164" fontId="3" fillId="0" borderId="0"/>
    <xf numFmtId="37" fontId="125" fillId="41" borderId="53" applyBorder="0">
      <alignment horizontal="left" vertical="center"/>
    </xf>
    <xf numFmtId="164" fontId="3" fillId="0" borderId="0"/>
    <xf numFmtId="0" fontId="122" fillId="0" borderId="0">
      <alignment horizontal="left"/>
    </xf>
    <xf numFmtId="0" fontId="122" fillId="0" borderId="0">
      <alignment horizontal="left"/>
    </xf>
    <xf numFmtId="0" fontId="122" fillId="0" borderId="0">
      <alignment horizontal="left"/>
    </xf>
    <xf numFmtId="0" fontId="122" fillId="0" borderId="0">
      <alignment horizontal="left"/>
    </xf>
    <xf numFmtId="0" fontId="122" fillId="0" borderId="0">
      <alignment horizontal="left"/>
    </xf>
    <xf numFmtId="0" fontId="122" fillId="0" borderId="0">
      <alignment horizontal="left"/>
    </xf>
    <xf numFmtId="164" fontId="3" fillId="0" borderId="0"/>
    <xf numFmtId="0" fontId="122" fillId="0" borderId="0">
      <alignment horizontal="left"/>
    </xf>
    <xf numFmtId="164" fontId="3" fillId="0" borderId="0"/>
    <xf numFmtId="0" fontId="122" fillId="0" borderId="0">
      <alignment horizontal="left"/>
    </xf>
    <xf numFmtId="164" fontId="3" fillId="0" borderId="0"/>
    <xf numFmtId="164" fontId="3" fillId="0" borderId="0"/>
    <xf numFmtId="0" fontId="122" fillId="0" borderId="0">
      <alignment horizontal="left"/>
    </xf>
    <xf numFmtId="0" fontId="122" fillId="0" borderId="0">
      <alignment horizontal="left"/>
    </xf>
    <xf numFmtId="0" fontId="122" fillId="0" borderId="0">
      <alignment horizontal="left"/>
    </xf>
    <xf numFmtId="37" fontId="126" fillId="49" borderId="54" applyFill="0">
      <alignment vertical="center"/>
    </xf>
    <xf numFmtId="37" fontId="126" fillId="49" borderId="54" applyFill="0">
      <alignment vertical="center"/>
    </xf>
    <xf numFmtId="37" fontId="126" fillId="49" borderId="54" applyFill="0">
      <alignment vertical="center"/>
    </xf>
    <xf numFmtId="164" fontId="3" fillId="0" borderId="0"/>
    <xf numFmtId="164" fontId="3" fillId="0" borderId="0"/>
    <xf numFmtId="37" fontId="126" fillId="49" borderId="54" applyFill="0">
      <alignment vertical="center"/>
    </xf>
    <xf numFmtId="164" fontId="3" fillId="0" borderId="0"/>
    <xf numFmtId="164" fontId="3" fillId="0" borderId="0"/>
    <xf numFmtId="37" fontId="125" fillId="41" borderId="53" applyBorder="0">
      <alignment horizontal="left" vertical="center" indent="1"/>
    </xf>
    <xf numFmtId="0" fontId="127" fillId="0" borderId="54" applyNumberFormat="0" applyAlignment="0" applyProtection="0">
      <alignment horizontal="left" vertical="center"/>
    </xf>
    <xf numFmtId="0" fontId="127" fillId="0" borderId="54" applyNumberFormat="0" applyAlignment="0" applyProtection="0">
      <alignment horizontal="left" vertical="center"/>
    </xf>
    <xf numFmtId="0" fontId="127" fillId="0" borderId="54" applyNumberFormat="0" applyAlignment="0" applyProtection="0">
      <alignment horizontal="left" vertical="center"/>
    </xf>
    <xf numFmtId="164" fontId="3" fillId="0" borderId="0"/>
    <xf numFmtId="164" fontId="3" fillId="0" borderId="0"/>
    <xf numFmtId="0" fontId="127" fillId="0" borderId="54" applyNumberFormat="0" applyAlignment="0" applyProtection="0">
      <alignment horizontal="left" vertical="center"/>
    </xf>
    <xf numFmtId="164" fontId="3" fillId="0" borderId="0"/>
    <xf numFmtId="0" fontId="127" fillId="0" borderId="54" applyNumberFormat="0" applyAlignment="0" applyProtection="0">
      <alignment horizontal="left" vertical="center"/>
    </xf>
    <xf numFmtId="164" fontId="3" fillId="0" borderId="0"/>
    <xf numFmtId="164" fontId="3" fillId="0" borderId="0"/>
    <xf numFmtId="0" fontId="127" fillId="0" borderId="54" applyNumberFormat="0" applyAlignment="0" applyProtection="0">
      <alignment horizontal="left" vertical="center"/>
    </xf>
    <xf numFmtId="164" fontId="127" fillId="0" borderId="54" applyNumberFormat="0" applyAlignment="0" applyProtection="0">
      <alignment horizontal="left" vertical="center"/>
    </xf>
    <xf numFmtId="0" fontId="127" fillId="0" borderId="18">
      <alignment horizontal="left" vertical="center"/>
    </xf>
    <xf numFmtId="0" fontId="127" fillId="0" borderId="18">
      <alignment horizontal="left" vertical="center"/>
    </xf>
    <xf numFmtId="0" fontId="127" fillId="0" borderId="18">
      <alignment horizontal="left" vertical="center"/>
    </xf>
    <xf numFmtId="164" fontId="3" fillId="0" borderId="0"/>
    <xf numFmtId="0" fontId="127" fillId="0" borderId="18">
      <alignment horizontal="left" vertical="center"/>
    </xf>
    <xf numFmtId="164" fontId="3" fillId="0" borderId="0"/>
    <xf numFmtId="164" fontId="3" fillId="0" borderId="0"/>
    <xf numFmtId="0" fontId="127" fillId="0" borderId="18">
      <alignment horizontal="left" vertical="center"/>
    </xf>
    <xf numFmtId="0" fontId="127" fillId="0" borderId="18">
      <alignment horizontal="left" vertical="center"/>
    </xf>
    <xf numFmtId="164" fontId="3" fillId="0" borderId="0"/>
    <xf numFmtId="0" fontId="127" fillId="0" borderId="18">
      <alignment horizontal="left" vertical="center"/>
    </xf>
    <xf numFmtId="164" fontId="3" fillId="0" borderId="0"/>
    <xf numFmtId="164" fontId="3" fillId="0" borderId="0"/>
    <xf numFmtId="0" fontId="127" fillId="0" borderId="18">
      <alignment horizontal="left" vertical="center"/>
    </xf>
    <xf numFmtId="164" fontId="127" fillId="0" borderId="18">
      <alignment horizontal="left" vertical="center"/>
    </xf>
    <xf numFmtId="164" fontId="127" fillId="0" borderId="18">
      <alignment horizontal="left" vertical="center"/>
    </xf>
    <xf numFmtId="0" fontId="126" fillId="0" borderId="7" applyNumberFormat="0" applyFill="0">
      <alignment horizontal="centerContinuous" vertical="top"/>
    </xf>
    <xf numFmtId="0" fontId="126" fillId="0" borderId="7" applyNumberFormat="0" applyFill="0">
      <alignment horizontal="centerContinuous" vertical="top"/>
    </xf>
    <xf numFmtId="0" fontId="126" fillId="0" borderId="7" applyNumberFormat="0" applyFill="0">
      <alignment horizontal="centerContinuous" vertical="top"/>
    </xf>
    <xf numFmtId="0" fontId="126" fillId="0" borderId="7" applyNumberFormat="0" applyFill="0">
      <alignment horizontal="centerContinuous" vertical="top"/>
    </xf>
    <xf numFmtId="164" fontId="126" fillId="0" borderId="7" applyNumberFormat="0" applyFill="0">
      <alignment horizontal="centerContinuous" vertical="top"/>
    </xf>
    <xf numFmtId="164" fontId="3" fillId="0" borderId="0"/>
    <xf numFmtId="164" fontId="3" fillId="0" borderId="0"/>
    <xf numFmtId="164" fontId="126" fillId="0" borderId="7" applyNumberFormat="0" applyFill="0">
      <alignment horizontal="centerContinuous" vertical="top"/>
    </xf>
    <xf numFmtId="164" fontId="3" fillId="0" borderId="0"/>
    <xf numFmtId="164" fontId="3" fillId="0" borderId="0"/>
    <xf numFmtId="164" fontId="126" fillId="0" borderId="7" applyNumberFormat="0" applyFill="0">
      <alignment horizontal="centerContinuous" vertical="top"/>
    </xf>
    <xf numFmtId="164" fontId="3" fillId="0" borderId="0"/>
    <xf numFmtId="0" fontId="126" fillId="0" borderId="7" applyNumberFormat="0" applyFill="0">
      <alignment horizontal="centerContinuous" vertical="top"/>
    </xf>
    <xf numFmtId="164" fontId="3" fillId="0" borderId="0"/>
    <xf numFmtId="164" fontId="3" fillId="0" borderId="0"/>
    <xf numFmtId="0" fontId="126" fillId="0" borderId="7" applyNumberFormat="0" applyFill="0">
      <alignment horizontal="centerContinuous" vertical="top"/>
    </xf>
    <xf numFmtId="0" fontId="126" fillId="0" borderId="7" applyNumberFormat="0" applyFill="0">
      <alignment horizontal="centerContinuous" vertical="top"/>
    </xf>
    <xf numFmtId="164" fontId="126" fillId="0" borderId="7" applyNumberFormat="0" applyFill="0">
      <alignment horizontal="centerContinuous" vertical="top"/>
    </xf>
    <xf numFmtId="164" fontId="3" fillId="0" borderId="0"/>
    <xf numFmtId="164" fontId="3" fillId="0" borderId="0"/>
    <xf numFmtId="164" fontId="126" fillId="0" borderId="7" applyNumberFormat="0" applyFill="0">
      <alignment horizontal="centerContinuous" vertical="top"/>
    </xf>
    <xf numFmtId="164" fontId="3" fillId="0" borderId="0"/>
    <xf numFmtId="164" fontId="3" fillId="0" borderId="0"/>
    <xf numFmtId="164" fontId="126" fillId="0" borderId="7" applyNumberFormat="0" applyFill="0">
      <alignment horizontal="centerContinuous" vertical="top"/>
    </xf>
    <xf numFmtId="164" fontId="3" fillId="0" borderId="0"/>
    <xf numFmtId="0" fontId="126" fillId="0" borderId="7" applyNumberFormat="0" applyFill="0">
      <alignment horizontal="centerContinuous" vertical="top"/>
    </xf>
    <xf numFmtId="164" fontId="3" fillId="0" borderId="0"/>
    <xf numFmtId="164" fontId="126" fillId="0" borderId="7" applyNumberFormat="0" applyFill="0">
      <alignment horizontal="centerContinuous" vertical="top"/>
    </xf>
    <xf numFmtId="164" fontId="3" fillId="0" borderId="0"/>
    <xf numFmtId="164" fontId="3" fillId="0" borderId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9" fillId="0" borderId="56" applyNumberFormat="0" applyFill="0" applyAlignment="0" applyProtection="0"/>
    <xf numFmtId="0" fontId="129" fillId="0" borderId="56" applyNumberFormat="0" applyFill="0" applyAlignment="0" applyProtection="0"/>
    <xf numFmtId="164" fontId="3" fillId="0" borderId="0"/>
    <xf numFmtId="0" fontId="128" fillId="0" borderId="55" applyNumberFormat="0" applyFill="0" applyAlignment="0" applyProtection="0"/>
    <xf numFmtId="164" fontId="3" fillId="0" borderId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9" fillId="0" borderId="56" applyNumberFormat="0" applyFill="0" applyAlignment="0" applyProtection="0"/>
    <xf numFmtId="0" fontId="129" fillId="0" borderId="56" applyNumberFormat="0" applyFill="0" applyAlignment="0" applyProtection="0"/>
    <xf numFmtId="164" fontId="3" fillId="0" borderId="0"/>
    <xf numFmtId="0" fontId="128" fillId="0" borderId="55" applyNumberFormat="0" applyFill="0" applyAlignment="0" applyProtection="0"/>
    <xf numFmtId="164" fontId="3" fillId="0" borderId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9" fillId="0" borderId="56" applyNumberFormat="0" applyFill="0" applyAlignment="0" applyProtection="0"/>
    <xf numFmtId="0" fontId="129" fillId="0" borderId="56" applyNumberFormat="0" applyFill="0" applyAlignment="0" applyProtection="0"/>
    <xf numFmtId="164" fontId="3" fillId="0" borderId="0"/>
    <xf numFmtId="0" fontId="128" fillId="0" borderId="55" applyNumberFormat="0" applyFill="0" applyAlignment="0" applyProtection="0"/>
    <xf numFmtId="164" fontId="3" fillId="0" borderId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164" fontId="3" fillId="0" borderId="0"/>
    <xf numFmtId="164" fontId="3" fillId="0" borderId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1" fillId="0" borderId="58" applyNumberFormat="0" applyFill="0" applyAlignment="0" applyProtection="0"/>
    <xf numFmtId="0" fontId="131" fillId="0" borderId="58" applyNumberFormat="0" applyFill="0" applyAlignment="0" applyProtection="0"/>
    <xf numFmtId="164" fontId="3" fillId="0" borderId="0"/>
    <xf numFmtId="0" fontId="130" fillId="0" borderId="57" applyNumberFormat="0" applyFill="0" applyAlignment="0" applyProtection="0"/>
    <xf numFmtId="164" fontId="3" fillId="0" borderId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1" fillId="0" borderId="58" applyNumberFormat="0" applyFill="0" applyAlignment="0" applyProtection="0"/>
    <xf numFmtId="0" fontId="131" fillId="0" borderId="58" applyNumberFormat="0" applyFill="0" applyAlignment="0" applyProtection="0"/>
    <xf numFmtId="164" fontId="3" fillId="0" borderId="0"/>
    <xf numFmtId="0" fontId="130" fillId="0" borderId="57" applyNumberFormat="0" applyFill="0" applyAlignment="0" applyProtection="0"/>
    <xf numFmtId="164" fontId="3" fillId="0" borderId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1" fillId="0" borderId="58" applyNumberFormat="0" applyFill="0" applyAlignment="0" applyProtection="0"/>
    <xf numFmtId="0" fontId="131" fillId="0" borderId="58" applyNumberFormat="0" applyFill="0" applyAlignment="0" applyProtection="0"/>
    <xf numFmtId="164" fontId="3" fillId="0" borderId="0"/>
    <xf numFmtId="0" fontId="130" fillId="0" borderId="57" applyNumberFormat="0" applyFill="0" applyAlignment="0" applyProtection="0"/>
    <xf numFmtId="164" fontId="3" fillId="0" borderId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164" fontId="3" fillId="0" borderId="0"/>
    <xf numFmtId="164" fontId="3" fillId="0" borderId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164" fontId="132" fillId="0" borderId="59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3" fillId="0" borderId="60" applyNumberFormat="0" applyFill="0" applyAlignment="0" applyProtection="0"/>
    <xf numFmtId="0" fontId="133" fillId="0" borderId="60" applyNumberFormat="0" applyFill="0" applyAlignment="0" applyProtection="0"/>
    <xf numFmtId="164" fontId="133" fillId="0" borderId="60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3" fillId="0" borderId="60" applyNumberFormat="0" applyFill="0" applyAlignment="0" applyProtection="0"/>
    <xf numFmtId="0" fontId="133" fillId="0" borderId="60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164" fontId="133" fillId="0" borderId="60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3" fillId="0" borderId="60" applyNumberFormat="0" applyFill="0" applyAlignment="0" applyProtection="0"/>
    <xf numFmtId="0" fontId="133" fillId="0" borderId="60" applyNumberFormat="0" applyFill="0" applyAlignment="0" applyProtection="0"/>
    <xf numFmtId="164" fontId="133" fillId="0" borderId="60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3" fillId="0" borderId="60" applyNumberFormat="0" applyFill="0" applyAlignment="0" applyProtection="0"/>
    <xf numFmtId="0" fontId="133" fillId="0" borderId="60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164" fontId="133" fillId="0" borderId="60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164" fontId="132" fillId="0" borderId="59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164" fontId="3" fillId="0" borderId="0"/>
    <xf numFmtId="164" fontId="3" fillId="0" borderId="0"/>
    <xf numFmtId="164" fontId="132" fillId="0" borderId="59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64" fontId="3" fillId="0" borderId="0"/>
    <xf numFmtId="0" fontId="132" fillId="0" borderId="0" applyNumberFormat="0" applyFill="0" applyBorder="0" applyAlignment="0" applyProtection="0"/>
    <xf numFmtId="164" fontId="3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64" fontId="3" fillId="0" borderId="0"/>
    <xf numFmtId="0" fontId="132" fillId="0" borderId="0" applyNumberFormat="0" applyFill="0" applyBorder="0" applyAlignment="0" applyProtection="0"/>
    <xf numFmtId="164" fontId="3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64" fontId="3" fillId="0" borderId="0"/>
    <xf numFmtId="0" fontId="132" fillId="0" borderId="0" applyNumberFormat="0" applyFill="0" applyBorder="0" applyAlignment="0" applyProtection="0"/>
    <xf numFmtId="164" fontId="3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64" fontId="3" fillId="0" borderId="0"/>
    <xf numFmtId="164" fontId="3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70" fontId="3" fillId="0" borderId="0">
      <protection locked="0"/>
    </xf>
    <xf numFmtId="170" fontId="3" fillId="0" borderId="0">
      <protection locked="0"/>
    </xf>
    <xf numFmtId="0" fontId="13" fillId="0" borderId="0" applyFill="0" applyBorder="0" applyProtection="0">
      <alignment horizontal="right"/>
    </xf>
    <xf numFmtId="164" fontId="13" fillId="0" borderId="0" applyFill="0" applyBorder="0" applyProtection="0">
      <alignment horizontal="right"/>
    </xf>
    <xf numFmtId="0" fontId="134" fillId="0" borderId="7">
      <alignment horizontal="center"/>
    </xf>
    <xf numFmtId="0" fontId="13" fillId="0" borderId="0" applyFill="0" applyBorder="0" applyProtection="0">
      <alignment horizontal="right"/>
    </xf>
    <xf numFmtId="0" fontId="134" fillId="0" borderId="7">
      <alignment horizontal="center"/>
    </xf>
    <xf numFmtId="0" fontId="134" fillId="0" borderId="7">
      <alignment horizontal="center"/>
    </xf>
    <xf numFmtId="164" fontId="134" fillId="0" borderId="7">
      <alignment horizontal="center"/>
    </xf>
    <xf numFmtId="164" fontId="3" fillId="0" borderId="0"/>
    <xf numFmtId="164" fontId="3" fillId="0" borderId="0"/>
    <xf numFmtId="164" fontId="134" fillId="0" borderId="7">
      <alignment horizontal="center"/>
    </xf>
    <xf numFmtId="164" fontId="3" fillId="0" borderId="0"/>
    <xf numFmtId="164" fontId="3" fillId="0" borderId="0"/>
    <xf numFmtId="164" fontId="134" fillId="0" borderId="7">
      <alignment horizontal="center"/>
    </xf>
    <xf numFmtId="164" fontId="3" fillId="0" borderId="0"/>
    <xf numFmtId="0" fontId="134" fillId="0" borderId="7">
      <alignment horizontal="center"/>
    </xf>
    <xf numFmtId="164" fontId="3" fillId="0" borderId="0"/>
    <xf numFmtId="164" fontId="3" fillId="0" borderId="0"/>
    <xf numFmtId="0" fontId="13" fillId="0" borderId="0" applyFill="0" applyBorder="0" applyProtection="0">
      <alignment horizontal="right"/>
    </xf>
    <xf numFmtId="0" fontId="13" fillId="0" borderId="0" applyFill="0" applyBorder="0" applyProtection="0">
      <alignment horizontal="right"/>
    </xf>
    <xf numFmtId="0" fontId="13" fillId="0" borderId="0" applyFill="0" applyBorder="0" applyProtection="0">
      <alignment horizontal="right"/>
    </xf>
    <xf numFmtId="0" fontId="13" fillId="0" borderId="0" applyFill="0" applyBorder="0" applyProtection="0">
      <alignment horizontal="right"/>
    </xf>
    <xf numFmtId="0" fontId="13" fillId="0" borderId="0" applyFill="0" applyBorder="0" applyProtection="0">
      <alignment horizontal="right"/>
    </xf>
    <xf numFmtId="164" fontId="3" fillId="0" borderId="0"/>
    <xf numFmtId="0" fontId="13" fillId="0" borderId="0" applyFill="0" applyBorder="0" applyProtection="0">
      <alignment horizontal="right"/>
    </xf>
    <xf numFmtId="164" fontId="3" fillId="0" borderId="0"/>
    <xf numFmtId="0" fontId="13" fillId="0" borderId="0" applyFill="0" applyBorder="0" applyProtection="0">
      <alignment horizontal="right"/>
    </xf>
    <xf numFmtId="164" fontId="3" fillId="0" borderId="0"/>
    <xf numFmtId="164" fontId="134" fillId="0" borderId="7">
      <alignment horizontal="center"/>
    </xf>
    <xf numFmtId="164" fontId="3" fillId="0" borderId="0"/>
    <xf numFmtId="164" fontId="134" fillId="0" borderId="7">
      <alignment horizontal="center"/>
    </xf>
    <xf numFmtId="164" fontId="3" fillId="0" borderId="0"/>
    <xf numFmtId="164" fontId="3" fillId="0" borderId="0"/>
    <xf numFmtId="164" fontId="13" fillId="0" borderId="0" applyFill="0" applyBorder="0" applyProtection="0">
      <alignment horizontal="right"/>
    </xf>
    <xf numFmtId="0" fontId="135" fillId="0" borderId="0">
      <alignment horizontal="center"/>
    </xf>
    <xf numFmtId="0" fontId="135" fillId="0" borderId="0">
      <alignment horizontal="center"/>
    </xf>
    <xf numFmtId="0" fontId="135" fillId="0" borderId="0">
      <alignment horizontal="center"/>
    </xf>
    <xf numFmtId="164" fontId="3" fillId="0" borderId="0"/>
    <xf numFmtId="164" fontId="3" fillId="0" borderId="0"/>
    <xf numFmtId="0" fontId="134" fillId="0" borderId="0">
      <alignment horizontal="center"/>
    </xf>
    <xf numFmtId="0" fontId="134" fillId="0" borderId="0">
      <alignment horizontal="center"/>
    </xf>
    <xf numFmtId="164" fontId="3" fillId="0" borderId="0"/>
    <xf numFmtId="164" fontId="3" fillId="0" borderId="0"/>
    <xf numFmtId="164" fontId="134" fillId="0" borderId="0">
      <alignment horizontal="center"/>
    </xf>
    <xf numFmtId="179" fontId="136" fillId="0" borderId="0" applyFill="0" applyBorder="0" applyProtection="0">
      <alignment horizontal="center" wrapText="1"/>
    </xf>
    <xf numFmtId="179" fontId="136" fillId="0" borderId="0" applyFill="0" applyBorder="0" applyProtection="0">
      <alignment horizontal="left" vertical="top" wrapText="1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64" fontId="3" fillId="0" borderId="0"/>
    <xf numFmtId="164" fontId="3" fillId="0" borderId="0"/>
    <xf numFmtId="164" fontId="76" fillId="0" borderId="0" applyNumberFormat="0" applyFill="0" applyBorder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164" fontId="138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164" fontId="3" fillId="0" borderId="0"/>
    <xf numFmtId="0" fontId="137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164" fontId="3" fillId="0" borderId="0"/>
    <xf numFmtId="179" fontId="139" fillId="0" borderId="0"/>
    <xf numFmtId="218" fontId="96" fillId="49" borderId="0" applyNumberFormat="0" applyFill="0" applyBorder="0" applyProtection="0">
      <alignment horizontal="left" vertical="center"/>
    </xf>
    <xf numFmtId="164" fontId="3" fillId="0" borderId="0"/>
    <xf numFmtId="41" fontId="109" fillId="29" borderId="61"/>
    <xf numFmtId="167" fontId="109" fillId="29" borderId="61"/>
    <xf numFmtId="9" fontId="117" fillId="0" borderId="0" applyAlignment="0">
      <alignment horizontal="center"/>
    </xf>
    <xf numFmtId="164" fontId="3" fillId="0" borderId="0"/>
    <xf numFmtId="10" fontId="60" fillId="51" borderId="49" applyNumberFormat="0" applyBorder="0" applyAlignment="0" applyProtection="0"/>
    <xf numFmtId="10" fontId="60" fillId="51" borderId="49" applyNumberFormat="0" applyBorder="0" applyAlignment="0" applyProtection="0"/>
    <xf numFmtId="10" fontId="60" fillId="51" borderId="49" applyNumberFormat="0" applyBorder="0" applyAlignment="0" applyProtection="0"/>
    <xf numFmtId="10" fontId="60" fillId="51" borderId="49" applyNumberFormat="0" applyBorder="0" applyAlignment="0" applyProtection="0"/>
    <xf numFmtId="10" fontId="60" fillId="51" borderId="49" applyNumberFormat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0" fontId="60" fillId="51" borderId="49" applyNumberFormat="0" applyBorder="0" applyAlignment="0" applyProtection="0"/>
    <xf numFmtId="10" fontId="60" fillId="51" borderId="49" applyNumberFormat="0" applyBorder="0" applyAlignment="0" applyProtection="0"/>
    <xf numFmtId="10" fontId="60" fillId="51" borderId="49" applyNumberFormat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0" fontId="60" fillId="51" borderId="49" applyNumberFormat="0" applyBorder="0" applyAlignment="0" applyProtection="0"/>
    <xf numFmtId="10" fontId="60" fillId="51" borderId="49" applyNumberFormat="0" applyBorder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9" borderId="37" applyNumberFormat="0" applyAlignment="0" applyProtection="0"/>
    <xf numFmtId="164" fontId="3" fillId="0" borderId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9" borderId="37" applyNumberFormat="0" applyAlignment="0" applyProtection="0"/>
    <xf numFmtId="164" fontId="3" fillId="0" borderId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9" borderId="37" applyNumberFormat="0" applyAlignment="0" applyProtection="0"/>
    <xf numFmtId="164" fontId="3" fillId="0" borderId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164" fontId="3" fillId="0" borderId="0"/>
    <xf numFmtId="0" fontId="116" fillId="23" borderId="37" applyNumberFormat="0" applyAlignment="0" applyProtection="0"/>
    <xf numFmtId="0" fontId="116" fillId="23" borderId="37" applyNumberFormat="0" applyAlignment="0" applyProtection="0"/>
    <xf numFmtId="164" fontId="3" fillId="0" borderId="0"/>
    <xf numFmtId="0" fontId="116" fillId="23" borderId="37" applyNumberFormat="0" applyAlignment="0" applyProtection="0"/>
    <xf numFmtId="164" fontId="3" fillId="0" borderId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235" fontId="140" fillId="0" borderId="0" applyNumberFormat="0" applyBorder="0" applyProtection="0"/>
    <xf numFmtId="164" fontId="3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164" fontId="3" fillId="0" borderId="0"/>
    <xf numFmtId="164" fontId="3" fillId="0" borderId="0"/>
    <xf numFmtId="164" fontId="141" fillId="0" borderId="0" applyNumberFormat="0" applyFill="0" applyBorder="0" applyAlignment="0" applyProtection="0"/>
    <xf numFmtId="236" fontId="142" fillId="51" borderId="0" applyNumberFormat="0" applyBorder="0" applyAlignment="0">
      <protection locked="0"/>
    </xf>
    <xf numFmtId="164" fontId="3" fillId="0" borderId="0"/>
    <xf numFmtId="9" fontId="143" fillId="52" borderId="49">
      <alignment horizontal="center"/>
    </xf>
    <xf numFmtId="9" fontId="143" fillId="52" borderId="49">
      <alignment horizontal="center"/>
    </xf>
    <xf numFmtId="9" fontId="143" fillId="52" borderId="49">
      <alignment horizontal="center"/>
    </xf>
    <xf numFmtId="9" fontId="143" fillId="52" borderId="49">
      <alignment horizontal="center"/>
    </xf>
    <xf numFmtId="164" fontId="3" fillId="0" borderId="0"/>
    <xf numFmtId="164" fontId="3" fillId="0" borderId="0"/>
    <xf numFmtId="164" fontId="3" fillId="0" borderId="0"/>
    <xf numFmtId="164" fontId="3" fillId="0" borderId="0"/>
    <xf numFmtId="9" fontId="143" fillId="52" borderId="49">
      <alignment horizontal="center"/>
    </xf>
    <xf numFmtId="9" fontId="143" fillId="52" borderId="49">
      <alignment horizontal="center"/>
    </xf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164" fontId="3" fillId="0" borderId="0"/>
    <xf numFmtId="164" fontId="3" fillId="0" borderId="0"/>
    <xf numFmtId="0" fontId="144" fillId="0" borderId="0"/>
    <xf numFmtId="0" fontId="144" fillId="0" borderId="0"/>
    <xf numFmtId="164" fontId="3" fillId="0" borderId="0"/>
    <xf numFmtId="164" fontId="3" fillId="0" borderId="0"/>
    <xf numFmtId="164" fontId="144" fillId="0" borderId="0"/>
    <xf numFmtId="0" fontId="145" fillId="0" borderId="0"/>
    <xf numFmtId="0" fontId="145" fillId="0" borderId="0"/>
    <xf numFmtId="164" fontId="3" fillId="0" borderId="0"/>
    <xf numFmtId="164" fontId="3" fillId="0" borderId="0"/>
    <xf numFmtId="164" fontId="145" fillId="0" borderId="0"/>
    <xf numFmtId="38" fontId="146" fillId="0" borderId="0"/>
    <xf numFmtId="164" fontId="3" fillId="0" borderId="0"/>
    <xf numFmtId="38" fontId="147" fillId="0" borderId="0"/>
    <xf numFmtId="164" fontId="3" fillId="0" borderId="0"/>
    <xf numFmtId="38" fontId="148" fillId="0" borderId="0"/>
    <xf numFmtId="164" fontId="3" fillId="0" borderId="0"/>
    <xf numFmtId="38" fontId="149" fillId="0" borderId="0"/>
    <xf numFmtId="164" fontId="3" fillId="0" borderId="0"/>
    <xf numFmtId="0" fontId="52" fillId="0" borderId="0"/>
    <xf numFmtId="0" fontId="52" fillId="0" borderId="0"/>
    <xf numFmtId="164" fontId="3" fillId="0" borderId="0"/>
    <xf numFmtId="164" fontId="3" fillId="0" borderId="0"/>
    <xf numFmtId="164" fontId="52" fillId="0" borderId="0"/>
    <xf numFmtId="0" fontId="52" fillId="0" borderId="0"/>
    <xf numFmtId="0" fontId="52" fillId="0" borderId="0"/>
    <xf numFmtId="164" fontId="3" fillId="0" borderId="0"/>
    <xf numFmtId="164" fontId="3" fillId="0" borderId="0"/>
    <xf numFmtId="164" fontId="52" fillId="0" borderId="0"/>
    <xf numFmtId="184" fontId="64" fillId="0" borderId="0"/>
    <xf numFmtId="0" fontId="64" fillId="0" borderId="0"/>
    <xf numFmtId="184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184" fontId="150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184" fontId="137" fillId="0" borderId="0" applyNumberFormat="0" applyFill="0" applyBorder="0" applyAlignment="0" applyProtection="0">
      <alignment vertical="top"/>
      <protection locked="0"/>
    </xf>
    <xf numFmtId="0" fontId="92" fillId="48" borderId="0">
      <alignment horizontal="left"/>
    </xf>
    <xf numFmtId="0" fontId="92" fillId="48" borderId="0">
      <alignment horizontal="left"/>
    </xf>
    <xf numFmtId="164" fontId="3" fillId="0" borderId="0"/>
    <xf numFmtId="164" fontId="3" fillId="0" borderId="0"/>
    <xf numFmtId="0" fontId="92" fillId="48" borderId="0">
      <alignment horizontal="left"/>
    </xf>
    <xf numFmtId="164" fontId="92" fillId="48" borderId="0">
      <alignment horizontal="left"/>
    </xf>
    <xf numFmtId="0" fontId="151" fillId="45" borderId="0">
      <alignment horizontal="left"/>
    </xf>
    <xf numFmtId="0" fontId="151" fillId="45" borderId="0">
      <alignment horizontal="left"/>
    </xf>
    <xf numFmtId="0" fontId="151" fillId="45" borderId="0">
      <alignment horizontal="left"/>
    </xf>
    <xf numFmtId="164" fontId="3" fillId="0" borderId="0"/>
    <xf numFmtId="164" fontId="3" fillId="0" borderId="0"/>
    <xf numFmtId="0" fontId="151" fillId="45" borderId="0">
      <alignment horizontal="left"/>
    </xf>
    <xf numFmtId="164" fontId="3" fillId="0" borderId="0"/>
    <xf numFmtId="164" fontId="3" fillId="0" borderId="0"/>
    <xf numFmtId="0" fontId="151" fillId="45" borderId="0">
      <alignment horizontal="left"/>
    </xf>
    <xf numFmtId="164" fontId="151" fillId="45" borderId="0">
      <alignment horizontal="left"/>
    </xf>
    <xf numFmtId="18" fontId="13" fillId="0" borderId="0" applyFill="0" applyBorder="0" applyAlignment="0"/>
    <xf numFmtId="201" fontId="3" fillId="0" borderId="0" applyFill="0" applyBorder="0" applyAlignment="0"/>
    <xf numFmtId="164" fontId="3" fillId="0" borderId="0"/>
    <xf numFmtId="164" fontId="3" fillId="0" borderId="0"/>
    <xf numFmtId="18" fontId="13" fillId="0" borderId="0" applyFill="0" applyBorder="0" applyAlignment="0"/>
    <xf numFmtId="203" fontId="3" fillId="0" borderId="0" applyFill="0" applyBorder="0" applyAlignment="0"/>
    <xf numFmtId="197" fontId="3" fillId="0" borderId="0" applyFill="0" applyBorder="0" applyAlignment="0"/>
    <xf numFmtId="164" fontId="3" fillId="0" borderId="0"/>
    <xf numFmtId="164" fontId="3" fillId="0" borderId="0"/>
    <xf numFmtId="203" fontId="3" fillId="0" borderId="0" applyFill="0" applyBorder="0" applyAlignment="0"/>
    <xf numFmtId="18" fontId="13" fillId="0" borderId="0" applyFill="0" applyBorder="0" applyAlignment="0"/>
    <xf numFmtId="201" fontId="3" fillId="0" borderId="0" applyFill="0" applyBorder="0" applyAlignment="0"/>
    <xf numFmtId="164" fontId="3" fillId="0" borderId="0"/>
    <xf numFmtId="164" fontId="3" fillId="0" borderId="0"/>
    <xf numFmtId="18" fontId="13" fillId="0" borderId="0" applyFill="0" applyBorder="0" applyAlignment="0"/>
    <xf numFmtId="231" fontId="3" fillId="0" borderId="0" applyFill="0" applyBorder="0" applyAlignment="0"/>
    <xf numFmtId="202" fontId="3" fillId="0" borderId="0" applyFill="0" applyBorder="0" applyAlignment="0"/>
    <xf numFmtId="164" fontId="3" fillId="0" borderId="0"/>
    <xf numFmtId="164" fontId="3" fillId="0" borderId="0"/>
    <xf numFmtId="231" fontId="3" fillId="0" borderId="0" applyFill="0" applyBorder="0" applyAlignment="0"/>
    <xf numFmtId="203" fontId="3" fillId="0" borderId="0" applyFill="0" applyBorder="0" applyAlignment="0"/>
    <xf numFmtId="197" fontId="3" fillId="0" borderId="0" applyFill="0" applyBorder="0" applyAlignment="0"/>
    <xf numFmtId="164" fontId="3" fillId="0" borderId="0"/>
    <xf numFmtId="164" fontId="3" fillId="0" borderId="0"/>
    <xf numFmtId="203" fontId="3" fillId="0" borderId="0" applyFill="0" applyBorder="0" applyAlignment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0" fontId="77" fillId="0" borderId="62" applyNumberFormat="0" applyFill="0" applyAlignment="0" applyProtection="0"/>
    <xf numFmtId="0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0" fontId="77" fillId="0" borderId="62" applyNumberFormat="0" applyFill="0" applyAlignment="0" applyProtection="0"/>
    <xf numFmtId="0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0" fontId="77" fillId="0" borderId="62" applyNumberFormat="0" applyFill="0" applyAlignment="0" applyProtection="0"/>
    <xf numFmtId="0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3" fillId="0" borderId="0"/>
    <xf numFmtId="164" fontId="3" fillId="0" borderId="0"/>
    <xf numFmtId="164" fontId="3" fillId="0" borderId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52" fillId="0" borderId="0" applyNumberFormat="0" applyFill="0" applyBorder="0" applyProtection="0">
      <alignment horizontal="left" vertical="center"/>
    </xf>
    <xf numFmtId="0" fontId="152" fillId="0" borderId="0" applyNumberFormat="0" applyFill="0" applyBorder="0" applyProtection="0">
      <alignment horizontal="left" vertical="center"/>
    </xf>
    <xf numFmtId="164" fontId="3" fillId="0" borderId="0"/>
    <xf numFmtId="164" fontId="3" fillId="0" borderId="0"/>
    <xf numFmtId="164" fontId="152" fillId="0" borderId="0" applyNumberFormat="0" applyFill="0" applyBorder="0" applyProtection="0">
      <alignment horizontal="left" vertical="center"/>
    </xf>
    <xf numFmtId="237" fontId="60" fillId="0" borderId="0" applyFont="0" applyFill="0" applyBorder="0" applyAlignment="0" applyProtection="0"/>
    <xf numFmtId="202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164" fontId="3" fillId="0" borderId="0"/>
    <xf numFmtId="43" fontId="3" fillId="0" borderId="0" applyFont="0" applyFill="0" applyBorder="0" applyAlignment="0" applyProtection="0"/>
    <xf numFmtId="0" fontId="153" fillId="0" borderId="7"/>
    <xf numFmtId="0" fontId="153" fillId="0" borderId="7"/>
    <xf numFmtId="0" fontId="153" fillId="0" borderId="7"/>
    <xf numFmtId="0" fontId="153" fillId="0" borderId="7"/>
    <xf numFmtId="164" fontId="153" fillId="0" borderId="7"/>
    <xf numFmtId="164" fontId="3" fillId="0" borderId="0"/>
    <xf numFmtId="164" fontId="3" fillId="0" borderId="0"/>
    <xf numFmtId="164" fontId="153" fillId="0" borderId="7"/>
    <xf numFmtId="164" fontId="3" fillId="0" borderId="0"/>
    <xf numFmtId="164" fontId="3" fillId="0" borderId="0"/>
    <xf numFmtId="164" fontId="153" fillId="0" borderId="7"/>
    <xf numFmtId="164" fontId="3" fillId="0" borderId="0"/>
    <xf numFmtId="0" fontId="153" fillId="0" borderId="7"/>
    <xf numFmtId="164" fontId="3" fillId="0" borderId="0"/>
    <xf numFmtId="164" fontId="3" fillId="0" borderId="0"/>
    <xf numFmtId="0" fontId="153" fillId="0" borderId="7"/>
    <xf numFmtId="0" fontId="153" fillId="0" borderId="7"/>
    <xf numFmtId="164" fontId="153" fillId="0" borderId="7"/>
    <xf numFmtId="164" fontId="3" fillId="0" borderId="0"/>
    <xf numFmtId="164" fontId="3" fillId="0" borderId="0"/>
    <xf numFmtId="164" fontId="153" fillId="0" borderId="7"/>
    <xf numFmtId="164" fontId="3" fillId="0" borderId="0"/>
    <xf numFmtId="164" fontId="3" fillId="0" borderId="0"/>
    <xf numFmtId="164" fontId="153" fillId="0" borderId="7"/>
    <xf numFmtId="164" fontId="3" fillId="0" borderId="0"/>
    <xf numFmtId="0" fontId="153" fillId="0" borderId="7"/>
    <xf numFmtId="164" fontId="3" fillId="0" borderId="0"/>
    <xf numFmtId="164" fontId="3" fillId="0" borderId="0"/>
    <xf numFmtId="0" fontId="153" fillId="0" borderId="7"/>
    <xf numFmtId="231" fontId="3" fillId="0" borderId="0"/>
    <xf numFmtId="164" fontId="3" fillId="0" borderId="0"/>
    <xf numFmtId="240" fontId="3" fillId="0" borderId="0" applyFont="0" applyFill="0" applyBorder="0" applyAlignment="0" applyProtection="0"/>
    <xf numFmtId="241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4" fontId="112" fillId="0" borderId="0">
      <protection locked="0"/>
    </xf>
    <xf numFmtId="0" fontId="112" fillId="0" borderId="0">
      <protection locked="0"/>
    </xf>
    <xf numFmtId="169" fontId="96" fillId="0" borderId="0" applyFont="0" applyFill="0" applyBorder="0" applyAlignment="0" applyProtection="0">
      <alignment horizontal="right"/>
    </xf>
    <xf numFmtId="164" fontId="3" fillId="0" borderId="0"/>
    <xf numFmtId="0" fontId="154" fillId="0" borderId="0" applyNumberFormat="0" applyFill="0" applyBorder="0" applyProtection="0">
      <alignment horizontal="left"/>
    </xf>
    <xf numFmtId="0" fontId="154" fillId="0" borderId="0" applyNumberFormat="0" applyFill="0" applyBorder="0" applyProtection="0">
      <alignment horizontal="left"/>
    </xf>
    <xf numFmtId="164" fontId="3" fillId="0" borderId="0"/>
    <xf numFmtId="164" fontId="3" fillId="0" borderId="0"/>
    <xf numFmtId="164" fontId="154" fillId="0" borderId="0" applyNumberFormat="0" applyFill="0" applyBorder="0" applyProtection="0">
      <alignment horizontal="left"/>
    </xf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6" fillId="29" borderId="0" applyNumberFormat="0" applyBorder="0" applyAlignment="0" applyProtection="0"/>
    <xf numFmtId="0" fontId="156" fillId="29" borderId="0" applyNumberFormat="0" applyBorder="0" applyAlignment="0" applyProtection="0"/>
    <xf numFmtId="164" fontId="3" fillId="0" borderId="0"/>
    <xf numFmtId="0" fontId="155" fillId="29" borderId="0" applyNumberFormat="0" applyBorder="0" applyAlignment="0" applyProtection="0"/>
    <xf numFmtId="164" fontId="3" fillId="0" borderId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6" fillId="29" borderId="0" applyNumberFormat="0" applyBorder="0" applyAlignment="0" applyProtection="0"/>
    <xf numFmtId="0" fontId="156" fillId="29" borderId="0" applyNumberFormat="0" applyBorder="0" applyAlignment="0" applyProtection="0"/>
    <xf numFmtId="164" fontId="3" fillId="0" borderId="0"/>
    <xf numFmtId="0" fontId="155" fillId="29" borderId="0" applyNumberFormat="0" applyBorder="0" applyAlignment="0" applyProtection="0"/>
    <xf numFmtId="164" fontId="3" fillId="0" borderId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6" fillId="29" borderId="0" applyNumberFormat="0" applyBorder="0" applyAlignment="0" applyProtection="0"/>
    <xf numFmtId="0" fontId="156" fillId="29" borderId="0" applyNumberFormat="0" applyBorder="0" applyAlignment="0" applyProtection="0"/>
    <xf numFmtId="164" fontId="3" fillId="0" borderId="0"/>
    <xf numFmtId="0" fontId="155" fillId="29" borderId="0" applyNumberFormat="0" applyBorder="0" applyAlignment="0" applyProtection="0"/>
    <xf numFmtId="164" fontId="3" fillId="0" borderId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164" fontId="3" fillId="0" borderId="0"/>
    <xf numFmtId="164" fontId="3" fillId="0" borderId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164" fontId="3" fillId="0" borderId="0"/>
    <xf numFmtId="164" fontId="3" fillId="0" borderId="0"/>
    <xf numFmtId="49" fontId="157" fillId="0" borderId="0" applyFont="0" applyFill="0" applyBorder="0">
      <alignment horizontal="centerContinuous" vertical="center"/>
    </xf>
    <xf numFmtId="0" fontId="13" fillId="0" borderId="0"/>
    <xf numFmtId="0" fontId="13" fillId="0" borderId="0"/>
    <xf numFmtId="164" fontId="3" fillId="0" borderId="0"/>
    <xf numFmtId="164" fontId="3" fillId="0" borderId="0"/>
    <xf numFmtId="0" fontId="13" fillId="0" borderId="0"/>
    <xf numFmtId="164" fontId="13" fillId="0" borderId="0"/>
    <xf numFmtId="242" fontId="96" fillId="0" borderId="53">
      <alignment horizontal="right"/>
    </xf>
    <xf numFmtId="164" fontId="3" fillId="0" borderId="0"/>
    <xf numFmtId="37" fontId="158" fillId="0" borderId="0"/>
    <xf numFmtId="164" fontId="3" fillId="0" borderId="0"/>
    <xf numFmtId="37" fontId="158" fillId="0" borderId="0"/>
    <xf numFmtId="0" fontId="85" fillId="0" borderId="0"/>
    <xf numFmtId="0" fontId="85" fillId="0" borderId="0"/>
    <xf numFmtId="0" fontId="85" fillId="0" borderId="0"/>
    <xf numFmtId="164" fontId="3" fillId="0" borderId="0"/>
    <xf numFmtId="164" fontId="3" fillId="0" borderId="0"/>
    <xf numFmtId="0" fontId="68" fillId="0" borderId="0"/>
    <xf numFmtId="0" fontId="68" fillId="0" borderId="0"/>
    <xf numFmtId="164" fontId="3" fillId="0" borderId="0"/>
    <xf numFmtId="164" fontId="3" fillId="0" borderId="0"/>
    <xf numFmtId="164" fontId="68" fillId="0" borderId="0"/>
    <xf numFmtId="243" fontId="159" fillId="0" borderId="0"/>
    <xf numFmtId="164" fontId="3" fillId="0" borderId="0"/>
    <xf numFmtId="243" fontId="159" fillId="0" borderId="0"/>
    <xf numFmtId="0" fontId="1" fillId="0" borderId="0"/>
    <xf numFmtId="164" fontId="3" fillId="0" borderId="0"/>
    <xf numFmtId="0" fontId="1" fillId="0" borderId="0"/>
    <xf numFmtId="0" fontId="70" fillId="0" borderId="0"/>
    <xf numFmtId="164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70" fillId="0" borderId="0"/>
    <xf numFmtId="164" fontId="70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3" fillId="0" borderId="0"/>
    <xf numFmtId="0" fontId="1" fillId="0" borderId="0"/>
    <xf numFmtId="164" fontId="70" fillId="0" borderId="0"/>
    <xf numFmtId="164" fontId="70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6" fillId="0" borderId="0"/>
    <xf numFmtId="0" fontId="6" fillId="0" borderId="0"/>
    <xf numFmtId="164" fontId="3" fillId="0" borderId="0"/>
    <xf numFmtId="164" fontId="3" fillId="0" borderId="0"/>
    <xf numFmtId="0" fontId="1" fillId="0" borderId="0"/>
    <xf numFmtId="185" fontId="6" fillId="0" borderId="0"/>
    <xf numFmtId="164" fontId="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6" fillId="0" borderId="0"/>
    <xf numFmtId="0" fontId="6" fillId="0" borderId="0"/>
    <xf numFmtId="0" fontId="6" fillId="0" borderId="0"/>
    <xf numFmtId="164" fontId="3" fillId="0" borderId="0"/>
    <xf numFmtId="164" fontId="3" fillId="0" borderId="0"/>
    <xf numFmtId="0" fontId="1" fillId="0" borderId="0"/>
    <xf numFmtId="164" fontId="6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6" fillId="0" borderId="0"/>
    <xf numFmtId="0" fontId="6" fillId="0" borderId="0"/>
    <xf numFmtId="164" fontId="3" fillId="0" borderId="0"/>
    <xf numFmtId="164" fontId="3" fillId="0" borderId="0"/>
    <xf numFmtId="0" fontId="1" fillId="0" borderId="0"/>
    <xf numFmtId="164" fontId="6" fillId="0" borderId="0"/>
    <xf numFmtId="0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4" fontId="3" fillId="0" borderId="0"/>
    <xf numFmtId="0" fontId="3" fillId="0" borderId="0"/>
    <xf numFmtId="164" fontId="3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244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0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64" fontId="3" fillId="0" borderId="0"/>
    <xf numFmtId="245" fontId="1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164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164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64" fontId="28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28" fillId="0" borderId="0"/>
    <xf numFmtId="0" fontId="28" fillId="0" borderId="0"/>
    <xf numFmtId="164" fontId="3" fillId="0" borderId="0"/>
    <xf numFmtId="164" fontId="3" fillId="0" borderId="0"/>
    <xf numFmtId="164" fontId="28" fillId="0" borderId="0"/>
    <xf numFmtId="0" fontId="1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201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3" fillId="0" borderId="0"/>
    <xf numFmtId="0" fontId="70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3" fillId="0" borderId="0"/>
    <xf numFmtId="0" fontId="70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0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0" fontId="160" fillId="0" borderId="0"/>
    <xf numFmtId="0" fontId="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0" fontId="3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0" fontId="1" fillId="0" borderId="0"/>
    <xf numFmtId="164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70" fillId="0" borderId="0"/>
    <xf numFmtId="164" fontId="3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70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0" fontId="11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70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164" fontId="3" fillId="0" borderId="0"/>
    <xf numFmtId="164" fontId="3" fillId="0" borderId="0"/>
    <xf numFmtId="0" fontId="11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70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0" fontId="3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1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0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1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164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164" fontId="1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6" fillId="0" borderId="0"/>
    <xf numFmtId="0" fontId="1" fillId="0" borderId="0"/>
    <xf numFmtId="0" fontId="1" fillId="0" borderId="0"/>
    <xf numFmtId="164" fontId="6" fillId="0" borderId="0"/>
    <xf numFmtId="164" fontId="6" fillId="0" borderId="0"/>
    <xf numFmtId="0" fontId="1" fillId="0" borderId="0"/>
    <xf numFmtId="0" fontId="1" fillId="0" borderId="0"/>
    <xf numFmtId="0" fontId="3" fillId="0" borderId="0"/>
    <xf numFmtId="0" fontId="3" fillId="0" borderId="0"/>
    <xf numFmtId="164" fontId="3" fillId="0" borderId="0"/>
    <xf numFmtId="164" fontId="1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0" fontId="3" fillId="0" borderId="0"/>
    <xf numFmtId="164" fontId="1" fillId="0" borderId="0"/>
    <xf numFmtId="0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62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62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70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164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164" fontId="3" fillId="0" borderId="0"/>
    <xf numFmtId="164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62" fillId="0" borderId="0"/>
    <xf numFmtId="164" fontId="3" fillId="0" borderId="0"/>
    <xf numFmtId="0" fontId="1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164" fontId="3" fillId="0" borderId="0"/>
    <xf numFmtId="0" fontId="62" fillId="0" borderId="0"/>
    <xf numFmtId="164" fontId="3" fillId="0" borderId="0"/>
    <xf numFmtId="0" fontId="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62" fillId="0" borderId="0"/>
    <xf numFmtId="164" fontId="3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0" fillId="0" borderId="0"/>
    <xf numFmtId="164" fontId="3" fillId="0" borderId="0"/>
    <xf numFmtId="0" fontId="1" fillId="0" borderId="0"/>
    <xf numFmtId="0" fontId="3" fillId="0" borderId="0"/>
    <xf numFmtId="0" fontId="3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0" fontId="3" fillId="0" borderId="0"/>
    <xf numFmtId="0" fontId="70" fillId="0" borderId="0"/>
    <xf numFmtId="0" fontId="70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101" fillId="0" borderId="0"/>
    <xf numFmtId="0" fontId="101" fillId="0" borderId="0"/>
    <xf numFmtId="0" fontId="70" fillId="0" borderId="0"/>
    <xf numFmtId="164" fontId="3" fillId="0" borderId="0"/>
    <xf numFmtId="0" fontId="101" fillId="0" borderId="0"/>
    <xf numFmtId="164" fontId="3" fillId="0" borderId="0"/>
    <xf numFmtId="164" fontId="3" fillId="0" borderId="0"/>
    <xf numFmtId="0" fontId="10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02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70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3" fillId="0" borderId="0"/>
    <xf numFmtId="0" fontId="3" fillId="0" borderId="0"/>
    <xf numFmtId="201" fontId="3" fillId="0" borderId="0"/>
    <xf numFmtId="0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1" fillId="0" borderId="0"/>
    <xf numFmtId="0" fontId="1" fillId="0" borderId="0"/>
    <xf numFmtId="164" fontId="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02" fillId="0" borderId="0"/>
    <xf numFmtId="164" fontId="3" fillId="0" borderId="0"/>
    <xf numFmtId="164" fontId="3" fillId="0" borderId="0"/>
    <xf numFmtId="164" fontId="1" fillId="0" borderId="0"/>
    <xf numFmtId="0" fontId="102" fillId="0" borderId="0"/>
    <xf numFmtId="0" fontId="102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>
      <alignment vertical="top"/>
    </xf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1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70" fillId="0" borderId="0"/>
    <xf numFmtId="0" fontId="1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164" fontId="3" fillId="0" borderId="0"/>
    <xf numFmtId="164" fontId="1" fillId="0" borderId="0"/>
    <xf numFmtId="0" fontId="11" fillId="0" borderId="0"/>
    <xf numFmtId="164" fontId="1" fillId="0" borderId="0"/>
    <xf numFmtId="0" fontId="1" fillId="0" borderId="0"/>
    <xf numFmtId="164" fontId="1" fillId="0" borderId="0"/>
    <xf numFmtId="0" fontId="70" fillId="0" borderId="0"/>
    <xf numFmtId="0" fontId="70" fillId="0" borderId="0"/>
    <xf numFmtId="164" fontId="3" fillId="0" borderId="0"/>
    <xf numFmtId="164" fontId="1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164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164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164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11" fillId="0" borderId="0"/>
    <xf numFmtId="0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01" fillId="0" borderId="0"/>
    <xf numFmtId="0" fontId="101" fillId="0" borderId="0"/>
    <xf numFmtId="0" fontId="101" fillId="0" borderId="0"/>
    <xf numFmtId="164" fontId="3" fillId="0" borderId="0"/>
    <xf numFmtId="164" fontId="3" fillId="0" borderId="0"/>
    <xf numFmtId="0" fontId="101" fillId="0" borderId="0"/>
    <xf numFmtId="164" fontId="3" fillId="0" borderId="0"/>
    <xf numFmtId="164" fontId="3" fillId="0" borderId="0"/>
    <xf numFmtId="0" fontId="101" fillId="0" borderId="0"/>
    <xf numFmtId="0" fontId="101" fillId="0" borderId="0"/>
    <xf numFmtId="0" fontId="101" fillId="0" borderId="0"/>
    <xf numFmtId="164" fontId="3" fillId="0" borderId="0"/>
    <xf numFmtId="164" fontId="3" fillId="0" borderId="0"/>
    <xf numFmtId="0" fontId="101" fillId="0" borderId="0"/>
    <xf numFmtId="164" fontId="3" fillId="0" borderId="0"/>
    <xf numFmtId="164" fontId="3" fillId="0" borderId="0"/>
    <xf numFmtId="0" fontId="101" fillId="0" borderId="0"/>
    <xf numFmtId="0" fontId="101" fillId="0" borderId="0"/>
    <xf numFmtId="0" fontId="101" fillId="0" borderId="0"/>
    <xf numFmtId="164" fontId="3" fillId="0" borderId="0"/>
    <xf numFmtId="164" fontId="3" fillId="0" borderId="0"/>
    <xf numFmtId="0" fontId="10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02" fillId="0" borderId="0"/>
    <xf numFmtId="0" fontId="102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236" fontId="108" fillId="0" borderId="0" applyNumberFormat="0" applyFill="0" applyBorder="0" applyAlignment="0" applyProtection="0"/>
    <xf numFmtId="164" fontId="3" fillId="0" borderId="0"/>
    <xf numFmtId="179" fontId="68" fillId="0" borderId="0"/>
    <xf numFmtId="179" fontId="66" fillId="0" borderId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3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11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11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3" fillId="26" borderId="51" applyNumberFormat="0" applyFont="0" applyAlignment="0" applyProtection="0"/>
    <xf numFmtId="164" fontId="3" fillId="0" borderId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3" fillId="26" borderId="51" applyNumberFormat="0" applyFont="0" applyAlignment="0" applyProtection="0"/>
    <xf numFmtId="0" fontId="3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3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11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11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3" fillId="26" borderId="51" applyNumberFormat="0" applyFont="0" applyAlignment="0" applyProtection="0"/>
    <xf numFmtId="164" fontId="3" fillId="0" borderId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3" fillId="26" borderId="51" applyNumberFormat="0" applyFont="0" applyAlignment="0" applyProtection="0"/>
    <xf numFmtId="0" fontId="3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3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11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11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3" fillId="26" borderId="51" applyNumberFormat="0" applyFont="0" applyAlignment="0" applyProtection="0"/>
    <xf numFmtId="164" fontId="3" fillId="0" borderId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3" fillId="26" borderId="51" applyNumberFormat="0" applyFont="0" applyAlignment="0" applyProtection="0"/>
    <xf numFmtId="0" fontId="3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" fillId="5" borderId="32" applyNumberFormat="0" applyFont="0" applyAlignment="0" applyProtection="0"/>
    <xf numFmtId="0" fontId="1" fillId="5" borderId="32" applyNumberFormat="0" applyFont="0" applyAlignment="0" applyProtection="0"/>
    <xf numFmtId="0" fontId="11" fillId="5" borderId="32" applyNumberFormat="0" applyFont="0" applyAlignment="0" applyProtection="0"/>
    <xf numFmtId="0" fontId="11" fillId="26" borderId="51" applyNumberFormat="0" applyFont="0" applyAlignment="0" applyProtection="0"/>
    <xf numFmtId="164" fontId="3" fillId="0" borderId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164" fontId="3" fillId="0" borderId="0"/>
    <xf numFmtId="0" fontId="11" fillId="26" borderId="51" applyNumberFormat="0" applyFont="0" applyAlignment="0" applyProtection="0"/>
    <xf numFmtId="164" fontId="3" fillId="0" borderId="0"/>
    <xf numFmtId="0" fontId="11" fillId="26" borderId="51" applyNumberFormat="0" applyFont="0" applyAlignment="0" applyProtection="0"/>
    <xf numFmtId="0" fontId="11" fillId="5" borderId="32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" fillId="5" borderId="32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246" fontId="96" fillId="0" borderId="0"/>
    <xf numFmtId="164" fontId="3" fillId="0" borderId="0"/>
    <xf numFmtId="247" fontId="161" fillId="0" borderId="0" applyFont="0" applyFill="0" applyBorder="0" applyAlignment="0" applyProtection="0">
      <alignment horizontal="right"/>
    </xf>
    <xf numFmtId="248" fontId="161" fillId="53" borderId="0" applyFont="0" applyFill="0" applyBorder="0" applyAlignment="0" applyProtection="0">
      <protection locked="0"/>
    </xf>
    <xf numFmtId="164" fontId="3" fillId="0" borderId="0"/>
    <xf numFmtId="248" fontId="161" fillId="53" borderId="0" applyFont="0" applyFill="0" applyBorder="0" applyAlignment="0" applyProtection="0">
      <protection locked="0"/>
    </xf>
    <xf numFmtId="164" fontId="3" fillId="0" borderId="0"/>
    <xf numFmtId="247" fontId="161" fillId="0" borderId="0" applyFont="0" applyFill="0" applyBorder="0" applyAlignment="0" applyProtection="0">
      <alignment horizontal="right"/>
    </xf>
    <xf numFmtId="247" fontId="161" fillId="0" borderId="0" applyFont="0" applyFill="0" applyBorder="0" applyAlignment="0" applyProtection="0">
      <alignment horizontal="right"/>
    </xf>
    <xf numFmtId="247" fontId="161" fillId="0" borderId="0" applyFont="0" applyFill="0" applyBorder="0" applyAlignment="0" applyProtection="0">
      <alignment horizontal="right"/>
    </xf>
    <xf numFmtId="247" fontId="161" fillId="0" borderId="0" applyFont="0" applyFill="0" applyBorder="0" applyAlignment="0" applyProtection="0">
      <alignment horizontal="right"/>
    </xf>
    <xf numFmtId="175" fontId="58" fillId="0" borderId="0" applyFont="0" applyFill="0" applyBorder="0" applyProtection="0">
      <alignment horizontal="right"/>
    </xf>
    <xf numFmtId="164" fontId="3" fillId="0" borderId="0"/>
    <xf numFmtId="0" fontId="61" fillId="0" borderId="0"/>
    <xf numFmtId="0" fontId="61" fillId="0" borderId="0"/>
    <xf numFmtId="164" fontId="3" fillId="0" borderId="0"/>
    <xf numFmtId="164" fontId="3" fillId="0" borderId="0"/>
    <xf numFmtId="0" fontId="61" fillId="0" borderId="0"/>
    <xf numFmtId="164" fontId="61" fillId="0" borderId="0"/>
    <xf numFmtId="40" fontId="162" fillId="0" borderId="0" applyFont="0" applyFill="0" applyBorder="0" applyAlignment="0" applyProtection="0"/>
    <xf numFmtId="38" fontId="162" fillId="0" borderId="0" applyFont="0" applyFill="0" applyBorder="0" applyAlignment="0" applyProtection="0"/>
    <xf numFmtId="0" fontId="163" fillId="54" borderId="36" applyNumberFormat="0" applyFont="0" applyFill="0" applyBorder="0" applyAlignment="0"/>
    <xf numFmtId="164" fontId="163" fillId="54" borderId="36" applyNumberFormat="0" applyFont="0" applyFill="0" applyBorder="0" applyAlignment="0"/>
    <xf numFmtId="164" fontId="163" fillId="54" borderId="36" applyNumberFormat="0" applyFont="0" applyFill="0" applyBorder="0" applyAlignment="0"/>
    <xf numFmtId="0" fontId="163" fillId="54" borderId="36" applyNumberFormat="0" applyFont="0" applyFill="0" applyBorder="0" applyAlignment="0"/>
    <xf numFmtId="0" fontId="163" fillId="54" borderId="36" applyNumberFormat="0" applyFont="0" applyFill="0" applyBorder="0" applyAlignment="0"/>
    <xf numFmtId="0" fontId="163" fillId="54" borderId="36" applyNumberFormat="0" applyFont="0" applyFill="0" applyBorder="0" applyAlignment="0"/>
    <xf numFmtId="164" fontId="3" fillId="0" borderId="0"/>
    <xf numFmtId="164" fontId="3" fillId="0" borderId="0"/>
    <xf numFmtId="0" fontId="163" fillId="54" borderId="36" applyNumberFormat="0" applyFont="0" applyFill="0" applyBorder="0" applyAlignment="0"/>
    <xf numFmtId="164" fontId="3" fillId="0" borderId="0"/>
    <xf numFmtId="164" fontId="3" fillId="0" borderId="0"/>
    <xf numFmtId="0" fontId="163" fillId="54" borderId="36" applyNumberFormat="0" applyFont="0" applyFill="0" applyBorder="0" applyAlignment="0"/>
    <xf numFmtId="0" fontId="163" fillId="54" borderId="36" applyNumberFormat="0" applyFont="0" applyFill="0" applyBorder="0" applyAlignment="0"/>
    <xf numFmtId="0" fontId="163" fillId="54" borderId="36" applyNumberFormat="0" applyFont="0" applyFill="0" applyBorder="0" applyAlignment="0"/>
    <xf numFmtId="164" fontId="3" fillId="0" borderId="0"/>
    <xf numFmtId="164" fontId="3" fillId="0" borderId="0"/>
    <xf numFmtId="0" fontId="163" fillId="54" borderId="36" applyNumberFormat="0" applyFont="0" applyFill="0" applyBorder="0" applyAlignment="0"/>
    <xf numFmtId="164" fontId="3" fillId="0" borderId="0"/>
    <xf numFmtId="0" fontId="163" fillId="54" borderId="36" applyNumberFormat="0" applyFont="0" applyFill="0" applyBorder="0" applyAlignment="0"/>
    <xf numFmtId="164" fontId="3" fillId="0" borderId="0"/>
    <xf numFmtId="164" fontId="3" fillId="0" borderId="0"/>
    <xf numFmtId="0" fontId="163" fillId="54" borderId="36" applyNumberFormat="0" applyFont="0" applyFill="0" applyBorder="0" applyAlignment="0"/>
    <xf numFmtId="0" fontId="163" fillId="54" borderId="36" applyNumberFormat="0" applyFont="0" applyFill="0" applyBorder="0" applyAlignment="0"/>
    <xf numFmtId="0" fontId="163" fillId="54" borderId="36" applyNumberFormat="0" applyFont="0" applyFill="0" applyBorder="0" applyAlignment="0"/>
    <xf numFmtId="249" fontId="3" fillId="0" borderId="0" applyFill="0" applyBorder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5" borderId="63" applyNumberFormat="0" applyAlignment="0" applyProtection="0"/>
    <xf numFmtId="164" fontId="3" fillId="0" borderId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5" borderId="63" applyNumberFormat="0" applyAlignment="0" applyProtection="0"/>
    <xf numFmtId="164" fontId="3" fillId="0" borderId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5" borderId="63" applyNumberFormat="0" applyAlignment="0" applyProtection="0"/>
    <xf numFmtId="164" fontId="3" fillId="0" borderId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164" fontId="3" fillId="0" borderId="0"/>
    <xf numFmtId="0" fontId="164" fillId="44" borderId="63" applyNumberFormat="0" applyAlignment="0" applyProtection="0"/>
    <xf numFmtId="0" fontId="164" fillId="44" borderId="63" applyNumberFormat="0" applyAlignment="0" applyProtection="0"/>
    <xf numFmtId="164" fontId="3" fillId="0" borderId="0"/>
    <xf numFmtId="0" fontId="164" fillId="44" borderId="63" applyNumberFormat="0" applyAlignment="0" applyProtection="0"/>
    <xf numFmtId="164" fontId="3" fillId="0" borderId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40" fontId="165" fillId="40" borderId="0">
      <alignment horizontal="right"/>
    </xf>
    <xf numFmtId="40" fontId="166" fillId="40" borderId="0">
      <alignment horizontal="right"/>
    </xf>
    <xf numFmtId="164" fontId="3" fillId="0" borderId="0"/>
    <xf numFmtId="40" fontId="166" fillId="40" borderId="0">
      <alignment horizontal="right"/>
    </xf>
    <xf numFmtId="40" fontId="166" fillId="40" borderId="0">
      <alignment horizontal="right"/>
    </xf>
    <xf numFmtId="40" fontId="166" fillId="40" borderId="0">
      <alignment horizontal="right"/>
    </xf>
    <xf numFmtId="40" fontId="165" fillId="40" borderId="0">
      <alignment horizontal="right"/>
    </xf>
    <xf numFmtId="40" fontId="165" fillId="40" borderId="0">
      <alignment horizontal="right"/>
    </xf>
    <xf numFmtId="0" fontId="167" fillId="55" borderId="0">
      <alignment horizontal="right"/>
    </xf>
    <xf numFmtId="0" fontId="167" fillId="55" borderId="0">
      <alignment horizontal="right"/>
    </xf>
    <xf numFmtId="0" fontId="168" fillId="56" borderId="0">
      <alignment horizontal="center"/>
    </xf>
    <xf numFmtId="0" fontId="168" fillId="56" borderId="0">
      <alignment horizontal="center"/>
    </xf>
    <xf numFmtId="0" fontId="168" fillId="56" borderId="0">
      <alignment horizontal="center"/>
    </xf>
    <xf numFmtId="0" fontId="168" fillId="56" borderId="0">
      <alignment horizontal="center"/>
    </xf>
    <xf numFmtId="0" fontId="168" fillId="56" borderId="0">
      <alignment horizontal="center"/>
    </xf>
    <xf numFmtId="0" fontId="168" fillId="56" borderId="0">
      <alignment horizontal="center"/>
    </xf>
    <xf numFmtId="0" fontId="168" fillId="56" borderId="0">
      <alignment horizontal="center"/>
    </xf>
    <xf numFmtId="164" fontId="167" fillId="55" borderId="0">
      <alignment horizontal="right"/>
    </xf>
    <xf numFmtId="164" fontId="167" fillId="55" borderId="0">
      <alignment horizontal="right"/>
    </xf>
    <xf numFmtId="0" fontId="169" fillId="40" borderId="0">
      <alignment horizontal="right"/>
    </xf>
    <xf numFmtId="179" fontId="167" fillId="55" borderId="0">
      <alignment horizontal="right"/>
    </xf>
    <xf numFmtId="164" fontId="3" fillId="0" borderId="0"/>
    <xf numFmtId="164" fontId="3" fillId="0" borderId="0"/>
    <xf numFmtId="0" fontId="169" fillId="40" borderId="0">
      <alignment horizontal="right"/>
    </xf>
    <xf numFmtId="0" fontId="167" fillId="55" borderId="0">
      <alignment horizontal="right"/>
    </xf>
    <xf numFmtId="164" fontId="167" fillId="55" borderId="0">
      <alignment horizontal="right"/>
    </xf>
    <xf numFmtId="164" fontId="167" fillId="55" borderId="0">
      <alignment horizontal="right"/>
    </xf>
    <xf numFmtId="164" fontId="167" fillId="55" borderId="0">
      <alignment horizontal="right"/>
    </xf>
    <xf numFmtId="0" fontId="169" fillId="40" borderId="0">
      <alignment horizontal="right"/>
    </xf>
    <xf numFmtId="164" fontId="3" fillId="0" borderId="0"/>
    <xf numFmtId="0" fontId="169" fillId="40" borderId="0">
      <alignment horizontal="right"/>
    </xf>
    <xf numFmtId="0" fontId="169" fillId="40" borderId="0">
      <alignment horizontal="right"/>
    </xf>
    <xf numFmtId="0" fontId="169" fillId="40" borderId="0">
      <alignment horizontal="right"/>
    </xf>
    <xf numFmtId="0" fontId="169" fillId="40" borderId="0">
      <alignment horizontal="right"/>
    </xf>
    <xf numFmtId="0" fontId="168" fillId="56" borderId="0">
      <alignment horizontal="center"/>
    </xf>
    <xf numFmtId="164" fontId="3" fillId="0" borderId="0"/>
    <xf numFmtId="0" fontId="168" fillId="56" borderId="0">
      <alignment horizontal="center"/>
    </xf>
    <xf numFmtId="164" fontId="3" fillId="0" borderId="0"/>
    <xf numFmtId="164" fontId="3" fillId="0" borderId="0"/>
    <xf numFmtId="0" fontId="167" fillId="55" borderId="0">
      <alignment horizontal="right"/>
    </xf>
    <xf numFmtId="0" fontId="167" fillId="55" borderId="0">
      <alignment horizontal="right"/>
    </xf>
    <xf numFmtId="0" fontId="167" fillId="55" borderId="0">
      <alignment horizontal="right"/>
    </xf>
    <xf numFmtId="0" fontId="167" fillId="55" borderId="0">
      <alignment horizontal="right"/>
    </xf>
    <xf numFmtId="0" fontId="170" fillId="57" borderId="64"/>
    <xf numFmtId="0" fontId="170" fillId="57" borderId="64"/>
    <xf numFmtId="0" fontId="92" fillId="58" borderId="0"/>
    <xf numFmtId="0" fontId="92" fillId="58" borderId="0"/>
    <xf numFmtId="0" fontId="92" fillId="58" borderId="0"/>
    <xf numFmtId="0" fontId="92" fillId="58" borderId="0"/>
    <xf numFmtId="0" fontId="92" fillId="58" borderId="0"/>
    <xf numFmtId="0" fontId="92" fillId="58" borderId="0"/>
    <xf numFmtId="0" fontId="92" fillId="58" borderId="0"/>
    <xf numFmtId="164" fontId="170" fillId="57" borderId="64"/>
    <xf numFmtId="164" fontId="170" fillId="57" borderId="64"/>
    <xf numFmtId="0" fontId="171" fillId="40" borderId="64"/>
    <xf numFmtId="0" fontId="170" fillId="57" borderId="64"/>
    <xf numFmtId="164" fontId="3" fillId="0" borderId="0"/>
    <xf numFmtId="164" fontId="3" fillId="0" borderId="0"/>
    <xf numFmtId="0" fontId="171" fillId="40" borderId="64"/>
    <xf numFmtId="164" fontId="170" fillId="57" borderId="64"/>
    <xf numFmtId="164" fontId="170" fillId="57" borderId="64"/>
    <xf numFmtId="164" fontId="170" fillId="57" borderId="64"/>
    <xf numFmtId="0" fontId="171" fillId="40" borderId="64"/>
    <xf numFmtId="164" fontId="3" fillId="0" borderId="0"/>
    <xf numFmtId="0" fontId="171" fillId="40" borderId="64"/>
    <xf numFmtId="0" fontId="171" fillId="40" borderId="64"/>
    <xf numFmtId="0" fontId="171" fillId="40" borderId="64"/>
    <xf numFmtId="0" fontId="171" fillId="40" borderId="64"/>
    <xf numFmtId="0" fontId="92" fillId="58" borderId="0"/>
    <xf numFmtId="164" fontId="3" fillId="0" borderId="0"/>
    <xf numFmtId="0" fontId="92" fillId="58" borderId="0"/>
    <xf numFmtId="164" fontId="3" fillId="0" borderId="0"/>
    <xf numFmtId="164" fontId="3" fillId="0" borderId="0"/>
    <xf numFmtId="0" fontId="170" fillId="57" borderId="64"/>
    <xf numFmtId="0" fontId="170" fillId="57" borderId="64"/>
    <xf numFmtId="0" fontId="170" fillId="57" borderId="64"/>
    <xf numFmtId="0" fontId="170" fillId="57" borderId="64"/>
    <xf numFmtId="0" fontId="172" fillId="0" borderId="0" applyBorder="0">
      <alignment horizontal="centerContinuous"/>
    </xf>
    <xf numFmtId="0" fontId="172" fillId="0" borderId="0" applyBorder="0">
      <alignment horizontal="centerContinuous"/>
    </xf>
    <xf numFmtId="0" fontId="173" fillId="45" borderId="0" applyBorder="0">
      <alignment horizontal="centerContinuous"/>
    </xf>
    <xf numFmtId="0" fontId="173" fillId="45" borderId="0" applyBorder="0">
      <alignment horizontal="centerContinuous"/>
    </xf>
    <xf numFmtId="0" fontId="173" fillId="45" borderId="0" applyBorder="0">
      <alignment horizontal="centerContinuous"/>
    </xf>
    <xf numFmtId="0" fontId="173" fillId="45" borderId="0" applyBorder="0">
      <alignment horizontal="centerContinuous"/>
    </xf>
    <xf numFmtId="0" fontId="173" fillId="45" borderId="0" applyBorder="0">
      <alignment horizontal="centerContinuous"/>
    </xf>
    <xf numFmtId="0" fontId="173" fillId="45" borderId="0" applyBorder="0">
      <alignment horizontal="centerContinuous"/>
    </xf>
    <xf numFmtId="0" fontId="173" fillId="45" borderId="0" applyBorder="0">
      <alignment horizontal="centerContinuous"/>
    </xf>
    <xf numFmtId="164" fontId="172" fillId="0" borderId="0" applyBorder="0">
      <alignment horizontal="centerContinuous"/>
    </xf>
    <xf numFmtId="164" fontId="172" fillId="0" borderId="0" applyBorder="0">
      <alignment horizontal="centerContinuous"/>
    </xf>
    <xf numFmtId="0" fontId="171" fillId="0" borderId="0" applyBorder="0">
      <alignment horizontal="centerContinuous"/>
    </xf>
    <xf numFmtId="179" fontId="172" fillId="0" borderId="0" applyBorder="0">
      <alignment horizontal="centerContinuous"/>
    </xf>
    <xf numFmtId="164" fontId="3" fillId="0" borderId="0"/>
    <xf numFmtId="164" fontId="3" fillId="0" borderId="0"/>
    <xf numFmtId="0" fontId="171" fillId="0" borderId="0" applyBorder="0">
      <alignment horizontal="centerContinuous"/>
    </xf>
    <xf numFmtId="0" fontId="172" fillId="0" borderId="0" applyBorder="0">
      <alignment horizontal="centerContinuous"/>
    </xf>
    <xf numFmtId="164" fontId="172" fillId="0" borderId="0" applyBorder="0">
      <alignment horizontal="centerContinuous"/>
    </xf>
    <xf numFmtId="164" fontId="172" fillId="0" borderId="0" applyBorder="0">
      <alignment horizontal="centerContinuous"/>
    </xf>
    <xf numFmtId="164" fontId="172" fillId="0" borderId="0" applyBorder="0">
      <alignment horizontal="centerContinuous"/>
    </xf>
    <xf numFmtId="0" fontId="171" fillId="0" borderId="0" applyBorder="0">
      <alignment horizontal="centerContinuous"/>
    </xf>
    <xf numFmtId="164" fontId="3" fillId="0" borderId="0"/>
    <xf numFmtId="0" fontId="171" fillId="0" borderId="0" applyBorder="0">
      <alignment horizontal="centerContinuous"/>
    </xf>
    <xf numFmtId="0" fontId="171" fillId="0" borderId="0" applyBorder="0">
      <alignment horizontal="centerContinuous"/>
    </xf>
    <xf numFmtId="0" fontId="171" fillId="0" borderId="0" applyBorder="0">
      <alignment horizontal="centerContinuous"/>
    </xf>
    <xf numFmtId="0" fontId="171" fillId="0" borderId="0" applyBorder="0">
      <alignment horizontal="centerContinuous"/>
    </xf>
    <xf numFmtId="0" fontId="173" fillId="45" borderId="0" applyBorder="0">
      <alignment horizontal="centerContinuous"/>
    </xf>
    <xf numFmtId="164" fontId="3" fillId="0" borderId="0"/>
    <xf numFmtId="0" fontId="173" fillId="45" borderId="0" applyBorder="0">
      <alignment horizontal="centerContinuous"/>
    </xf>
    <xf numFmtId="164" fontId="3" fillId="0" borderId="0"/>
    <xf numFmtId="164" fontId="3" fillId="0" borderId="0"/>
    <xf numFmtId="0" fontId="172" fillId="0" borderId="0" applyBorder="0">
      <alignment horizontal="centerContinuous"/>
    </xf>
    <xf numFmtId="0" fontId="172" fillId="0" borderId="0" applyBorder="0">
      <alignment horizontal="centerContinuous"/>
    </xf>
    <xf numFmtId="0" fontId="172" fillId="0" borderId="0" applyBorder="0">
      <alignment horizontal="centerContinuous"/>
    </xf>
    <xf numFmtId="0" fontId="172" fillId="0" borderId="0" applyBorder="0">
      <alignment horizontal="centerContinuous"/>
    </xf>
    <xf numFmtId="0" fontId="174" fillId="0" borderId="0" applyBorder="0">
      <alignment horizontal="centerContinuous"/>
    </xf>
    <xf numFmtId="0" fontId="174" fillId="0" borderId="0" applyBorder="0">
      <alignment horizontal="centerContinuous"/>
    </xf>
    <xf numFmtId="0" fontId="175" fillId="58" borderId="0" applyBorder="0">
      <alignment horizontal="centerContinuous"/>
    </xf>
    <xf numFmtId="0" fontId="175" fillId="58" borderId="0" applyBorder="0">
      <alignment horizontal="centerContinuous"/>
    </xf>
    <xf numFmtId="0" fontId="175" fillId="58" borderId="0" applyBorder="0">
      <alignment horizontal="centerContinuous"/>
    </xf>
    <xf numFmtId="0" fontId="175" fillId="58" borderId="0" applyBorder="0">
      <alignment horizontal="centerContinuous"/>
    </xf>
    <xf numFmtId="0" fontId="175" fillId="58" borderId="0" applyBorder="0">
      <alignment horizontal="centerContinuous"/>
    </xf>
    <xf numFmtId="0" fontId="175" fillId="58" borderId="0" applyBorder="0">
      <alignment horizontal="centerContinuous"/>
    </xf>
    <xf numFmtId="0" fontId="175" fillId="58" borderId="0" applyBorder="0">
      <alignment horizontal="centerContinuous"/>
    </xf>
    <xf numFmtId="164" fontId="174" fillId="0" borderId="0" applyBorder="0">
      <alignment horizontal="centerContinuous"/>
    </xf>
    <xf numFmtId="164" fontId="174" fillId="0" borderId="0" applyBorder="0">
      <alignment horizontal="centerContinuous"/>
    </xf>
    <xf numFmtId="0" fontId="176" fillId="0" borderId="0" applyBorder="0">
      <alignment horizontal="centerContinuous"/>
    </xf>
    <xf numFmtId="179" fontId="174" fillId="0" borderId="0" applyBorder="0">
      <alignment horizontal="centerContinuous"/>
    </xf>
    <xf numFmtId="164" fontId="3" fillId="0" borderId="0"/>
    <xf numFmtId="164" fontId="3" fillId="0" borderId="0"/>
    <xf numFmtId="0" fontId="176" fillId="0" borderId="0" applyBorder="0">
      <alignment horizontal="centerContinuous"/>
    </xf>
    <xf numFmtId="0" fontId="174" fillId="0" borderId="0" applyBorder="0">
      <alignment horizontal="centerContinuous"/>
    </xf>
    <xf numFmtId="164" fontId="174" fillId="0" borderId="0" applyBorder="0">
      <alignment horizontal="centerContinuous"/>
    </xf>
    <xf numFmtId="164" fontId="174" fillId="0" borderId="0" applyBorder="0">
      <alignment horizontal="centerContinuous"/>
    </xf>
    <xf numFmtId="164" fontId="174" fillId="0" borderId="0" applyBorder="0">
      <alignment horizontal="centerContinuous"/>
    </xf>
    <xf numFmtId="0" fontId="176" fillId="0" borderId="0" applyBorder="0">
      <alignment horizontal="centerContinuous"/>
    </xf>
    <xf numFmtId="164" fontId="3" fillId="0" borderId="0"/>
    <xf numFmtId="0" fontId="176" fillId="0" borderId="0" applyBorder="0">
      <alignment horizontal="centerContinuous"/>
    </xf>
    <xf numFmtId="0" fontId="176" fillId="0" borderId="0" applyBorder="0">
      <alignment horizontal="centerContinuous"/>
    </xf>
    <xf numFmtId="0" fontId="176" fillId="0" borderId="0" applyBorder="0">
      <alignment horizontal="centerContinuous"/>
    </xf>
    <xf numFmtId="0" fontId="176" fillId="0" borderId="0" applyBorder="0">
      <alignment horizontal="centerContinuous"/>
    </xf>
    <xf numFmtId="0" fontId="175" fillId="58" borderId="0" applyBorder="0">
      <alignment horizontal="centerContinuous"/>
    </xf>
    <xf numFmtId="164" fontId="3" fillId="0" borderId="0"/>
    <xf numFmtId="0" fontId="175" fillId="58" borderId="0" applyBorder="0">
      <alignment horizontal="centerContinuous"/>
    </xf>
    <xf numFmtId="164" fontId="3" fillId="0" borderId="0"/>
    <xf numFmtId="164" fontId="3" fillId="0" borderId="0"/>
    <xf numFmtId="0" fontId="174" fillId="0" borderId="0" applyBorder="0">
      <alignment horizontal="centerContinuous"/>
    </xf>
    <xf numFmtId="0" fontId="174" fillId="0" borderId="0" applyBorder="0">
      <alignment horizontal="centerContinuous"/>
    </xf>
    <xf numFmtId="0" fontId="174" fillId="0" borderId="0" applyBorder="0">
      <alignment horizontal="centerContinuous"/>
    </xf>
    <xf numFmtId="0" fontId="174" fillId="0" borderId="0" applyBorder="0">
      <alignment horizontal="centerContinuous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4" fontId="74" fillId="0" borderId="0">
      <alignment horizontal="center" wrapText="1"/>
      <protection locked="0"/>
    </xf>
    <xf numFmtId="164" fontId="3" fillId="0" borderId="0"/>
    <xf numFmtId="14" fontId="74" fillId="0" borderId="0">
      <alignment horizontal="center" wrapText="1"/>
      <protection locked="0"/>
    </xf>
    <xf numFmtId="250" fontId="13" fillId="0" borderId="0" applyFont="0" applyFill="0" applyBorder="0" applyAlignment="0" applyProtection="0"/>
    <xf numFmtId="200" fontId="3" fillId="0" borderId="0" applyFont="0" applyFill="0" applyBorder="0" applyAlignment="0" applyProtection="0"/>
    <xf numFmtId="164" fontId="3" fillId="0" borderId="0"/>
    <xf numFmtId="164" fontId="3" fillId="0" borderId="0"/>
    <xf numFmtId="250" fontId="13" fillId="0" borderId="0" applyFont="0" applyFill="0" applyBorder="0" applyAlignment="0" applyProtection="0"/>
    <xf numFmtId="25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/>
    <xf numFmtId="164" fontId="3" fillId="0" borderId="0"/>
    <xf numFmtId="251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64" fontId="3" fillId="0" borderId="0"/>
    <xf numFmtId="10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/>
    <xf numFmtId="164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3" fillId="0" borderId="0" applyFont="0" applyFill="0" applyBorder="0" applyAlignment="0" applyProtection="0"/>
    <xf numFmtId="164" fontId="3" fillId="0" borderId="0"/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3" fillId="0" borderId="0" applyFont="0" applyFill="0" applyBorder="0" applyAlignment="0" applyProtection="0"/>
    <xf numFmtId="164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3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02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164" fontId="3" fillId="0" borderId="0"/>
    <xf numFmtId="164" fontId="3" fillId="0" borderId="0"/>
    <xf numFmtId="9" fontId="68" fillId="0" borderId="0" applyFont="0" applyFill="0" applyBorder="0" applyAlignment="0" applyProtection="0"/>
    <xf numFmtId="10" fontId="85" fillId="0" borderId="0" applyFont="0" applyFill="0" applyBorder="0" applyAlignment="0" applyProtection="0"/>
    <xf numFmtId="10" fontId="85" fillId="0" borderId="0" applyFont="0" applyFill="0" applyBorder="0" applyAlignment="0" applyProtection="0"/>
    <xf numFmtId="164" fontId="3" fillId="0" borderId="0"/>
    <xf numFmtId="164" fontId="3" fillId="0" borderId="0"/>
    <xf numFmtId="10" fontId="68" fillId="0" borderId="0" applyFont="0" applyFill="0" applyBorder="0" applyAlignment="0" applyProtection="0"/>
    <xf numFmtId="252" fontId="96" fillId="0" borderId="0" applyFont="0" applyFill="0" applyBorder="0" applyAlignment="0" applyProtection="0"/>
    <xf numFmtId="164" fontId="3" fillId="0" borderId="0"/>
    <xf numFmtId="184" fontId="112" fillId="0" borderId="0">
      <protection locked="0"/>
    </xf>
    <xf numFmtId="0" fontId="112" fillId="0" borderId="0">
      <protection locked="0"/>
    </xf>
    <xf numFmtId="18" fontId="13" fillId="0" borderId="0" applyFill="0" applyBorder="0" applyAlignment="0"/>
    <xf numFmtId="201" fontId="3" fillId="0" borderId="0" applyFill="0" applyBorder="0" applyAlignment="0"/>
    <xf numFmtId="164" fontId="3" fillId="0" borderId="0"/>
    <xf numFmtId="164" fontId="3" fillId="0" borderId="0"/>
    <xf numFmtId="18" fontId="13" fillId="0" borderId="0" applyFill="0" applyBorder="0" applyAlignment="0"/>
    <xf numFmtId="203" fontId="3" fillId="0" borderId="0" applyFill="0" applyBorder="0" applyAlignment="0"/>
    <xf numFmtId="197" fontId="3" fillId="0" borderId="0" applyFill="0" applyBorder="0" applyAlignment="0"/>
    <xf numFmtId="164" fontId="3" fillId="0" borderId="0"/>
    <xf numFmtId="164" fontId="3" fillId="0" borderId="0"/>
    <xf numFmtId="203" fontId="3" fillId="0" borderId="0" applyFill="0" applyBorder="0" applyAlignment="0"/>
    <xf numFmtId="18" fontId="13" fillId="0" borderId="0" applyFill="0" applyBorder="0" applyAlignment="0"/>
    <xf numFmtId="201" fontId="3" fillId="0" borderId="0" applyFill="0" applyBorder="0" applyAlignment="0"/>
    <xf numFmtId="164" fontId="3" fillId="0" borderId="0"/>
    <xf numFmtId="164" fontId="3" fillId="0" borderId="0"/>
    <xf numFmtId="18" fontId="13" fillId="0" borderId="0" applyFill="0" applyBorder="0" applyAlignment="0"/>
    <xf numFmtId="231" fontId="3" fillId="0" borderId="0" applyFill="0" applyBorder="0" applyAlignment="0"/>
    <xf numFmtId="202" fontId="3" fillId="0" borderId="0" applyFill="0" applyBorder="0" applyAlignment="0"/>
    <xf numFmtId="164" fontId="3" fillId="0" borderId="0"/>
    <xf numFmtId="164" fontId="3" fillId="0" borderId="0"/>
    <xf numFmtId="231" fontId="3" fillId="0" borderId="0" applyFill="0" applyBorder="0" applyAlignment="0"/>
    <xf numFmtId="203" fontId="3" fillId="0" borderId="0" applyFill="0" applyBorder="0" applyAlignment="0"/>
    <xf numFmtId="197" fontId="3" fillId="0" borderId="0" applyFill="0" applyBorder="0" applyAlignment="0"/>
    <xf numFmtId="164" fontId="3" fillId="0" borderId="0"/>
    <xf numFmtId="164" fontId="3" fillId="0" borderId="0"/>
    <xf numFmtId="203" fontId="3" fillId="0" borderId="0" applyFill="0" applyBorder="0" applyAlignment="0"/>
    <xf numFmtId="9" fontId="3" fillId="0" borderId="0" applyFont="0" applyFill="0" applyBorder="0" applyAlignment="0" applyProtection="0"/>
    <xf numFmtId="0" fontId="85" fillId="0" borderId="0" applyNumberFormat="0" applyFont="0" applyFill="0" applyBorder="0" applyAlignment="0" applyProtection="0">
      <alignment horizontal="left"/>
    </xf>
    <xf numFmtId="0" fontId="85" fillId="0" borderId="0" applyNumberFormat="0" applyFont="0" applyFill="0" applyBorder="0" applyAlignment="0" applyProtection="0">
      <alignment horizontal="left"/>
    </xf>
    <xf numFmtId="0" fontId="85" fillId="0" borderId="0" applyNumberFormat="0" applyFont="0" applyFill="0" applyBorder="0" applyAlignment="0" applyProtection="0">
      <alignment horizontal="left"/>
    </xf>
    <xf numFmtId="164" fontId="3" fillId="0" borderId="0"/>
    <xf numFmtId="164" fontId="3" fillId="0" borderId="0"/>
    <xf numFmtId="0" fontId="68" fillId="0" borderId="0" applyNumberFormat="0" applyFont="0" applyFill="0" applyBorder="0" applyAlignment="0" applyProtection="0">
      <alignment horizontal="left"/>
    </xf>
    <xf numFmtId="0" fontId="68" fillId="0" borderId="0" applyNumberFormat="0" applyFont="0" applyFill="0" applyBorder="0" applyAlignment="0" applyProtection="0">
      <alignment horizontal="left"/>
    </xf>
    <xf numFmtId="164" fontId="3" fillId="0" borderId="0"/>
    <xf numFmtId="164" fontId="3" fillId="0" borderId="0"/>
    <xf numFmtId="0" fontId="68" fillId="0" borderId="0" applyNumberFormat="0" applyFont="0" applyFill="0" applyBorder="0" applyAlignment="0" applyProtection="0">
      <alignment horizontal="left"/>
    </xf>
    <xf numFmtId="164" fontId="68" fillId="0" borderId="0" applyNumberFormat="0" applyFont="0" applyFill="0" applyBorder="0" applyAlignment="0" applyProtection="0">
      <alignment horizontal="left"/>
    </xf>
    <xf numFmtId="15" fontId="85" fillId="0" borderId="0" applyFont="0" applyFill="0" applyBorder="0" applyAlignment="0" applyProtection="0"/>
    <xf numFmtId="15" fontId="85" fillId="0" borderId="0" applyFont="0" applyFill="0" applyBorder="0" applyAlignment="0" applyProtection="0"/>
    <xf numFmtId="164" fontId="3" fillId="0" borderId="0"/>
    <xf numFmtId="164" fontId="3" fillId="0" borderId="0"/>
    <xf numFmtId="15" fontId="68" fillId="0" borderId="0" applyFont="0" applyFill="0" applyBorder="0" applyAlignment="0" applyProtection="0"/>
    <xf numFmtId="4" fontId="85" fillId="0" borderId="0" applyFont="0" applyFill="0" applyBorder="0" applyAlignment="0" applyProtection="0"/>
    <xf numFmtId="4" fontId="85" fillId="0" borderId="0" applyFont="0" applyFill="0" applyBorder="0" applyAlignment="0" applyProtection="0"/>
    <xf numFmtId="164" fontId="3" fillId="0" borderId="0"/>
    <xf numFmtId="164" fontId="3" fillId="0" borderId="0"/>
    <xf numFmtId="4" fontId="68" fillId="0" borderId="0" applyFont="0" applyFill="0" applyBorder="0" applyAlignment="0" applyProtection="0"/>
    <xf numFmtId="0" fontId="177" fillId="0" borderId="7">
      <alignment horizontal="center"/>
    </xf>
    <xf numFmtId="0" fontId="177" fillId="0" borderId="7">
      <alignment horizontal="center"/>
    </xf>
    <xf numFmtId="0" fontId="177" fillId="0" borderId="7">
      <alignment horizontal="center"/>
    </xf>
    <xf numFmtId="0" fontId="177" fillId="0" borderId="7">
      <alignment horizontal="center"/>
    </xf>
    <xf numFmtId="0" fontId="177" fillId="0" borderId="7">
      <alignment horizontal="center"/>
    </xf>
    <xf numFmtId="164" fontId="177" fillId="0" borderId="7">
      <alignment horizontal="center"/>
    </xf>
    <xf numFmtId="164" fontId="3" fillId="0" borderId="0"/>
    <xf numFmtId="164" fontId="3" fillId="0" borderId="0"/>
    <xf numFmtId="164" fontId="177" fillId="0" borderId="7">
      <alignment horizontal="center"/>
    </xf>
    <xf numFmtId="164" fontId="3" fillId="0" borderId="0"/>
    <xf numFmtId="164" fontId="3" fillId="0" borderId="0"/>
    <xf numFmtId="164" fontId="177" fillId="0" borderId="7">
      <alignment horizontal="center"/>
    </xf>
    <xf numFmtId="164" fontId="3" fillId="0" borderId="0"/>
    <xf numFmtId="0" fontId="177" fillId="0" borderId="7">
      <alignment horizontal="center"/>
    </xf>
    <xf numFmtId="164" fontId="3" fillId="0" borderId="0"/>
    <xf numFmtId="164" fontId="3" fillId="0" borderId="0"/>
    <xf numFmtId="0" fontId="177" fillId="0" borderId="7">
      <alignment horizontal="center"/>
    </xf>
    <xf numFmtId="0" fontId="177" fillId="0" borderId="7">
      <alignment horizontal="center"/>
    </xf>
    <xf numFmtId="164" fontId="177" fillId="0" borderId="7">
      <alignment horizontal="center"/>
    </xf>
    <xf numFmtId="164" fontId="3" fillId="0" borderId="0"/>
    <xf numFmtId="164" fontId="3" fillId="0" borderId="0"/>
    <xf numFmtId="164" fontId="177" fillId="0" borderId="7">
      <alignment horizontal="center"/>
    </xf>
    <xf numFmtId="164" fontId="3" fillId="0" borderId="0"/>
    <xf numFmtId="164" fontId="3" fillId="0" borderId="0"/>
    <xf numFmtId="164" fontId="177" fillId="0" borderId="7">
      <alignment horizontal="center"/>
    </xf>
    <xf numFmtId="164" fontId="3" fillId="0" borderId="0"/>
    <xf numFmtId="0" fontId="177" fillId="0" borderId="7">
      <alignment horizontal="center"/>
    </xf>
    <xf numFmtId="164" fontId="3" fillId="0" borderId="0"/>
    <xf numFmtId="164" fontId="3" fillId="0" borderId="0"/>
    <xf numFmtId="0" fontId="178" fillId="0" borderId="7">
      <alignment horizontal="center"/>
    </xf>
    <xf numFmtId="0" fontId="178" fillId="0" borderId="7">
      <alignment horizontal="center"/>
    </xf>
    <xf numFmtId="0" fontId="178" fillId="0" borderId="7">
      <alignment horizontal="center"/>
    </xf>
    <xf numFmtId="0" fontId="178" fillId="0" borderId="7">
      <alignment horizontal="center"/>
    </xf>
    <xf numFmtId="164" fontId="178" fillId="0" borderId="7">
      <alignment horizontal="center"/>
    </xf>
    <xf numFmtId="164" fontId="3" fillId="0" borderId="0"/>
    <xf numFmtId="164" fontId="3" fillId="0" borderId="0"/>
    <xf numFmtId="164" fontId="178" fillId="0" borderId="7">
      <alignment horizontal="center"/>
    </xf>
    <xf numFmtId="164" fontId="3" fillId="0" borderId="0"/>
    <xf numFmtId="164" fontId="3" fillId="0" borderId="0"/>
    <xf numFmtId="164" fontId="178" fillId="0" borderId="7">
      <alignment horizontal="center"/>
    </xf>
    <xf numFmtId="164" fontId="3" fillId="0" borderId="0"/>
    <xf numFmtId="0" fontId="178" fillId="0" borderId="7">
      <alignment horizontal="center"/>
    </xf>
    <xf numFmtId="164" fontId="3" fillId="0" borderId="0"/>
    <xf numFmtId="164" fontId="3" fillId="0" borderId="0"/>
    <xf numFmtId="0" fontId="178" fillId="0" borderId="7">
      <alignment horizontal="center"/>
    </xf>
    <xf numFmtId="0" fontId="178" fillId="0" borderId="7">
      <alignment horizontal="center"/>
    </xf>
    <xf numFmtId="164" fontId="178" fillId="0" borderId="7">
      <alignment horizontal="center"/>
    </xf>
    <xf numFmtId="164" fontId="3" fillId="0" borderId="0"/>
    <xf numFmtId="164" fontId="3" fillId="0" borderId="0"/>
    <xf numFmtId="164" fontId="178" fillId="0" borderId="7">
      <alignment horizontal="center"/>
    </xf>
    <xf numFmtId="164" fontId="3" fillId="0" borderId="0"/>
    <xf numFmtId="164" fontId="3" fillId="0" borderId="0"/>
    <xf numFmtId="164" fontId="178" fillId="0" borderId="7">
      <alignment horizontal="center"/>
    </xf>
    <xf numFmtId="164" fontId="3" fillId="0" borderId="0"/>
    <xf numFmtId="0" fontId="178" fillId="0" borderId="7">
      <alignment horizontal="center"/>
    </xf>
    <xf numFmtId="164" fontId="3" fillId="0" borderId="0"/>
    <xf numFmtId="164" fontId="3" fillId="0" borderId="0"/>
    <xf numFmtId="0" fontId="178" fillId="0" borderId="7">
      <alignment horizontal="center"/>
    </xf>
    <xf numFmtId="3" fontId="85" fillId="0" borderId="0" applyFont="0" applyFill="0" applyBorder="0" applyAlignment="0" applyProtection="0"/>
    <xf numFmtId="3" fontId="85" fillId="0" borderId="0" applyFont="0" applyFill="0" applyBorder="0" applyAlignment="0" applyProtection="0"/>
    <xf numFmtId="164" fontId="3" fillId="0" borderId="0"/>
    <xf numFmtId="164" fontId="3" fillId="0" borderId="0"/>
    <xf numFmtId="3" fontId="68" fillId="0" borderId="0" applyFont="0" applyFill="0" applyBorder="0" applyAlignment="0" applyProtection="0"/>
    <xf numFmtId="0" fontId="85" fillId="59" borderId="0" applyNumberFormat="0" applyFont="0" applyBorder="0" applyAlignment="0" applyProtection="0"/>
    <xf numFmtId="0" fontId="85" fillId="59" borderId="0" applyNumberFormat="0" applyFont="0" applyBorder="0" applyAlignment="0" applyProtection="0"/>
    <xf numFmtId="0" fontId="85" fillId="59" borderId="0" applyNumberFormat="0" applyFont="0" applyBorder="0" applyAlignment="0" applyProtection="0"/>
    <xf numFmtId="164" fontId="3" fillId="0" borderId="0"/>
    <xf numFmtId="164" fontId="3" fillId="0" borderId="0"/>
    <xf numFmtId="0" fontId="68" fillId="59" borderId="0" applyNumberFormat="0" applyFont="0" applyBorder="0" applyAlignment="0" applyProtection="0"/>
    <xf numFmtId="0" fontId="68" fillId="59" borderId="0" applyNumberFormat="0" applyFont="0" applyBorder="0" applyAlignment="0" applyProtection="0"/>
    <xf numFmtId="164" fontId="3" fillId="0" borderId="0"/>
    <xf numFmtId="164" fontId="3" fillId="0" borderId="0"/>
    <xf numFmtId="0" fontId="68" fillId="59" borderId="0" applyNumberFormat="0" applyFont="0" applyBorder="0" applyAlignment="0" applyProtection="0"/>
    <xf numFmtId="164" fontId="68" fillId="59" borderId="0" applyNumberFormat="0" applyFont="0" applyBorder="0" applyAlignment="0" applyProtection="0"/>
    <xf numFmtId="253" fontId="3" fillId="0" borderId="64" applyFont="0" applyFill="0" applyBorder="0" applyAlignment="0" applyProtection="0"/>
    <xf numFmtId="164" fontId="3" fillId="0" borderId="0"/>
    <xf numFmtId="236" fontId="179" fillId="0" borderId="0" applyNumberFormat="0" applyFill="0" applyBorder="0" applyAlignment="0" applyProtection="0">
      <alignment horizontal="left"/>
    </xf>
    <xf numFmtId="164" fontId="3" fillId="0" borderId="0"/>
    <xf numFmtId="0" fontId="180" fillId="60" borderId="0" applyNumberFormat="0" applyFont="0" applyBorder="0" applyAlignment="0">
      <alignment horizontal="center"/>
    </xf>
    <xf numFmtId="0" fontId="180" fillId="60" borderId="0" applyNumberFormat="0" applyFont="0" applyBorder="0" applyAlignment="0">
      <alignment horizontal="center"/>
    </xf>
    <xf numFmtId="164" fontId="3" fillId="0" borderId="0"/>
    <xf numFmtId="164" fontId="3" fillId="0" borderId="0"/>
    <xf numFmtId="164" fontId="180" fillId="60" borderId="0" applyNumberFormat="0" applyFont="0" applyBorder="0" applyAlignment="0">
      <alignment horizontal="center"/>
    </xf>
    <xf numFmtId="0" fontId="151" fillId="29" borderId="0">
      <alignment horizontal="center"/>
    </xf>
    <xf numFmtId="0" fontId="151" fillId="29" borderId="0">
      <alignment horizontal="center"/>
    </xf>
    <xf numFmtId="0" fontId="151" fillId="29" borderId="0">
      <alignment horizontal="center"/>
    </xf>
    <xf numFmtId="164" fontId="3" fillId="0" borderId="0"/>
    <xf numFmtId="164" fontId="3" fillId="0" borderId="0"/>
    <xf numFmtId="0" fontId="151" fillId="29" borderId="0">
      <alignment horizontal="center"/>
    </xf>
    <xf numFmtId="164" fontId="3" fillId="0" borderId="0"/>
    <xf numFmtId="164" fontId="3" fillId="0" borderId="0"/>
    <xf numFmtId="0" fontId="151" fillId="29" borderId="0">
      <alignment horizontal="center"/>
    </xf>
    <xf numFmtId="164" fontId="151" fillId="29" borderId="0">
      <alignment horizontal="center"/>
    </xf>
    <xf numFmtId="49" fontId="181" fillId="45" borderId="0">
      <alignment horizontal="center"/>
    </xf>
    <xf numFmtId="164" fontId="3" fillId="0" borderId="0"/>
    <xf numFmtId="49" fontId="181" fillId="45" borderId="0">
      <alignment horizontal="center"/>
    </xf>
    <xf numFmtId="254" fontId="182" fillId="0" borderId="0" applyNumberFormat="0" applyFill="0" applyBorder="0" applyAlignment="0" applyProtection="0">
      <alignment horizontal="left"/>
    </xf>
    <xf numFmtId="164" fontId="3" fillId="0" borderId="0"/>
    <xf numFmtId="38" fontId="182" fillId="0" borderId="0"/>
    <xf numFmtId="0" fontId="13" fillId="0" borderId="65" applyNumberFormat="0" applyFont="0" applyFill="0" applyAlignment="0" applyProtection="0"/>
    <xf numFmtId="0" fontId="13" fillId="0" borderId="65" applyNumberFormat="0" applyFont="0" applyFill="0" applyAlignment="0" applyProtection="0"/>
    <xf numFmtId="0" fontId="13" fillId="0" borderId="65" applyNumberFormat="0" applyFont="0" applyFill="0" applyAlignment="0" applyProtection="0"/>
    <xf numFmtId="164" fontId="3" fillId="0" borderId="0"/>
    <xf numFmtId="164" fontId="3" fillId="0" borderId="0"/>
    <xf numFmtId="0" fontId="13" fillId="0" borderId="65" applyNumberFormat="0" applyFont="0" applyFill="0" applyAlignment="0" applyProtection="0"/>
    <xf numFmtId="0" fontId="13" fillId="0" borderId="65" applyNumberFormat="0" applyFont="0" applyFill="0" applyAlignment="0" applyProtection="0"/>
    <xf numFmtId="164" fontId="3" fillId="0" borderId="0"/>
    <xf numFmtId="164" fontId="3" fillId="0" borderId="0"/>
    <xf numFmtId="0" fontId="13" fillId="0" borderId="65" applyNumberFormat="0" applyFont="0" applyFill="0" applyAlignment="0" applyProtection="0"/>
    <xf numFmtId="164" fontId="13" fillId="0" borderId="65" applyNumberFormat="0" applyFont="0" applyFill="0" applyAlignment="0" applyProtection="0"/>
    <xf numFmtId="0" fontId="45" fillId="47" borderId="10" applyNumberFormat="0" applyBorder="0" applyProtection="0">
      <alignment horizontal="left" wrapText="1"/>
    </xf>
    <xf numFmtId="0" fontId="45" fillId="47" borderId="0" applyNumberFormat="0" applyBorder="0" applyProtection="0">
      <alignment horizontal="left"/>
    </xf>
    <xf numFmtId="0" fontId="45" fillId="47" borderId="0" applyNumberFormat="0" applyBorder="0" applyProtection="0">
      <alignment horizontal="left"/>
    </xf>
    <xf numFmtId="164" fontId="3" fillId="0" borderId="0"/>
    <xf numFmtId="164" fontId="3" fillId="0" borderId="0"/>
    <xf numFmtId="164" fontId="45" fillId="47" borderId="0" applyNumberFormat="0" applyBorder="0" applyProtection="0">
      <alignment horizontal="left"/>
    </xf>
    <xf numFmtId="164" fontId="45" fillId="47" borderId="10" applyNumberFormat="0" applyBorder="0" applyProtection="0">
      <alignment horizontal="left" wrapText="1"/>
    </xf>
    <xf numFmtId="164" fontId="45" fillId="47" borderId="10" applyNumberFormat="0" applyBorder="0" applyProtection="0">
      <alignment horizontal="left" wrapText="1"/>
    </xf>
    <xf numFmtId="0" fontId="45" fillId="47" borderId="10" applyNumberFormat="0" applyBorder="0" applyProtection="0">
      <alignment horizontal="left" wrapText="1"/>
    </xf>
    <xf numFmtId="164" fontId="3" fillId="0" borderId="0"/>
    <xf numFmtId="0" fontId="45" fillId="47" borderId="10" applyNumberFormat="0" applyBorder="0" applyProtection="0">
      <alignment horizontal="left" wrapText="1"/>
    </xf>
    <xf numFmtId="164" fontId="3" fillId="0" borderId="0"/>
    <xf numFmtId="0" fontId="45" fillId="47" borderId="10" applyNumberFormat="0" applyBorder="0" applyProtection="0">
      <alignment horizontal="left" wrapText="1"/>
    </xf>
    <xf numFmtId="164" fontId="3" fillId="0" borderId="0"/>
    <xf numFmtId="164" fontId="3" fillId="0" borderId="0"/>
    <xf numFmtId="0" fontId="45" fillId="47" borderId="10" applyNumberFormat="0" applyBorder="0" applyProtection="0">
      <alignment horizontal="left" wrapText="1"/>
    </xf>
    <xf numFmtId="0" fontId="45" fillId="47" borderId="10" applyNumberFormat="0" applyBorder="0" applyProtection="0">
      <alignment horizontal="left" wrapText="1"/>
    </xf>
    <xf numFmtId="164" fontId="45" fillId="47" borderId="10" applyNumberFormat="0" applyBorder="0" applyProtection="0">
      <alignment horizontal="left" wrapText="1"/>
    </xf>
    <xf numFmtId="164" fontId="45" fillId="47" borderId="10" applyNumberFormat="0" applyBorder="0" applyProtection="0">
      <alignment horizontal="left" wrapText="1"/>
    </xf>
    <xf numFmtId="164" fontId="45" fillId="47" borderId="10" applyNumberFormat="0" applyBorder="0" applyProtection="0">
      <alignment horizontal="left" wrapText="1"/>
    </xf>
    <xf numFmtId="0" fontId="13" fillId="0" borderId="66" applyNumberFormat="0" applyFont="0" applyFill="0" applyAlignment="0" applyProtection="0"/>
    <xf numFmtId="164" fontId="13" fillId="0" borderId="66" applyNumberFormat="0" applyFont="0" applyFill="0" applyAlignment="0" applyProtection="0"/>
    <xf numFmtId="164" fontId="3" fillId="0" borderId="0"/>
    <xf numFmtId="0" fontId="13" fillId="0" borderId="66" applyNumberFormat="0" applyFont="0" applyFill="0" applyAlignment="0" applyProtection="0"/>
    <xf numFmtId="0" fontId="13" fillId="0" borderId="66" applyNumberFormat="0" applyFont="0" applyFill="0" applyAlignment="0" applyProtection="0"/>
    <xf numFmtId="0" fontId="13" fillId="0" borderId="66" applyNumberFormat="0" applyFont="0" applyFill="0" applyAlignment="0" applyProtection="0"/>
    <xf numFmtId="164" fontId="3" fillId="0" borderId="0"/>
    <xf numFmtId="164" fontId="3" fillId="0" borderId="0"/>
    <xf numFmtId="0" fontId="13" fillId="0" borderId="66" applyNumberFormat="0" applyFont="0" applyFill="0" applyAlignment="0" applyProtection="0"/>
    <xf numFmtId="164" fontId="3" fillId="0" borderId="0"/>
    <xf numFmtId="0" fontId="13" fillId="0" borderId="66" applyNumberFormat="0" applyFont="0" applyFill="0" applyAlignment="0" applyProtection="0"/>
    <xf numFmtId="164" fontId="3" fillId="0" borderId="0"/>
    <xf numFmtId="164" fontId="3" fillId="0" borderId="0"/>
    <xf numFmtId="0" fontId="13" fillId="0" borderId="66" applyNumberFormat="0" applyFont="0" applyFill="0" applyAlignment="0" applyProtection="0"/>
    <xf numFmtId="0" fontId="93" fillId="48" borderId="0">
      <alignment horizontal="center"/>
    </xf>
    <xf numFmtId="0" fontId="93" fillId="48" borderId="0">
      <alignment horizontal="center"/>
    </xf>
    <xf numFmtId="164" fontId="3" fillId="0" borderId="0"/>
    <xf numFmtId="164" fontId="3" fillId="0" borderId="0"/>
    <xf numFmtId="0" fontId="93" fillId="48" borderId="0">
      <alignment horizontal="center"/>
    </xf>
    <xf numFmtId="164" fontId="93" fillId="48" borderId="0">
      <alignment horizontal="center"/>
    </xf>
    <xf numFmtId="0" fontId="93" fillId="48" borderId="0">
      <alignment horizontal="centerContinuous"/>
    </xf>
    <xf numFmtId="0" fontId="93" fillId="48" borderId="0">
      <alignment horizontal="centerContinuous"/>
    </xf>
    <xf numFmtId="164" fontId="3" fillId="0" borderId="0"/>
    <xf numFmtId="164" fontId="3" fillId="0" borderId="0"/>
    <xf numFmtId="0" fontId="93" fillId="48" borderId="0">
      <alignment horizontal="centerContinuous"/>
    </xf>
    <xf numFmtId="164" fontId="93" fillId="48" borderId="0">
      <alignment horizontal="centerContinuous"/>
    </xf>
    <xf numFmtId="0" fontId="183" fillId="45" borderId="0">
      <alignment horizontal="left"/>
    </xf>
    <xf numFmtId="0" fontId="183" fillId="45" borderId="0">
      <alignment horizontal="left"/>
    </xf>
    <xf numFmtId="164" fontId="3" fillId="0" borderId="0"/>
    <xf numFmtId="164" fontId="3" fillId="0" borderId="0"/>
    <xf numFmtId="0" fontId="183" fillId="45" borderId="0">
      <alignment horizontal="left"/>
    </xf>
    <xf numFmtId="164" fontId="183" fillId="45" borderId="0">
      <alignment horizontal="left"/>
    </xf>
    <xf numFmtId="49" fontId="183" fillId="45" borderId="0">
      <alignment horizontal="center"/>
    </xf>
    <xf numFmtId="164" fontId="3" fillId="0" borderId="0"/>
    <xf numFmtId="49" fontId="183" fillId="45" borderId="0">
      <alignment horizontal="center"/>
    </xf>
    <xf numFmtId="0" fontId="92" fillId="48" borderId="0">
      <alignment horizontal="left"/>
    </xf>
    <xf numFmtId="0" fontId="92" fillId="48" borderId="0">
      <alignment horizontal="left"/>
    </xf>
    <xf numFmtId="164" fontId="3" fillId="0" borderId="0"/>
    <xf numFmtId="164" fontId="3" fillId="0" borderId="0"/>
    <xf numFmtId="0" fontId="92" fillId="48" borderId="0">
      <alignment horizontal="left"/>
    </xf>
    <xf numFmtId="164" fontId="92" fillId="48" borderId="0">
      <alignment horizontal="left"/>
    </xf>
    <xf numFmtId="49" fontId="183" fillId="45" borderId="0">
      <alignment horizontal="left"/>
    </xf>
    <xf numFmtId="164" fontId="3" fillId="0" borderId="0"/>
    <xf numFmtId="49" fontId="183" fillId="45" borderId="0">
      <alignment horizontal="left"/>
    </xf>
    <xf numFmtId="0" fontId="92" fillId="48" borderId="0">
      <alignment horizontal="centerContinuous"/>
    </xf>
    <xf numFmtId="0" fontId="92" fillId="48" borderId="0">
      <alignment horizontal="centerContinuous"/>
    </xf>
    <xf numFmtId="164" fontId="3" fillId="0" borderId="0"/>
    <xf numFmtId="164" fontId="3" fillId="0" borderId="0"/>
    <xf numFmtId="0" fontId="92" fillId="48" borderId="0">
      <alignment horizontal="centerContinuous"/>
    </xf>
    <xf numFmtId="164" fontId="92" fillId="48" borderId="0">
      <alignment horizontal="centerContinuous"/>
    </xf>
    <xf numFmtId="0" fontId="92" fillId="48" borderId="0">
      <alignment horizontal="right"/>
    </xf>
    <xf numFmtId="0" fontId="92" fillId="48" borderId="0">
      <alignment horizontal="right"/>
    </xf>
    <xf numFmtId="164" fontId="3" fillId="0" borderId="0"/>
    <xf numFmtId="164" fontId="3" fillId="0" borderId="0"/>
    <xf numFmtId="0" fontId="92" fillId="48" borderId="0">
      <alignment horizontal="right"/>
    </xf>
    <xf numFmtId="164" fontId="92" fillId="48" borderId="0">
      <alignment horizontal="right"/>
    </xf>
    <xf numFmtId="49" fontId="151" fillId="45" borderId="0">
      <alignment horizontal="left"/>
    </xf>
    <xf numFmtId="49" fontId="151" fillId="45" borderId="0">
      <alignment horizontal="left"/>
    </xf>
    <xf numFmtId="164" fontId="3" fillId="0" borderId="0"/>
    <xf numFmtId="164" fontId="3" fillId="0" borderId="0"/>
    <xf numFmtId="49" fontId="151" fillId="45" borderId="0">
      <alignment horizontal="left"/>
    </xf>
    <xf numFmtId="0" fontId="93" fillId="48" borderId="0">
      <alignment horizontal="right"/>
    </xf>
    <xf numFmtId="0" fontId="93" fillId="48" borderId="0">
      <alignment horizontal="right"/>
    </xf>
    <xf numFmtId="164" fontId="3" fillId="0" borderId="0"/>
    <xf numFmtId="164" fontId="3" fillId="0" borderId="0"/>
    <xf numFmtId="0" fontId="93" fillId="48" borderId="0">
      <alignment horizontal="right"/>
    </xf>
    <xf numFmtId="164" fontId="93" fillId="48" borderId="0">
      <alignment horizontal="right"/>
    </xf>
    <xf numFmtId="0" fontId="184" fillId="0" borderId="0"/>
    <xf numFmtId="0" fontId="184" fillId="0" borderId="0"/>
    <xf numFmtId="164" fontId="3" fillId="0" borderId="0"/>
    <xf numFmtId="164" fontId="3" fillId="0" borderId="0"/>
    <xf numFmtId="164" fontId="184" fillId="0" borderId="0"/>
    <xf numFmtId="0" fontId="184" fillId="0" borderId="0"/>
    <xf numFmtId="0" fontId="184" fillId="0" borderId="0"/>
    <xf numFmtId="164" fontId="3" fillId="0" borderId="0"/>
    <xf numFmtId="164" fontId="3" fillId="0" borderId="0"/>
    <xf numFmtId="164" fontId="184" fillId="0" borderId="0"/>
    <xf numFmtId="0" fontId="183" fillId="23" borderId="0">
      <alignment horizontal="center"/>
    </xf>
    <xf numFmtId="0" fontId="183" fillId="23" borderId="0">
      <alignment horizontal="center"/>
    </xf>
    <xf numFmtId="164" fontId="3" fillId="0" borderId="0"/>
    <xf numFmtId="164" fontId="3" fillId="0" borderId="0"/>
    <xf numFmtId="0" fontId="183" fillId="23" borderId="0">
      <alignment horizontal="center"/>
    </xf>
    <xf numFmtId="164" fontId="183" fillId="23" borderId="0">
      <alignment horizontal="center"/>
    </xf>
    <xf numFmtId="0" fontId="58" fillId="23" borderId="0">
      <alignment horizontal="center"/>
    </xf>
    <xf numFmtId="0" fontId="58" fillId="23" borderId="0">
      <alignment horizontal="center"/>
    </xf>
    <xf numFmtId="164" fontId="3" fillId="0" borderId="0"/>
    <xf numFmtId="164" fontId="3" fillId="0" borderId="0"/>
    <xf numFmtId="0" fontId="58" fillId="23" borderId="0">
      <alignment horizontal="center"/>
    </xf>
    <xf numFmtId="164" fontId="58" fillId="23" borderId="0">
      <alignment horizontal="center"/>
    </xf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164" fontId="3" fillId="0" borderId="0"/>
    <xf numFmtId="164" fontId="3" fillId="0" borderId="0"/>
    <xf numFmtId="0" fontId="185" fillId="0" borderId="67"/>
    <xf numFmtId="0" fontId="185" fillId="0" borderId="67"/>
    <xf numFmtId="0" fontId="185" fillId="0" borderId="67"/>
    <xf numFmtId="164" fontId="3" fillId="0" borderId="0"/>
    <xf numFmtId="164" fontId="3" fillId="0" borderId="0"/>
    <xf numFmtId="0" fontId="185" fillId="0" borderId="67"/>
    <xf numFmtId="0" fontId="185" fillId="0" borderId="67"/>
    <xf numFmtId="164" fontId="3" fillId="0" borderId="0"/>
    <xf numFmtId="164" fontId="3" fillId="0" borderId="0"/>
    <xf numFmtId="0" fontId="185" fillId="0" borderId="67"/>
    <xf numFmtId="164" fontId="185" fillId="0" borderId="67"/>
    <xf numFmtId="0" fontId="186" fillId="0" borderId="49">
      <alignment horizontal="center" vertical="center"/>
    </xf>
    <xf numFmtId="0" fontId="186" fillId="0" borderId="49">
      <alignment horizontal="center" vertical="center"/>
    </xf>
    <xf numFmtId="0" fontId="186" fillId="0" borderId="49">
      <alignment horizontal="center" vertical="center"/>
    </xf>
    <xf numFmtId="164" fontId="186" fillId="0" borderId="49">
      <alignment horizontal="center" vertical="center"/>
    </xf>
    <xf numFmtId="164" fontId="3" fillId="0" borderId="0"/>
    <xf numFmtId="164" fontId="3" fillId="0" borderId="0"/>
    <xf numFmtId="164" fontId="3" fillId="0" borderId="0"/>
    <xf numFmtId="0" fontId="186" fillId="0" borderId="49">
      <alignment horizontal="center" vertical="center"/>
    </xf>
    <xf numFmtId="0" fontId="186" fillId="0" borderId="49">
      <alignment horizontal="center" vertical="center"/>
    </xf>
    <xf numFmtId="164" fontId="3" fillId="0" borderId="0"/>
    <xf numFmtId="164" fontId="3" fillId="0" borderId="0"/>
    <xf numFmtId="0" fontId="186" fillId="0" borderId="49">
      <alignment horizontal="center" vertical="center"/>
    </xf>
    <xf numFmtId="164" fontId="186" fillId="0" borderId="49">
      <alignment horizontal="center" vertical="center"/>
    </xf>
    <xf numFmtId="0" fontId="187" fillId="0" borderId="0" applyNumberFormat="0" applyFill="0" applyBorder="0" applyProtection="0">
      <alignment horizontal="left" vertical="center"/>
    </xf>
    <xf numFmtId="0" fontId="187" fillId="0" borderId="0" applyNumberFormat="0" applyFill="0" applyBorder="0" applyProtection="0">
      <alignment horizontal="left" vertical="center"/>
    </xf>
    <xf numFmtId="164" fontId="3" fillId="0" borderId="0"/>
    <xf numFmtId="164" fontId="3" fillId="0" borderId="0"/>
    <xf numFmtId="164" fontId="187" fillId="0" borderId="0" applyNumberFormat="0" applyFill="0" applyBorder="0" applyProtection="0">
      <alignment horizontal="left" vertical="center"/>
    </xf>
    <xf numFmtId="0" fontId="188" fillId="61" borderId="0" applyNumberFormat="0" applyFont="0" applyBorder="0" applyAlignment="0">
      <protection locked="0"/>
    </xf>
    <xf numFmtId="0" fontId="188" fillId="61" borderId="0" applyNumberFormat="0" applyFont="0" applyBorder="0" applyAlignment="0">
      <protection locked="0"/>
    </xf>
    <xf numFmtId="0" fontId="188" fillId="61" borderId="0" applyNumberFormat="0" applyFont="0" applyBorder="0" applyAlignment="0">
      <protection locked="0"/>
    </xf>
    <xf numFmtId="164" fontId="3" fillId="0" borderId="0"/>
    <xf numFmtId="164" fontId="3" fillId="0" borderId="0"/>
    <xf numFmtId="0" fontId="189" fillId="61" borderId="0" applyNumberFormat="0" applyFont="0" applyBorder="0" applyAlignment="0">
      <protection locked="0"/>
    </xf>
    <xf numFmtId="164" fontId="3" fillId="0" borderId="0"/>
    <xf numFmtId="164" fontId="3" fillId="0" borderId="0"/>
    <xf numFmtId="0" fontId="189" fillId="61" borderId="0" applyNumberFormat="0" applyFont="0" applyBorder="0" applyAlignment="0">
      <protection locked="0"/>
    </xf>
    <xf numFmtId="164" fontId="188" fillId="61" borderId="0" applyNumberFormat="0" applyFont="0" applyBorder="0" applyAlignment="0">
      <protection locked="0"/>
    </xf>
    <xf numFmtId="0" fontId="180" fillId="1" borderId="18" applyNumberFormat="0" applyFont="0" applyAlignment="0">
      <alignment horizontal="center"/>
    </xf>
    <xf numFmtId="0" fontId="180" fillId="1" borderId="18" applyNumberFormat="0" applyFont="0" applyAlignment="0">
      <alignment horizontal="center"/>
    </xf>
    <xf numFmtId="0" fontId="180" fillId="1" borderId="18" applyNumberFormat="0" applyFont="0" applyAlignment="0">
      <alignment horizontal="center"/>
    </xf>
    <xf numFmtId="164" fontId="3" fillId="0" borderId="0"/>
    <xf numFmtId="164" fontId="3" fillId="0" borderId="0"/>
    <xf numFmtId="0" fontId="180" fillId="1" borderId="18" applyNumberFormat="0" applyFont="0" applyAlignment="0">
      <alignment horizontal="center"/>
    </xf>
    <xf numFmtId="0" fontId="180" fillId="1" borderId="18" applyNumberFormat="0" applyFont="0" applyAlignment="0">
      <alignment horizontal="center"/>
    </xf>
    <xf numFmtId="164" fontId="3" fillId="0" borderId="0"/>
    <xf numFmtId="164" fontId="3" fillId="0" borderId="0"/>
    <xf numFmtId="0" fontId="180" fillId="1" borderId="18" applyNumberFormat="0" applyFont="0" applyAlignment="0">
      <alignment horizontal="center"/>
    </xf>
    <xf numFmtId="164" fontId="180" fillId="1" borderId="18" applyNumberFormat="0" applyFont="0" applyAlignment="0">
      <alignment horizontal="center"/>
    </xf>
    <xf numFmtId="164" fontId="180" fillId="1" borderId="18" applyNumberFormat="0" applyFont="0" applyAlignment="0">
      <alignment horizontal="center"/>
    </xf>
    <xf numFmtId="0" fontId="190" fillId="49" borderId="0" applyNumberFormat="0" applyFont="0" applyBorder="0" applyAlignment="0" applyProtection="0">
      <alignment horizontal="left" vertical="center"/>
    </xf>
    <xf numFmtId="0" fontId="190" fillId="49" borderId="0" applyNumberFormat="0" applyFont="0" applyBorder="0" applyAlignment="0" applyProtection="0">
      <alignment horizontal="left" vertical="center"/>
    </xf>
    <xf numFmtId="164" fontId="3" fillId="0" borderId="0"/>
    <xf numFmtId="164" fontId="3" fillId="0" borderId="0"/>
    <xf numFmtId="164" fontId="190" fillId="49" borderId="0" applyNumberFormat="0" applyFont="0" applyBorder="0" applyAlignment="0" applyProtection="0">
      <alignment horizontal="left" vertical="center"/>
    </xf>
    <xf numFmtId="41" fontId="191" fillId="0" borderId="0"/>
    <xf numFmtId="164" fontId="3" fillId="0" borderId="0"/>
    <xf numFmtId="0" fontId="60" fillId="0" borderId="0"/>
    <xf numFmtId="0" fontId="60" fillId="0" borderId="0"/>
    <xf numFmtId="164" fontId="3" fillId="0" borderId="0"/>
    <xf numFmtId="164" fontId="3" fillId="0" borderId="0"/>
    <xf numFmtId="164" fontId="60" fillId="0" borderId="0"/>
    <xf numFmtId="255" fontId="96" fillId="0" borderId="68" applyFont="0" applyFill="0" applyBorder="0" applyAlignment="0" applyProtection="0"/>
    <xf numFmtId="164" fontId="3" fillId="0" borderId="0"/>
    <xf numFmtId="225" fontId="96" fillId="43" borderId="0" applyFill="0" applyBorder="0">
      <alignment horizontal="center"/>
    </xf>
    <xf numFmtId="164" fontId="3" fillId="0" borderId="0"/>
    <xf numFmtId="40" fontId="13" fillId="0" borderId="0" applyFont="0" applyFill="0" applyBorder="0" applyAlignment="0" applyProtection="0"/>
    <xf numFmtId="164" fontId="3" fillId="0" borderId="0"/>
    <xf numFmtId="256" fontId="96" fillId="0" borderId="0" applyFont="0" applyFill="0" applyBorder="0" applyAlignment="0" applyProtection="0"/>
    <xf numFmtId="164" fontId="3" fillId="0" borderId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164" fontId="3" fillId="0" borderId="0"/>
    <xf numFmtId="0" fontId="164" fillId="44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92" fillId="0" borderId="0" applyNumberFormat="0" applyFill="0" applyBorder="0" applyAlignment="0">
      <alignment horizontal="center"/>
    </xf>
    <xf numFmtId="0" fontId="192" fillId="0" borderId="0" applyNumberFormat="0" applyFill="0" applyBorder="0" applyAlignment="0">
      <alignment horizontal="center"/>
    </xf>
    <xf numFmtId="0" fontId="192" fillId="0" borderId="0" applyNumberFormat="0" applyFill="0" applyBorder="0" applyAlignment="0">
      <alignment horizontal="center"/>
    </xf>
    <xf numFmtId="164" fontId="3" fillId="0" borderId="0"/>
    <xf numFmtId="164" fontId="3" fillId="0" borderId="0"/>
    <xf numFmtId="0" fontId="193" fillId="0" borderId="0" applyNumberFormat="0" applyFill="0" applyBorder="0" applyAlignment="0">
      <alignment horizontal="center"/>
    </xf>
    <xf numFmtId="0" fontId="193" fillId="0" borderId="0" applyNumberFormat="0" applyFill="0" applyBorder="0" applyAlignment="0">
      <alignment horizontal="center"/>
    </xf>
    <xf numFmtId="164" fontId="3" fillId="0" borderId="0"/>
    <xf numFmtId="164" fontId="3" fillId="0" borderId="0"/>
    <xf numFmtId="164" fontId="193" fillId="0" borderId="0" applyNumberFormat="0" applyFill="0" applyBorder="0" applyAlignment="0">
      <alignment horizontal="center"/>
    </xf>
    <xf numFmtId="0" fontId="66" fillId="0" borderId="0" applyFill="0"/>
    <xf numFmtId="250" fontId="13" fillId="0" borderId="0">
      <alignment horizontal="center"/>
    </xf>
    <xf numFmtId="164" fontId="3" fillId="0" borderId="0"/>
    <xf numFmtId="250" fontId="13" fillId="0" borderId="0">
      <alignment horizontal="center"/>
    </xf>
    <xf numFmtId="0" fontId="3" fillId="0" borderId="0"/>
    <xf numFmtId="236" fontId="60" fillId="50" borderId="0" applyNumberFormat="0" applyFont="0" applyBorder="0" applyAlignment="0">
      <protection hidden="1"/>
    </xf>
    <xf numFmtId="164" fontId="3" fillId="0" borderId="0"/>
    <xf numFmtId="0" fontId="194" fillId="0" borderId="0"/>
    <xf numFmtId="0" fontId="3" fillId="0" borderId="0"/>
    <xf numFmtId="164" fontId="3" fillId="0" borderId="0"/>
    <xf numFmtId="0" fontId="194" fillId="0" borderId="0"/>
    <xf numFmtId="164" fontId="3" fillId="0" borderId="0"/>
    <xf numFmtId="0" fontId="3" fillId="0" borderId="0">
      <alignment vertical="top"/>
    </xf>
    <xf numFmtId="164" fontId="194" fillId="0" borderId="0"/>
    <xf numFmtId="257" fontId="195" fillId="0" borderId="0" applyFill="0" applyBorder="0" applyProtection="0"/>
    <xf numFmtId="49" fontId="195" fillId="0" borderId="0" applyFill="0" applyBorder="0" applyProtection="0">
      <alignment horizontal="left"/>
    </xf>
    <xf numFmtId="179" fontId="195" fillId="0" borderId="0" applyFill="0" applyBorder="0" applyProtection="0">
      <alignment horizontal="left" wrapText="1"/>
    </xf>
    <xf numFmtId="0" fontId="196" fillId="62" borderId="0" applyNumberFormat="0" applyBorder="0" applyProtection="0"/>
    <xf numFmtId="0" fontId="196" fillId="62" borderId="0" applyNumberFormat="0" applyBorder="0" applyProtection="0"/>
    <xf numFmtId="164" fontId="3" fillId="0" borderId="0"/>
    <xf numFmtId="164" fontId="3" fillId="0" borderId="0"/>
    <xf numFmtId="164" fontId="196" fillId="62" borderId="0" applyNumberFormat="0" applyBorder="0" applyProtection="0"/>
    <xf numFmtId="0" fontId="183" fillId="0" borderId="0" applyNumberFormat="0" applyFill="0" applyBorder="0" applyProtection="0"/>
    <xf numFmtId="0" fontId="183" fillId="0" borderId="0" applyNumberFormat="0" applyFill="0" applyBorder="0" applyProtection="0"/>
    <xf numFmtId="164" fontId="3" fillId="0" borderId="0"/>
    <xf numFmtId="164" fontId="3" fillId="0" borderId="0"/>
    <xf numFmtId="164" fontId="183" fillId="0" borderId="0" applyNumberFormat="0" applyFill="0" applyBorder="0" applyProtection="0"/>
    <xf numFmtId="0" fontId="61" fillId="0" borderId="0"/>
    <xf numFmtId="0" fontId="61" fillId="0" borderId="0"/>
    <xf numFmtId="164" fontId="3" fillId="0" borderId="0"/>
    <xf numFmtId="164" fontId="3" fillId="0" borderId="0"/>
    <xf numFmtId="0" fontId="61" fillId="0" borderId="0"/>
    <xf numFmtId="164" fontId="61" fillId="0" borderId="0"/>
    <xf numFmtId="0" fontId="61" fillId="0" borderId="0"/>
    <xf numFmtId="0" fontId="61" fillId="0" borderId="0"/>
    <xf numFmtId="164" fontId="3" fillId="0" borderId="0"/>
    <xf numFmtId="164" fontId="3" fillId="0" borderId="0"/>
    <xf numFmtId="0" fontId="61" fillId="0" borderId="0"/>
    <xf numFmtId="164" fontId="61" fillId="0" borderId="0"/>
    <xf numFmtId="0" fontId="61" fillId="0" borderId="0"/>
    <xf numFmtId="0" fontId="61" fillId="0" borderId="0"/>
    <xf numFmtId="164" fontId="3" fillId="0" borderId="0"/>
    <xf numFmtId="164" fontId="3" fillId="0" borderId="0"/>
    <xf numFmtId="0" fontId="61" fillId="0" borderId="0"/>
    <xf numFmtId="164" fontId="61" fillId="0" borderId="0"/>
    <xf numFmtId="0" fontId="61" fillId="0" borderId="0"/>
    <xf numFmtId="0" fontId="61" fillId="0" borderId="0"/>
    <xf numFmtId="164" fontId="3" fillId="0" borderId="0"/>
    <xf numFmtId="164" fontId="3" fillId="0" borderId="0"/>
    <xf numFmtId="0" fontId="61" fillId="0" borderId="0"/>
    <xf numFmtId="164" fontId="61" fillId="0" borderId="0"/>
    <xf numFmtId="0" fontId="61" fillId="0" borderId="0"/>
    <xf numFmtId="0" fontId="61" fillId="0" borderId="0"/>
    <xf numFmtId="164" fontId="3" fillId="0" borderId="0"/>
    <xf numFmtId="164" fontId="3" fillId="0" borderId="0"/>
    <xf numFmtId="0" fontId="61" fillId="0" borderId="0"/>
    <xf numFmtId="164" fontId="61" fillId="0" borderId="0"/>
    <xf numFmtId="0" fontId="153" fillId="0" borderId="0"/>
    <xf numFmtId="0" fontId="153" fillId="0" borderId="0"/>
    <xf numFmtId="164" fontId="3" fillId="0" borderId="0"/>
    <xf numFmtId="164" fontId="3" fillId="0" borderId="0"/>
    <xf numFmtId="0" fontId="153" fillId="0" borderId="0"/>
    <xf numFmtId="164" fontId="15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97" fillId="0" borderId="69" applyFill="0" applyBorder="0" applyProtection="0">
      <alignment vertical="center"/>
    </xf>
    <xf numFmtId="0" fontId="197" fillId="0" borderId="69" applyFill="0" applyBorder="0" applyProtection="0">
      <alignment vertical="center"/>
    </xf>
    <xf numFmtId="164" fontId="3" fillId="0" borderId="0"/>
    <xf numFmtId="164" fontId="3" fillId="0" borderId="0"/>
    <xf numFmtId="164" fontId="197" fillId="0" borderId="69" applyFill="0" applyBorder="0" applyProtection="0">
      <alignment vertical="center"/>
    </xf>
    <xf numFmtId="0" fontId="198" fillId="0" borderId="70"/>
    <xf numFmtId="0" fontId="198" fillId="0" borderId="70"/>
    <xf numFmtId="164" fontId="3" fillId="0" borderId="0"/>
    <xf numFmtId="164" fontId="3" fillId="0" borderId="0"/>
    <xf numFmtId="0" fontId="198" fillId="0" borderId="70"/>
    <xf numFmtId="164" fontId="198" fillId="0" borderId="70"/>
    <xf numFmtId="40" fontId="199" fillId="0" borderId="0" applyBorder="0">
      <alignment horizontal="right"/>
    </xf>
    <xf numFmtId="164" fontId="3" fillId="0" borderId="0"/>
    <xf numFmtId="0" fontId="200" fillId="0" borderId="0" applyBorder="0" applyProtection="0">
      <alignment vertical="center"/>
    </xf>
    <xf numFmtId="0" fontId="200" fillId="0" borderId="0" applyBorder="0" applyProtection="0">
      <alignment vertical="center"/>
    </xf>
    <xf numFmtId="164" fontId="3" fillId="0" borderId="0"/>
    <xf numFmtId="164" fontId="3" fillId="0" borderId="0"/>
    <xf numFmtId="164" fontId="200" fillId="0" borderId="0" applyBorder="0" applyProtection="0">
      <alignment vertical="center"/>
    </xf>
    <xf numFmtId="0" fontId="163" fillId="54" borderId="34" applyNumberFormat="0" applyBorder="0" applyAlignment="0"/>
    <xf numFmtId="0" fontId="163" fillId="54" borderId="34" applyNumberFormat="0" applyBorder="0" applyAlignment="0"/>
    <xf numFmtId="164" fontId="3" fillId="0" borderId="0"/>
    <xf numFmtId="0" fontId="163" fillId="54" borderId="34" applyNumberFormat="0" applyBorder="0" applyAlignment="0"/>
    <xf numFmtId="0" fontId="163" fillId="54" borderId="34" applyNumberFormat="0" applyBorder="0" applyAlignment="0"/>
    <xf numFmtId="164" fontId="3" fillId="0" borderId="0"/>
    <xf numFmtId="164" fontId="3" fillId="0" borderId="0"/>
    <xf numFmtId="0" fontId="163" fillId="54" borderId="34" applyNumberFormat="0" applyBorder="0" applyAlignment="0"/>
    <xf numFmtId="164" fontId="163" fillId="54" borderId="34" applyNumberFormat="0" applyBorder="0" applyAlignment="0"/>
    <xf numFmtId="49" fontId="70" fillId="0" borderId="0" applyFill="0" applyBorder="0" applyAlignment="0"/>
    <xf numFmtId="164" fontId="3" fillId="0" borderId="0"/>
    <xf numFmtId="49" fontId="70" fillId="0" borderId="0" applyFill="0" applyBorder="0" applyAlignment="0"/>
    <xf numFmtId="258" fontId="3" fillId="0" borderId="0" applyFill="0" applyBorder="0" applyAlignment="0"/>
    <xf numFmtId="259" fontId="3" fillId="0" borderId="0" applyFill="0" applyBorder="0" applyAlignment="0"/>
    <xf numFmtId="164" fontId="3" fillId="0" borderId="0"/>
    <xf numFmtId="164" fontId="3" fillId="0" borderId="0"/>
    <xf numFmtId="258" fontId="3" fillId="0" borderId="0" applyFill="0" applyBorder="0" applyAlignment="0"/>
    <xf numFmtId="258" fontId="3" fillId="0" borderId="0" applyFill="0" applyBorder="0" applyAlignment="0"/>
    <xf numFmtId="238" fontId="3" fillId="0" borderId="0" applyFill="0" applyBorder="0" applyAlignment="0"/>
    <xf numFmtId="164" fontId="3" fillId="0" borderId="0"/>
    <xf numFmtId="164" fontId="3" fillId="0" borderId="0"/>
    <xf numFmtId="258" fontId="3" fillId="0" borderId="0" applyFill="0" applyBorder="0" applyAlignment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64" fontId="3" fillId="0" borderId="0"/>
    <xf numFmtId="164" fontId="3" fillId="0" borderId="0"/>
    <xf numFmtId="179" fontId="201" fillId="0" borderId="0">
      <alignment horizontal="center" vertical="top"/>
    </xf>
    <xf numFmtId="40" fontId="53" fillId="0" borderId="0"/>
    <xf numFmtId="164" fontId="3" fillId="0" borderId="0"/>
    <xf numFmtId="40" fontId="40" fillId="0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3" fillId="41" borderId="0"/>
    <xf numFmtId="0" fontId="203" fillId="41" borderId="0"/>
    <xf numFmtId="164" fontId="3" fillId="0" borderId="0"/>
    <xf numFmtId="0" fontId="202" fillId="0" borderId="0" applyNumberFormat="0" applyFill="0" applyBorder="0" applyAlignment="0" applyProtection="0"/>
    <xf numFmtId="164" fontId="3" fillId="0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164" fontId="203" fillId="41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4" fillId="41" borderId="0"/>
    <xf numFmtId="0" fontId="204" fillId="41" borderId="0"/>
    <xf numFmtId="164" fontId="3" fillId="0" borderId="0"/>
    <xf numFmtId="0" fontId="202" fillId="0" borderId="0" applyNumberFormat="0" applyFill="0" applyBorder="0" applyAlignment="0" applyProtection="0"/>
    <xf numFmtId="164" fontId="3" fillId="0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164" fontId="204" fillId="41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164" fontId="3" fillId="0" borderId="0"/>
    <xf numFmtId="0" fontId="202" fillId="0" borderId="0" applyNumberFormat="0" applyFill="0" applyBorder="0" applyAlignment="0" applyProtection="0"/>
    <xf numFmtId="164" fontId="3" fillId="0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164" fontId="3" fillId="0" borderId="0"/>
    <xf numFmtId="164" fontId="3" fillId="0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45" fillId="47" borderId="69" applyNumberFormat="0" applyBorder="0" applyProtection="0">
      <alignment horizontal="left" vertical="center"/>
    </xf>
    <xf numFmtId="0" fontId="45" fillId="47" borderId="69" applyNumberFormat="0" applyBorder="0" applyProtection="0">
      <alignment horizontal="left" vertical="center"/>
    </xf>
    <xf numFmtId="164" fontId="3" fillId="0" borderId="0"/>
    <xf numFmtId="164" fontId="3" fillId="0" borderId="0"/>
    <xf numFmtId="164" fontId="45" fillId="47" borderId="69" applyNumberFormat="0" applyBorder="0" applyProtection="0">
      <alignment horizontal="left" vertical="center"/>
    </xf>
    <xf numFmtId="2" fontId="206" fillId="41" borderId="0">
      <alignment vertical="center"/>
      <protection locked="0"/>
    </xf>
    <xf numFmtId="164" fontId="3" fillId="0" borderId="0"/>
    <xf numFmtId="2" fontId="203" fillId="41" borderId="0">
      <alignment vertical="center"/>
      <protection locked="0"/>
    </xf>
    <xf numFmtId="164" fontId="3" fillId="0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164" fontId="3" fillId="0" borderId="0"/>
    <xf numFmtId="164" fontId="3" fillId="0" borderId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164" fontId="3" fillId="0" borderId="0"/>
    <xf numFmtId="0" fontId="128" fillId="0" borderId="55" applyNumberFormat="0" applyFill="0" applyAlignment="0" applyProtection="0"/>
    <xf numFmtId="164" fontId="3" fillId="0" borderId="0"/>
    <xf numFmtId="164" fontId="3" fillId="0" borderId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164" fontId="3" fillId="0" borderId="0"/>
    <xf numFmtId="0" fontId="130" fillId="0" borderId="57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164" fontId="3" fillId="0" borderId="0"/>
    <xf numFmtId="0" fontId="132" fillId="0" borderId="59" applyNumberFormat="0" applyFill="0" applyAlignment="0" applyProtection="0"/>
    <xf numFmtId="164" fontId="3" fillId="0" borderId="0"/>
    <xf numFmtId="0" fontId="132" fillId="0" borderId="59" applyNumberFormat="0" applyFill="0" applyAlignment="0" applyProtection="0"/>
    <xf numFmtId="164" fontId="3" fillId="0" borderId="0"/>
    <xf numFmtId="164" fontId="3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64" fontId="3" fillId="0" borderId="0"/>
    <xf numFmtId="164" fontId="3" fillId="0" borderId="0"/>
    <xf numFmtId="260" fontId="110" fillId="0" borderId="0" applyNumberFormat="0" applyFill="0" applyBorder="0" applyAlignment="0" applyProtection="0"/>
    <xf numFmtId="164" fontId="3" fillId="0" borderId="0"/>
    <xf numFmtId="260" fontId="110" fillId="0" borderId="0" applyNumberFormat="0" applyFill="0" applyBorder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2" applyNumberFormat="0" applyFill="0" applyAlignment="0" applyProtection="0"/>
    <xf numFmtId="164" fontId="3" fillId="0" borderId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2" applyNumberFormat="0" applyFill="0" applyAlignment="0" applyProtection="0"/>
    <xf numFmtId="164" fontId="3" fillId="0" borderId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2" applyNumberFormat="0" applyFill="0" applyAlignment="0" applyProtection="0"/>
    <xf numFmtId="164" fontId="3" fillId="0" borderId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164" fontId="3" fillId="0" borderId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164" fontId="3" fillId="0" borderId="0"/>
    <xf numFmtId="0" fontId="207" fillId="0" borderId="71" applyNumberFormat="0" applyFill="0" applyAlignment="0" applyProtection="0"/>
    <xf numFmtId="164" fontId="3" fillId="0" borderId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261" fontId="60" fillId="0" borderId="0" applyFont="0" applyFill="0" applyBorder="0" applyAlignment="0" applyProtection="0"/>
    <xf numFmtId="164" fontId="3" fillId="0" borderId="0"/>
    <xf numFmtId="261" fontId="60" fillId="0" borderId="0" applyFont="0" applyFill="0" applyBorder="0" applyAlignment="0" applyProtection="0"/>
    <xf numFmtId="0" fontId="208" fillId="45" borderId="0">
      <alignment horizontal="center"/>
    </xf>
    <xf numFmtId="0" fontId="208" fillId="45" borderId="0">
      <alignment horizontal="center"/>
    </xf>
    <xf numFmtId="164" fontId="3" fillId="0" borderId="0"/>
    <xf numFmtId="164" fontId="3" fillId="0" borderId="0"/>
    <xf numFmtId="0" fontId="208" fillId="45" borderId="0">
      <alignment horizontal="center"/>
    </xf>
    <xf numFmtId="164" fontId="208" fillId="45" borderId="0">
      <alignment horizontal="center"/>
    </xf>
    <xf numFmtId="262" fontId="60" fillId="0" borderId="0" applyFont="0" applyFill="0" applyBorder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164" fontId="3" fillId="0" borderId="0"/>
    <xf numFmtId="0" fontId="90" fillId="46" borderId="47" applyNumberFormat="0" applyAlignment="0" applyProtection="0"/>
    <xf numFmtId="164" fontId="3" fillId="0" borderId="0"/>
    <xf numFmtId="0" fontId="90" fillId="46" borderId="47" applyNumberFormat="0" applyAlignment="0" applyProtection="0"/>
    <xf numFmtId="164" fontId="3" fillId="0" borderId="0"/>
    <xf numFmtId="164" fontId="3" fillId="0" borderId="0"/>
    <xf numFmtId="0" fontId="90" fillId="46" borderId="47" applyNumberFormat="0" applyAlignment="0" applyProtection="0"/>
    <xf numFmtId="0" fontId="47" fillId="0" borderId="0" applyFill="0" applyBorder="0" applyProtection="0">
      <alignment horizontal="right"/>
    </xf>
    <xf numFmtId="0" fontId="47" fillId="0" borderId="0" applyFill="0" applyBorder="0" applyProtection="0">
      <alignment horizontal="right"/>
    </xf>
    <xf numFmtId="164" fontId="3" fillId="0" borderId="0"/>
    <xf numFmtId="164" fontId="3" fillId="0" borderId="0"/>
    <xf numFmtId="164" fontId="47" fillId="0" borderId="0" applyFill="0" applyBorder="0" applyProtection="0">
      <alignment horizontal="right"/>
    </xf>
    <xf numFmtId="3" fontId="3" fillId="0" borderId="0"/>
    <xf numFmtId="164" fontId="3" fillId="0" borderId="0"/>
    <xf numFmtId="263" fontId="60" fillId="0" borderId="0" applyFont="0" applyFill="0" applyBorder="0" applyAlignment="0" applyProtection="0"/>
    <xf numFmtId="264" fontId="6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64" fontId="3" fillId="0" borderId="0"/>
    <xf numFmtId="164" fontId="3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64" fontId="3" fillId="0" borderId="0"/>
    <xf numFmtId="164" fontId="3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64" fontId="3" fillId="0" borderId="0"/>
    <xf numFmtId="164" fontId="3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64" fontId="3" fillId="0" borderId="0"/>
    <xf numFmtId="164" fontId="3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8" fillId="0" borderId="0">
      <alignment horizontal="left"/>
    </xf>
    <xf numFmtId="0" fontId="28" fillId="0" borderId="0">
      <alignment horizontal="left"/>
    </xf>
    <xf numFmtId="164" fontId="3" fillId="0" borderId="0"/>
    <xf numFmtId="164" fontId="3" fillId="0" borderId="0"/>
    <xf numFmtId="0" fontId="28" fillId="0" borderId="0">
      <alignment horizontal="left"/>
    </xf>
    <xf numFmtId="164" fontId="28" fillId="0" borderId="0">
      <alignment horizontal="left"/>
    </xf>
    <xf numFmtId="0" fontId="13" fillId="47" borderId="0" applyNumberFormat="0" applyBorder="0" applyProtection="0">
      <alignment horizontal="left"/>
    </xf>
    <xf numFmtId="0" fontId="13" fillId="47" borderId="0" applyNumberFormat="0" applyBorder="0" applyProtection="0">
      <alignment horizontal="left"/>
    </xf>
    <xf numFmtId="164" fontId="3" fillId="0" borderId="0"/>
    <xf numFmtId="164" fontId="3" fillId="0" borderId="0"/>
    <xf numFmtId="164" fontId="13" fillId="47" borderId="0" applyNumberFormat="0" applyBorder="0" applyProtection="0">
      <alignment horizontal="left"/>
    </xf>
    <xf numFmtId="1" fontId="13" fillId="0" borderId="0" applyFill="0" applyBorder="0" applyProtection="0">
      <alignment horizontal="center"/>
    </xf>
    <xf numFmtId="164" fontId="3" fillId="0" borderId="0"/>
    <xf numFmtId="0" fontId="209" fillId="0" borderId="0"/>
    <xf numFmtId="179" fontId="210" fillId="0" borderId="0"/>
    <xf numFmtId="265" fontId="3" fillId="0" borderId="0" applyFont="0" applyFill="0" applyBorder="0" applyAlignment="0" applyProtection="0"/>
    <xf numFmtId="266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211" fillId="0" borderId="0" applyFont="0" applyFill="0" applyBorder="0" applyAlignment="0" applyProtection="0"/>
    <xf numFmtId="189" fontId="211" fillId="0" borderId="0" applyFont="0" applyFill="0" applyBorder="0" applyAlignment="0" applyProtection="0"/>
    <xf numFmtId="42" fontId="211" fillId="0" borderId="0" applyFont="0" applyFill="0" applyBorder="0" applyAlignment="0" applyProtection="0"/>
    <xf numFmtId="44" fontId="211" fillId="0" borderId="0" applyFont="0" applyFill="0" applyBorder="0" applyAlignment="0" applyProtection="0"/>
    <xf numFmtId="0" fontId="211" fillId="0" borderId="0"/>
    <xf numFmtId="40" fontId="212" fillId="0" borderId="0" applyFont="0" applyFill="0" applyBorder="0" applyAlignment="0" applyProtection="0"/>
    <xf numFmtId="38" fontId="212" fillId="0" borderId="0" applyFont="0" applyFill="0" applyBorder="0" applyAlignment="0" applyProtection="0"/>
    <xf numFmtId="184" fontId="212" fillId="0" borderId="0" applyFont="0" applyFill="0" applyBorder="0" applyAlignment="0" applyProtection="0"/>
    <xf numFmtId="184" fontId="212" fillId="0" borderId="0" applyFont="0" applyFill="0" applyBorder="0" applyAlignment="0" applyProtection="0"/>
    <xf numFmtId="10" fontId="3" fillId="0" borderId="0" applyFont="0" applyFill="0" applyBorder="0" applyAlignment="0" applyProtection="0"/>
    <xf numFmtId="184" fontId="213" fillId="0" borderId="0"/>
    <xf numFmtId="267" fontId="3" fillId="0" borderId="0" applyFont="0" applyFill="0" applyBorder="0" applyAlignment="0" applyProtection="0"/>
    <xf numFmtId="268" fontId="3" fillId="0" borderId="0" applyFont="0" applyFill="0" applyBorder="0" applyAlignment="0" applyProtection="0"/>
    <xf numFmtId="184" fontId="214" fillId="0" borderId="0" applyFont="0" applyFill="0" applyBorder="0" applyAlignment="0" applyProtection="0"/>
    <xf numFmtId="269" fontId="214" fillId="0" borderId="0" applyFont="0" applyFill="0" applyBorder="0" applyAlignment="0" applyProtection="0"/>
    <xf numFmtId="184" fontId="215" fillId="0" borderId="0"/>
    <xf numFmtId="0" fontId="3" fillId="0" borderId="0"/>
    <xf numFmtId="0" fontId="3" fillId="0" borderId="0"/>
  </cellStyleXfs>
  <cellXfs count="401">
    <xf numFmtId="164" fontId="0" fillId="0" borderId="0" xfId="0"/>
    <xf numFmtId="164" fontId="5" fillId="0" borderId="0" xfId="2" applyFont="1" applyAlignment="1">
      <alignment horizontal="centerContinuous"/>
    </xf>
    <xf numFmtId="164" fontId="5" fillId="0" borderId="0" xfId="2" applyFont="1"/>
    <xf numFmtId="164" fontId="5" fillId="0" borderId="0" xfId="2" applyFont="1" applyFill="1" applyAlignment="1">
      <alignment horizontal="center"/>
    </xf>
    <xf numFmtId="164" fontId="7" fillId="2" borderId="1" xfId="2" applyFont="1" applyFill="1" applyBorder="1" applyAlignment="1">
      <alignment horizontal="center" vertical="center"/>
    </xf>
    <xf numFmtId="164" fontId="8" fillId="2" borderId="2" xfId="2" applyFont="1" applyFill="1" applyBorder="1" applyAlignment="1">
      <alignment horizontal="center" vertical="center"/>
    </xf>
    <xf numFmtId="164" fontId="8" fillId="2" borderId="3" xfId="2" applyFont="1" applyFill="1" applyBorder="1" applyAlignment="1">
      <alignment horizontal="center" vertical="center"/>
    </xf>
    <xf numFmtId="164" fontId="9" fillId="2" borderId="5" xfId="2" applyFont="1" applyFill="1" applyBorder="1"/>
    <xf numFmtId="164" fontId="9" fillId="2" borderId="6" xfId="2" applyFont="1" applyFill="1" applyBorder="1"/>
    <xf numFmtId="164" fontId="9" fillId="2" borderId="7" xfId="2" applyFont="1" applyFill="1" applyBorder="1"/>
    <xf numFmtId="164" fontId="10" fillId="0" borderId="9" xfId="2" applyFont="1" applyBorder="1"/>
    <xf numFmtId="164" fontId="5" fillId="0" borderId="10" xfId="2" applyFont="1" applyFill="1" applyBorder="1"/>
    <xf numFmtId="164" fontId="5" fillId="0" borderId="0" xfId="2" applyFont="1" applyFill="1" applyBorder="1"/>
    <xf numFmtId="164" fontId="10" fillId="0" borderId="9" xfId="0" applyFont="1" applyBorder="1" applyAlignment="1">
      <alignment horizontal="left" indent="1"/>
    </xf>
    <xf numFmtId="37" fontId="5" fillId="0" borderId="10" xfId="2" applyNumberFormat="1" applyFont="1" applyFill="1" applyBorder="1"/>
    <xf numFmtId="37" fontId="5" fillId="0" borderId="0" xfId="2" applyNumberFormat="1" applyFont="1" applyFill="1" applyBorder="1"/>
    <xf numFmtId="164" fontId="12" fillId="0" borderId="9" xfId="0" applyFont="1" applyBorder="1" applyAlignment="1">
      <alignment horizontal="left" wrapText="1" indent="3"/>
    </xf>
    <xf numFmtId="37" fontId="5" fillId="0" borderId="12" xfId="2" applyNumberFormat="1" applyFont="1" applyFill="1" applyBorder="1"/>
    <xf numFmtId="164" fontId="12" fillId="0" borderId="9" xfId="0" applyFont="1" applyBorder="1" applyAlignment="1">
      <alignment horizontal="left" wrapText="1" indent="4"/>
    </xf>
    <xf numFmtId="37" fontId="5" fillId="0" borderId="15" xfId="2" applyNumberFormat="1" applyFont="1" applyFill="1" applyBorder="1"/>
    <xf numFmtId="37" fontId="5" fillId="0" borderId="14" xfId="2" applyNumberFormat="1" applyFont="1" applyFill="1" applyBorder="1"/>
    <xf numFmtId="43" fontId="12" fillId="0" borderId="9" xfId="1" applyFont="1" applyBorder="1" applyAlignment="1">
      <alignment horizontal="left" wrapText="1" indent="3"/>
    </xf>
    <xf numFmtId="43" fontId="5" fillId="0" borderId="0" xfId="1" applyFont="1" applyFill="1" applyBorder="1"/>
    <xf numFmtId="43" fontId="0" fillId="0" borderId="0" xfId="1" applyFont="1"/>
    <xf numFmtId="37" fontId="5" fillId="0" borderId="16" xfId="2" applyNumberFormat="1" applyFont="1" applyFill="1" applyBorder="1"/>
    <xf numFmtId="37" fontId="10" fillId="0" borderId="10" xfId="2" applyNumberFormat="1" applyFont="1" applyFill="1" applyBorder="1"/>
    <xf numFmtId="37" fontId="10" fillId="0" borderId="0" xfId="2" applyNumberFormat="1" applyFont="1" applyFill="1" applyBorder="1"/>
    <xf numFmtId="164" fontId="12" fillId="0" borderId="9" xfId="3" applyFont="1" applyBorder="1" applyAlignment="1">
      <alignment horizontal="left" wrapText="1" indent="3"/>
    </xf>
    <xf numFmtId="164" fontId="12" fillId="0" borderId="5" xfId="0" applyFont="1" applyBorder="1" applyAlignment="1">
      <alignment horizontal="left" wrapText="1" indent="3"/>
    </xf>
    <xf numFmtId="37" fontId="5" fillId="0" borderId="6" xfId="2" applyNumberFormat="1" applyFont="1" applyFill="1" applyBorder="1"/>
    <xf numFmtId="37" fontId="5" fillId="0" borderId="7" xfId="2" applyNumberFormat="1" applyFont="1" applyFill="1" applyBorder="1"/>
    <xf numFmtId="37" fontId="5" fillId="0" borderId="0" xfId="2" applyNumberFormat="1" applyFont="1"/>
    <xf numFmtId="164" fontId="13" fillId="0" borderId="0" xfId="4" applyFont="1"/>
    <xf numFmtId="165" fontId="5" fillId="0" borderId="0" xfId="1" applyNumberFormat="1" applyFont="1" applyAlignment="1">
      <alignment horizontal="centerContinuous"/>
    </xf>
    <xf numFmtId="165" fontId="5" fillId="0" borderId="0" xfId="1" applyNumberFormat="1" applyFont="1" applyFill="1" applyAlignment="1">
      <alignment horizontal="center"/>
    </xf>
    <xf numFmtId="165" fontId="8" fillId="2" borderId="3" xfId="1" applyNumberFormat="1" applyFont="1" applyFill="1" applyBorder="1" applyAlignment="1">
      <alignment horizontal="center" vertical="center"/>
    </xf>
    <xf numFmtId="165" fontId="9" fillId="2" borderId="7" xfId="1" applyNumberFormat="1" applyFont="1" applyFill="1" applyBorder="1"/>
    <xf numFmtId="164" fontId="10" fillId="0" borderId="1" xfId="2" applyFont="1" applyBorder="1"/>
    <xf numFmtId="165" fontId="5" fillId="0" borderId="3" xfId="1" applyNumberFormat="1" applyFont="1" applyFill="1" applyBorder="1"/>
    <xf numFmtId="165" fontId="5" fillId="0" borderId="0" xfId="1" applyNumberFormat="1" applyFont="1" applyFill="1" applyBorder="1"/>
    <xf numFmtId="165" fontId="5" fillId="0" borderId="16" xfId="1" applyNumberFormat="1" applyFont="1" applyFill="1" applyBorder="1"/>
    <xf numFmtId="165" fontId="5" fillId="0" borderId="18" xfId="1" applyNumberFormat="1" applyFont="1" applyFill="1" applyBorder="1"/>
    <xf numFmtId="165" fontId="10" fillId="0" borderId="0" xfId="1" applyNumberFormat="1" applyFont="1" applyFill="1" applyBorder="1"/>
    <xf numFmtId="165" fontId="5" fillId="0" borderId="12" xfId="1" applyNumberFormat="1" applyFont="1" applyFill="1" applyBorder="1"/>
    <xf numFmtId="165" fontId="5" fillId="0" borderId="7" xfId="1" applyNumberFormat="1" applyFont="1" applyFill="1" applyBorder="1"/>
    <xf numFmtId="165" fontId="5" fillId="0" borderId="0" xfId="1" applyNumberFormat="1" applyFont="1"/>
    <xf numFmtId="43" fontId="5" fillId="0" borderId="10" xfId="1" applyFont="1" applyFill="1" applyBorder="1"/>
    <xf numFmtId="165" fontId="8" fillId="2" borderId="2" xfId="1" applyNumberFormat="1" applyFont="1" applyFill="1" applyBorder="1" applyAlignment="1">
      <alignment horizontal="center" vertical="center"/>
    </xf>
    <xf numFmtId="165" fontId="9" fillId="2" borderId="6" xfId="1" applyNumberFormat="1" applyFont="1" applyFill="1" applyBorder="1"/>
    <xf numFmtId="165" fontId="5" fillId="0" borderId="2" xfId="1" applyNumberFormat="1" applyFont="1" applyFill="1" applyBorder="1"/>
    <xf numFmtId="165" fontId="5" fillId="0" borderId="10" xfId="1" applyNumberFormat="1" applyFont="1" applyFill="1" applyBorder="1"/>
    <xf numFmtId="165" fontId="5" fillId="0" borderId="15" xfId="1" applyNumberFormat="1" applyFont="1" applyFill="1" applyBorder="1"/>
    <xf numFmtId="165" fontId="5" fillId="0" borderId="20" xfId="1" applyNumberFormat="1" applyFont="1" applyFill="1" applyBorder="1"/>
    <xf numFmtId="165" fontId="10" fillId="0" borderId="10" xfId="1" applyNumberFormat="1" applyFont="1" applyFill="1" applyBorder="1"/>
    <xf numFmtId="165" fontId="5" fillId="0" borderId="14" xfId="1" applyNumberFormat="1" applyFont="1" applyFill="1" applyBorder="1"/>
    <xf numFmtId="165" fontId="5" fillId="0" borderId="6" xfId="1" applyNumberFormat="1" applyFont="1" applyFill="1" applyBorder="1"/>
    <xf numFmtId="0" fontId="5" fillId="0" borderId="0" xfId="5" applyFont="1"/>
    <xf numFmtId="0" fontId="5" fillId="0" borderId="0" xfId="5" applyFont="1" applyFill="1"/>
    <xf numFmtId="167" fontId="10" fillId="0" borderId="0" xfId="6" applyNumberFormat="1" applyFont="1"/>
    <xf numFmtId="0" fontId="5" fillId="0" borderId="0" xfId="5" applyFont="1" applyAlignment="1">
      <alignment horizontal="centerContinuous" vertical="center" wrapText="1"/>
    </xf>
    <xf numFmtId="0" fontId="9" fillId="2" borderId="1" xfId="5" applyFont="1" applyFill="1" applyBorder="1" applyAlignment="1">
      <alignment vertical="center"/>
    </xf>
    <xf numFmtId="0" fontId="8" fillId="2" borderId="3" xfId="5" applyFont="1" applyFill="1" applyBorder="1" applyAlignment="1">
      <alignment horizontal="center" vertical="center"/>
    </xf>
    <xf numFmtId="0" fontId="8" fillId="2" borderId="4" xfId="5" applyFont="1" applyFill="1" applyBorder="1" applyAlignment="1">
      <alignment horizontal="center" vertical="center"/>
    </xf>
    <xf numFmtId="0" fontId="5" fillId="0" borderId="9" xfId="5" applyFont="1" applyFill="1" applyBorder="1"/>
    <xf numFmtId="0" fontId="5" fillId="0" borderId="0" xfId="5" applyFont="1" applyFill="1" applyBorder="1"/>
    <xf numFmtId="0" fontId="9" fillId="2" borderId="11" xfId="5" applyFont="1" applyFill="1" applyBorder="1"/>
    <xf numFmtId="0" fontId="15" fillId="0" borderId="9" xfId="5" applyFont="1" applyBorder="1"/>
    <xf numFmtId="0" fontId="16" fillId="0" borderId="0" xfId="5" applyFont="1" applyFill="1" applyBorder="1"/>
    <xf numFmtId="0" fontId="17" fillId="2" borderId="11" xfId="5" applyFont="1" applyFill="1" applyBorder="1"/>
    <xf numFmtId="0" fontId="16" fillId="0" borderId="9" xfId="5" applyFont="1" applyBorder="1" applyAlignment="1">
      <alignment horizontal="left" indent="1"/>
    </xf>
    <xf numFmtId="37" fontId="16" fillId="0" borderId="0" xfId="5" applyNumberFormat="1" applyFont="1" applyFill="1" applyBorder="1"/>
    <xf numFmtId="37" fontId="17" fillId="2" borderId="11" xfId="5" applyNumberFormat="1" applyFont="1" applyFill="1" applyBorder="1"/>
    <xf numFmtId="0" fontId="15" fillId="0" borderId="9" xfId="5" applyFont="1" applyBorder="1" applyAlignment="1">
      <alignment horizontal="left" indent="1"/>
    </xf>
    <xf numFmtId="37" fontId="15" fillId="0" borderId="0" xfId="5" applyNumberFormat="1" applyFont="1" applyFill="1" applyBorder="1"/>
    <xf numFmtId="37" fontId="19" fillId="2" borderId="11" xfId="5" applyNumberFormat="1" applyFont="1" applyFill="1" applyBorder="1"/>
    <xf numFmtId="0" fontId="15" fillId="0" borderId="5" xfId="5" applyFont="1" applyBorder="1" applyAlignment="1">
      <alignment horizontal="left" indent="1"/>
    </xf>
    <xf numFmtId="37" fontId="15" fillId="0" borderId="7" xfId="5" applyNumberFormat="1" applyFont="1" applyFill="1" applyBorder="1"/>
    <xf numFmtId="37" fontId="19" fillId="2" borderId="8" xfId="5" applyNumberFormat="1" applyFont="1" applyFill="1" applyBorder="1"/>
    <xf numFmtId="43" fontId="16" fillId="0" borderId="0" xfId="7" applyFont="1" applyFill="1" applyBorder="1"/>
    <xf numFmtId="165" fontId="16" fillId="0" borderId="0" xfId="7" applyNumberFormat="1" applyFont="1" applyFill="1" applyBorder="1"/>
    <xf numFmtId="165" fontId="17" fillId="2" borderId="11" xfId="7" applyNumberFormat="1" applyFont="1" applyFill="1" applyBorder="1"/>
    <xf numFmtId="43" fontId="15" fillId="0" borderId="9" xfId="7" applyFont="1" applyBorder="1"/>
    <xf numFmtId="43" fontId="17" fillId="2" borderId="11" xfId="7" applyFont="1" applyFill="1" applyBorder="1"/>
    <xf numFmtId="43" fontId="5" fillId="0" borderId="0" xfId="7" applyFont="1"/>
    <xf numFmtId="43" fontId="5" fillId="0" borderId="0" xfId="7" applyFont="1" applyFill="1"/>
    <xf numFmtId="0" fontId="15" fillId="0" borderId="1" xfId="5" applyFont="1" applyBorder="1"/>
    <xf numFmtId="37" fontId="16" fillId="0" borderId="3" xfId="5" applyNumberFormat="1" applyFont="1" applyFill="1" applyBorder="1"/>
    <xf numFmtId="37" fontId="17" fillId="2" borderId="4" xfId="5" applyNumberFormat="1" applyFont="1" applyFill="1" applyBorder="1"/>
    <xf numFmtId="0" fontId="16" fillId="0" borderId="5" xfId="5" applyFont="1" applyBorder="1" applyAlignment="1">
      <alignment horizontal="left" indent="1"/>
    </xf>
    <xf numFmtId="43" fontId="16" fillId="0" borderId="7" xfId="7" applyFont="1" applyFill="1" applyBorder="1"/>
    <xf numFmtId="37" fontId="16" fillId="0" borderId="7" xfId="5" applyNumberFormat="1" applyFont="1" applyFill="1" applyBorder="1"/>
    <xf numFmtId="37" fontId="16" fillId="0" borderId="6" xfId="5" applyNumberFormat="1" applyFont="1" applyFill="1" applyBorder="1"/>
    <xf numFmtId="0" fontId="15" fillId="0" borderId="9" xfId="5" applyFont="1" applyFill="1" applyBorder="1"/>
    <xf numFmtId="0" fontId="15" fillId="0" borderId="21" xfId="5" applyFont="1" applyFill="1" applyBorder="1" applyAlignment="1">
      <alignment horizontal="left" indent="1"/>
    </xf>
    <xf numFmtId="37" fontId="15" fillId="0" borderId="12" xfId="5" applyNumberFormat="1" applyFont="1" applyFill="1" applyBorder="1"/>
    <xf numFmtId="165" fontId="15" fillId="0" borderId="12" xfId="7" applyNumberFormat="1" applyFont="1" applyFill="1" applyBorder="1"/>
    <xf numFmtId="165" fontId="19" fillId="2" borderId="13" xfId="7" applyNumberFormat="1" applyFont="1" applyFill="1" applyBorder="1"/>
    <xf numFmtId="0" fontId="20" fillId="3" borderId="9" xfId="5" applyFont="1" applyFill="1" applyBorder="1"/>
    <xf numFmtId="37" fontId="21" fillId="3" borderId="0" xfId="5" applyNumberFormat="1" applyFont="1" applyFill="1" applyBorder="1"/>
    <xf numFmtId="37" fontId="22" fillId="2" borderId="11" xfId="5" applyNumberFormat="1" applyFont="1" applyFill="1" applyBorder="1"/>
    <xf numFmtId="0" fontId="21" fillId="3" borderId="9" xfId="5" applyFont="1" applyFill="1" applyBorder="1" applyAlignment="1">
      <alignment horizontal="left" indent="1"/>
    </xf>
    <xf numFmtId="165" fontId="21" fillId="3" borderId="0" xfId="7" applyNumberFormat="1" applyFont="1" applyFill="1" applyBorder="1"/>
    <xf numFmtId="165" fontId="22" fillId="2" borderId="11" xfId="7" applyNumberFormat="1" applyFont="1" applyFill="1" applyBorder="1"/>
    <xf numFmtId="0" fontId="20" fillId="3" borderId="21" xfId="5" applyFont="1" applyFill="1" applyBorder="1" applyAlignment="1">
      <alignment horizontal="left" indent="1"/>
    </xf>
    <xf numFmtId="165" fontId="20" fillId="3" borderId="12" xfId="7" applyNumberFormat="1" applyFont="1" applyFill="1" applyBorder="1"/>
    <xf numFmtId="165" fontId="7" fillId="2" borderId="13" xfId="7" applyNumberFormat="1" applyFont="1" applyFill="1" applyBorder="1"/>
    <xf numFmtId="37" fontId="16" fillId="0" borderId="16" xfId="5" applyNumberFormat="1" applyFont="1" applyFill="1" applyBorder="1"/>
    <xf numFmtId="37" fontId="17" fillId="2" borderId="17" xfId="5" applyNumberFormat="1" applyFont="1" applyFill="1" applyBorder="1"/>
    <xf numFmtId="0" fontId="15" fillId="0" borderId="21" xfId="5" applyFont="1" applyBorder="1" applyAlignment="1">
      <alignment horizontal="left" indent="1"/>
    </xf>
    <xf numFmtId="37" fontId="19" fillId="2" borderId="13" xfId="5" applyNumberFormat="1" applyFont="1" applyFill="1" applyBorder="1"/>
    <xf numFmtId="0" fontId="10" fillId="0" borderId="22" xfId="5" applyFont="1" applyFill="1" applyBorder="1" applyAlignment="1">
      <alignment horizontal="left"/>
    </xf>
    <xf numFmtId="37" fontId="23" fillId="0" borderId="23" xfId="5" applyNumberFormat="1" applyFont="1" applyFill="1" applyBorder="1"/>
    <xf numFmtId="37" fontId="19" fillId="2" borderId="24" xfId="5" applyNumberFormat="1" applyFont="1" applyFill="1" applyBorder="1"/>
    <xf numFmtId="0" fontId="5" fillId="0" borderId="0" xfId="5" applyFont="1" applyBorder="1"/>
    <xf numFmtId="165" fontId="5" fillId="0" borderId="0" xfId="5" applyNumberFormat="1" applyFont="1" applyBorder="1"/>
    <xf numFmtId="9" fontId="5" fillId="0" borderId="0" xfId="8" applyFont="1"/>
    <xf numFmtId="9" fontId="5" fillId="0" borderId="0" xfId="8" applyFont="1" applyBorder="1"/>
    <xf numFmtId="43" fontId="5" fillId="0" borderId="0" xfId="7" applyFont="1" applyBorder="1"/>
    <xf numFmtId="165" fontId="5" fillId="0" borderId="0" xfId="7" applyNumberFormat="1" applyFont="1" applyBorder="1"/>
    <xf numFmtId="9" fontId="5" fillId="0" borderId="0" xfId="6" applyFont="1" applyBorder="1"/>
    <xf numFmtId="9" fontId="10" fillId="0" borderId="0" xfId="8" applyFont="1" applyBorder="1"/>
    <xf numFmtId="0" fontId="9" fillId="0" borderId="0" xfId="5" applyFont="1" applyFill="1" applyAlignment="1">
      <alignment horizontal="center" vertical="center"/>
    </xf>
    <xf numFmtId="0" fontId="5" fillId="0" borderId="0" xfId="5" applyFont="1" applyFill="1" applyAlignment="1">
      <alignment horizontal="center" vertical="center"/>
    </xf>
    <xf numFmtId="0" fontId="26" fillId="0" borderId="0" xfId="5" applyFont="1" applyBorder="1" applyAlignment="1">
      <alignment horizontal="left" vertical="center"/>
    </xf>
    <xf numFmtId="0" fontId="27" fillId="0" borderId="0" xfId="5" applyFont="1" applyAlignment="1">
      <alignment horizontal="left" vertical="center"/>
    </xf>
    <xf numFmtId="0" fontId="3" fillId="0" borderId="0" xfId="5"/>
    <xf numFmtId="0" fontId="15" fillId="0" borderId="0" xfId="5" applyFont="1" applyBorder="1"/>
    <xf numFmtId="37" fontId="5" fillId="0" borderId="0" xfId="5" applyNumberFormat="1" applyFont="1" applyBorder="1"/>
    <xf numFmtId="165" fontId="16" fillId="0" borderId="0" xfId="7" applyNumberFormat="1" applyFont="1" applyBorder="1"/>
    <xf numFmtId="165" fontId="16" fillId="0" borderId="0" xfId="5" applyNumberFormat="1" applyFont="1" applyBorder="1"/>
    <xf numFmtId="0" fontId="3" fillId="0" borderId="0" xfId="5" applyAlignment="1">
      <alignment horizontal="center" vertical="center" wrapText="1"/>
    </xf>
    <xf numFmtId="0" fontId="3" fillId="0" borderId="19" xfId="5" applyBorder="1" applyAlignment="1">
      <alignment horizontal="center" vertical="center" wrapText="1"/>
    </xf>
    <xf numFmtId="0" fontId="28" fillId="0" borderId="19" xfId="5" applyFont="1" applyBorder="1" applyAlignment="1">
      <alignment horizontal="center" vertical="center" wrapText="1"/>
    </xf>
    <xf numFmtId="0" fontId="29" fillId="0" borderId="19" xfId="5" applyFont="1" applyBorder="1" applyAlignment="1">
      <alignment horizontal="center" vertical="center" wrapText="1"/>
    </xf>
    <xf numFmtId="9" fontId="9" fillId="2" borderId="0" xfId="8" applyFont="1" applyFill="1" applyBorder="1" applyAlignment="1">
      <alignment horizontal="center" vertical="center"/>
    </xf>
    <xf numFmtId="165" fontId="0" fillId="0" borderId="25" xfId="7" applyNumberFormat="1" applyFont="1" applyBorder="1"/>
    <xf numFmtId="165" fontId="0" fillId="0" borderId="0" xfId="7" applyNumberFormat="1" applyFont="1"/>
    <xf numFmtId="9" fontId="3" fillId="0" borderId="25" xfId="5" applyNumberFormat="1" applyBorder="1"/>
    <xf numFmtId="0" fontId="3" fillId="0" borderId="0" xfId="5" applyFill="1"/>
    <xf numFmtId="9" fontId="9" fillId="0" borderId="0" xfId="8" applyFont="1" applyFill="1" applyBorder="1" applyAlignment="1">
      <alignment horizontal="center" vertical="center"/>
    </xf>
    <xf numFmtId="165" fontId="0" fillId="0" borderId="0" xfId="7" applyNumberFormat="1" applyFont="1" applyFill="1"/>
    <xf numFmtId="43" fontId="0" fillId="0" borderId="25" xfId="7" applyNumberFormat="1" applyFont="1" applyBorder="1"/>
    <xf numFmtId="167" fontId="3" fillId="0" borderId="25" xfId="5" applyNumberFormat="1" applyBorder="1"/>
    <xf numFmtId="0" fontId="9" fillId="2" borderId="0" xfId="5" applyFont="1" applyFill="1" applyAlignment="1">
      <alignment horizontal="center" vertical="center"/>
    </xf>
    <xf numFmtId="37" fontId="9" fillId="2" borderId="0" xfId="5" applyNumberFormat="1" applyFont="1" applyFill="1" applyAlignment="1">
      <alignment horizontal="center" vertical="center"/>
    </xf>
    <xf numFmtId="37" fontId="9" fillId="0" borderId="0" xfId="5" applyNumberFormat="1" applyFont="1" applyFill="1" applyAlignment="1">
      <alignment horizontal="center" vertical="center"/>
    </xf>
    <xf numFmtId="0" fontId="8" fillId="2" borderId="0" xfId="5" applyFont="1" applyFill="1" applyAlignment="1">
      <alignment horizontal="center" vertical="center" wrapText="1"/>
    </xf>
    <xf numFmtId="165" fontId="28" fillId="0" borderId="26" xfId="7" applyNumberFormat="1" applyFont="1" applyBorder="1" applyAlignment="1">
      <alignment horizontal="center" vertical="center"/>
    </xf>
    <xf numFmtId="165" fontId="28" fillId="0" borderId="0" xfId="7" applyNumberFormat="1" applyFont="1"/>
    <xf numFmtId="0" fontId="28" fillId="0" borderId="0" xfId="5" applyFont="1"/>
    <xf numFmtId="0" fontId="5" fillId="0" borderId="0" xfId="5" applyFont="1" applyBorder="1" applyAlignment="1">
      <alignment horizontal="centerContinuous" wrapText="1"/>
    </xf>
    <xf numFmtId="0" fontId="5" fillId="0" borderId="9" xfId="5" applyFont="1" applyBorder="1"/>
    <xf numFmtId="0" fontId="31" fillId="0" borderId="0" xfId="5" applyFont="1" applyFill="1" applyBorder="1"/>
    <xf numFmtId="0" fontId="10" fillId="0" borderId="9" xfId="5" applyFont="1" applyBorder="1"/>
    <xf numFmtId="0" fontId="5" fillId="0" borderId="9" xfId="5" applyFont="1" applyBorder="1" applyAlignment="1">
      <alignment horizontal="left" indent="1"/>
    </xf>
    <xf numFmtId="166" fontId="31" fillId="0" borderId="0" xfId="5" applyNumberFormat="1" applyFont="1" applyFill="1" applyBorder="1"/>
    <xf numFmtId="166" fontId="9" fillId="2" borderId="11" xfId="5" applyNumberFormat="1" applyFont="1" applyFill="1" applyBorder="1"/>
    <xf numFmtId="43" fontId="9" fillId="2" borderId="11" xfId="7" applyFont="1" applyFill="1" applyBorder="1"/>
    <xf numFmtId="0" fontId="5" fillId="0" borderId="5" xfId="5" applyFont="1" applyBorder="1" applyAlignment="1">
      <alignment horizontal="left" indent="1"/>
    </xf>
    <xf numFmtId="166" fontId="31" fillId="0" borderId="7" xfId="5" applyNumberFormat="1" applyFont="1" applyFill="1" applyBorder="1"/>
    <xf numFmtId="166" fontId="31" fillId="0" borderId="6" xfId="5" applyNumberFormat="1" applyFont="1" applyFill="1" applyBorder="1"/>
    <xf numFmtId="166" fontId="9" fillId="2" borderId="8" xfId="5" applyNumberFormat="1" applyFont="1" applyFill="1" applyBorder="1"/>
    <xf numFmtId="166" fontId="31" fillId="0" borderId="3" xfId="5" applyNumberFormat="1" applyFont="1" applyFill="1" applyBorder="1"/>
    <xf numFmtId="166" fontId="9" fillId="2" borderId="17" xfId="5" applyNumberFormat="1" applyFont="1" applyFill="1" applyBorder="1"/>
    <xf numFmtId="0" fontId="5" fillId="0" borderId="5" xfId="5" applyFont="1" applyBorder="1"/>
    <xf numFmtId="0" fontId="9" fillId="2" borderId="8" xfId="5" applyFont="1" applyFill="1" applyBorder="1"/>
    <xf numFmtId="166" fontId="31" fillId="0" borderId="0" xfId="5" applyNumberFormat="1" applyFont="1" applyFill="1" applyBorder="1" applyAlignment="1">
      <alignment horizontal="right"/>
    </xf>
    <xf numFmtId="168" fontId="0" fillId="0" borderId="0" xfId="7" applyNumberFormat="1" applyFont="1"/>
    <xf numFmtId="0" fontId="5" fillId="0" borderId="1" xfId="5" applyFont="1" applyBorder="1"/>
    <xf numFmtId="166" fontId="9" fillId="2" borderId="4" xfId="5" applyNumberFormat="1" applyFont="1" applyFill="1" applyBorder="1"/>
    <xf numFmtId="169" fontId="5" fillId="0" borderId="0" xfId="5" applyNumberFormat="1" applyFont="1"/>
    <xf numFmtId="0" fontId="5" fillId="0" borderId="0" xfId="5" applyFont="1" applyBorder="1" applyAlignment="1">
      <alignment horizontal="left" indent="1"/>
    </xf>
    <xf numFmtId="169" fontId="5" fillId="0" borderId="0" xfId="5" applyNumberFormat="1" applyFont="1" applyBorder="1"/>
    <xf numFmtId="166" fontId="5" fillId="0" borderId="0" xfId="5" applyNumberFormat="1" applyFont="1"/>
    <xf numFmtId="43" fontId="31" fillId="0" borderId="0" xfId="7" applyFont="1" applyFill="1" applyBorder="1"/>
    <xf numFmtId="166" fontId="31" fillId="0" borderId="16" xfId="5" applyNumberFormat="1" applyFont="1" applyFill="1" applyBorder="1"/>
    <xf numFmtId="0" fontId="31" fillId="0" borderId="7" xfId="5" applyFont="1" applyFill="1" applyBorder="1"/>
    <xf numFmtId="170" fontId="5" fillId="0" borderId="0" xfId="8" applyNumberFormat="1" applyFont="1" applyAlignment="1">
      <alignment horizontal="centerContinuous" wrapText="1"/>
    </xf>
    <xf numFmtId="170" fontId="5" fillId="0" borderId="0" xfId="8" applyNumberFormat="1" applyFont="1"/>
    <xf numFmtId="0" fontId="9" fillId="2" borderId="27" xfId="5" applyFont="1" applyFill="1" applyBorder="1" applyAlignment="1">
      <alignment vertical="center"/>
    </xf>
    <xf numFmtId="0" fontId="8" fillId="2" borderId="28" xfId="5" applyFont="1" applyFill="1" applyBorder="1" applyAlignment="1">
      <alignment horizontal="center" vertical="center"/>
    </xf>
    <xf numFmtId="0" fontId="8" fillId="2" borderId="29" xfId="5" applyFont="1" applyFill="1" applyBorder="1" applyAlignment="1">
      <alignment horizontal="center" vertical="center"/>
    </xf>
    <xf numFmtId="0" fontId="5" fillId="3" borderId="30" xfId="5" applyFont="1" applyFill="1" applyBorder="1"/>
    <xf numFmtId="0" fontId="5" fillId="3" borderId="16" xfId="5" applyFont="1" applyFill="1" applyBorder="1" applyAlignment="1">
      <alignment horizontal="center"/>
    </xf>
    <xf numFmtId="0" fontId="9" fillId="2" borderId="16" xfId="5" applyFont="1" applyFill="1" applyBorder="1" applyAlignment="1">
      <alignment horizontal="center"/>
    </xf>
    <xf numFmtId="0" fontId="9" fillId="2" borderId="15" xfId="5" applyFont="1" applyFill="1" applyBorder="1" applyAlignment="1">
      <alignment horizontal="center"/>
    </xf>
    <xf numFmtId="0" fontId="5" fillId="3" borderId="21" xfId="5" applyFont="1" applyFill="1" applyBorder="1"/>
    <xf numFmtId="0" fontId="5" fillId="3" borderId="12" xfId="5" applyFont="1" applyFill="1" applyBorder="1" applyAlignment="1">
      <alignment horizontal="center"/>
    </xf>
    <xf numFmtId="0" fontId="9" fillId="2" borderId="12" xfId="5" applyFont="1" applyFill="1" applyBorder="1" applyAlignment="1">
      <alignment horizontal="center"/>
    </xf>
    <xf numFmtId="0" fontId="9" fillId="2" borderId="14" xfId="5" applyFont="1" applyFill="1" applyBorder="1" applyAlignment="1">
      <alignment horizontal="center"/>
    </xf>
    <xf numFmtId="0" fontId="5" fillId="3" borderId="9" xfId="5" applyFont="1" applyFill="1" applyBorder="1"/>
    <xf numFmtId="0" fontId="5" fillId="3" borderId="0" xfId="5" applyFont="1" applyFill="1" applyBorder="1" applyAlignment="1">
      <alignment horizontal="center"/>
    </xf>
    <xf numFmtId="0" fontId="9" fillId="2" borderId="0" xfId="5" applyFont="1" applyFill="1" applyBorder="1"/>
    <xf numFmtId="0" fontId="9" fillId="2" borderId="10" xfId="5" applyFont="1" applyFill="1" applyBorder="1"/>
    <xf numFmtId="0" fontId="10" fillId="3" borderId="9" xfId="5" applyFont="1" applyFill="1" applyBorder="1" applyAlignment="1">
      <alignment horizontal="left"/>
    </xf>
    <xf numFmtId="166" fontId="5" fillId="3" borderId="0" xfId="5" applyNumberFormat="1" applyFont="1" applyFill="1" applyBorder="1"/>
    <xf numFmtId="172" fontId="9" fillId="2" borderId="0" xfId="5" applyNumberFormat="1" applyFont="1" applyFill="1" applyBorder="1"/>
    <xf numFmtId="166" fontId="9" fillId="2" borderId="10" xfId="5" applyNumberFormat="1" applyFont="1" applyFill="1" applyBorder="1"/>
    <xf numFmtId="0" fontId="10" fillId="3" borderId="9" xfId="5" applyFont="1" applyFill="1" applyBorder="1" applyAlignment="1">
      <alignment horizontal="left" indent="2"/>
    </xf>
    <xf numFmtId="0" fontId="5" fillId="3" borderId="9" xfId="5" applyFont="1" applyFill="1" applyBorder="1" applyAlignment="1">
      <alignment horizontal="left" indent="3"/>
    </xf>
    <xf numFmtId="0" fontId="32" fillId="3" borderId="9" xfId="5" applyFont="1" applyFill="1" applyBorder="1" applyAlignment="1">
      <alignment horizontal="left" indent="3"/>
    </xf>
    <xf numFmtId="0" fontId="32" fillId="0" borderId="0" xfId="5" applyFont="1" applyFill="1"/>
    <xf numFmtId="0" fontId="34" fillId="3" borderId="9" xfId="5" applyFont="1" applyFill="1" applyBorder="1" applyAlignment="1">
      <alignment horizontal="left" indent="3"/>
    </xf>
    <xf numFmtId="9" fontId="34" fillId="3" borderId="0" xfId="8" applyNumberFormat="1" applyFont="1" applyFill="1" applyBorder="1"/>
    <xf numFmtId="9" fontId="35" fillId="2" borderId="0" xfId="8" applyNumberFormat="1" applyFont="1" applyFill="1" applyBorder="1"/>
    <xf numFmtId="9" fontId="35" fillId="2" borderId="10" xfId="8" applyNumberFormat="1" applyFont="1" applyFill="1" applyBorder="1"/>
    <xf numFmtId="0" fontId="10" fillId="3" borderId="9" xfId="5" applyFont="1" applyFill="1" applyBorder="1"/>
    <xf numFmtId="0" fontId="34" fillId="3" borderId="9" xfId="5" applyFont="1" applyFill="1" applyBorder="1" applyAlignment="1">
      <alignment horizontal="left" indent="2"/>
    </xf>
    <xf numFmtId="0" fontId="5" fillId="3" borderId="12" xfId="5" applyFont="1" applyFill="1" applyBorder="1"/>
    <xf numFmtId="166" fontId="9" fillId="2" borderId="12" xfId="5" applyNumberFormat="1" applyFont="1" applyFill="1" applyBorder="1"/>
    <xf numFmtId="0" fontId="9" fillId="2" borderId="14" xfId="5" applyFont="1" applyFill="1" applyBorder="1"/>
    <xf numFmtId="166" fontId="9" fillId="2" borderId="0" xfId="5" applyNumberFormat="1" applyFont="1" applyFill="1" applyBorder="1"/>
    <xf numFmtId="0" fontId="5" fillId="0" borderId="9" xfId="5" applyFont="1" applyBorder="1" applyAlignment="1">
      <alignment horizontal="left" indent="2"/>
    </xf>
    <xf numFmtId="0" fontId="32" fillId="0" borderId="9" xfId="5" applyFont="1" applyBorder="1" applyAlignment="1">
      <alignment horizontal="left" indent="3"/>
    </xf>
    <xf numFmtId="0" fontId="32" fillId="0" borderId="0" xfId="5" applyFont="1"/>
    <xf numFmtId="0" fontId="34" fillId="0" borderId="9" xfId="5" applyFont="1" applyBorder="1" applyAlignment="1">
      <alignment horizontal="left" indent="3"/>
    </xf>
    <xf numFmtId="9" fontId="34" fillId="0" borderId="0" xfId="8" applyFont="1" applyFill="1" applyBorder="1"/>
    <xf numFmtId="0" fontId="32" fillId="0" borderId="21" xfId="5" applyFont="1" applyBorder="1" applyAlignment="1">
      <alignment horizontal="left" indent="2"/>
    </xf>
    <xf numFmtId="166" fontId="9" fillId="2" borderId="16" xfId="5" applyNumberFormat="1" applyFont="1" applyFill="1" applyBorder="1"/>
    <xf numFmtId="0" fontId="9" fillId="2" borderId="15" xfId="5" applyFont="1" applyFill="1" applyBorder="1"/>
    <xf numFmtId="9" fontId="35" fillId="2" borderId="10" xfId="8" applyFont="1" applyFill="1" applyBorder="1"/>
    <xf numFmtId="0" fontId="10" fillId="0" borderId="9" xfId="5" applyFont="1" applyBorder="1" applyAlignment="1">
      <alignment horizontal="left" indent="2"/>
    </xf>
    <xf numFmtId="9" fontId="35" fillId="2" borderId="10" xfId="8" applyNumberFormat="1" applyFont="1" applyFill="1" applyBorder="1" applyAlignment="1"/>
    <xf numFmtId="0" fontId="10" fillId="0" borderId="9" xfId="5" applyFont="1" applyBorder="1" applyAlignment="1">
      <alignment horizontal="left"/>
    </xf>
    <xf numFmtId="0" fontId="5" fillId="3" borderId="0" xfId="5" applyFont="1" applyFill="1" applyBorder="1"/>
    <xf numFmtId="9" fontId="34" fillId="3" borderId="0" xfId="8" applyFont="1" applyFill="1" applyBorder="1"/>
    <xf numFmtId="0" fontId="32" fillId="3" borderId="21" xfId="5" applyFont="1" applyFill="1" applyBorder="1" applyAlignment="1">
      <alignment horizontal="left" indent="2"/>
    </xf>
    <xf numFmtId="0" fontId="10" fillId="0" borderId="9" xfId="5" applyFont="1" applyBorder="1" applyAlignment="1">
      <alignment horizontal="left" indent="1"/>
    </xf>
    <xf numFmtId="9" fontId="34" fillId="0" borderId="0" xfId="8" applyNumberFormat="1" applyFont="1" applyFill="1" applyBorder="1" applyAlignment="1"/>
    <xf numFmtId="9" fontId="34" fillId="0" borderId="0" xfId="8" applyFont="1" applyFill="1" applyBorder="1" applyAlignment="1"/>
    <xf numFmtId="0" fontId="5" fillId="3" borderId="9" xfId="5" applyFont="1" applyFill="1" applyBorder="1" applyAlignment="1">
      <alignment horizontal="left" indent="2"/>
    </xf>
    <xf numFmtId="9" fontId="34" fillId="3" borderId="0" xfId="8" applyNumberFormat="1" applyFont="1" applyFill="1" applyBorder="1" applyAlignment="1"/>
    <xf numFmtId="0" fontId="32" fillId="3" borderId="9" xfId="5" applyFont="1" applyFill="1" applyBorder="1" applyAlignment="1">
      <alignment horizontal="left" indent="2"/>
    </xf>
    <xf numFmtId="0" fontId="32" fillId="3" borderId="5" xfId="5" applyFont="1" applyFill="1" applyBorder="1" applyAlignment="1">
      <alignment horizontal="left" indent="2"/>
    </xf>
    <xf numFmtId="0" fontId="21" fillId="0" borderId="0" xfId="5" applyFont="1"/>
    <xf numFmtId="168" fontId="10" fillId="3" borderId="0" xfId="10" applyNumberFormat="1" applyFont="1" applyFill="1" applyBorder="1"/>
    <xf numFmtId="168" fontId="8" fillId="2" borderId="0" xfId="10" applyNumberFormat="1" applyFont="1" applyFill="1" applyBorder="1"/>
    <xf numFmtId="168" fontId="8" fillId="2" borderId="10" xfId="10" applyNumberFormat="1" applyFont="1" applyFill="1" applyBorder="1"/>
    <xf numFmtId="168" fontId="32" fillId="3" borderId="0" xfId="10" applyNumberFormat="1" applyFont="1" applyFill="1" applyBorder="1" applyAlignment="1"/>
    <xf numFmtId="168" fontId="33" fillId="2" borderId="0" xfId="10" applyNumberFormat="1" applyFont="1" applyFill="1" applyBorder="1"/>
    <xf numFmtId="168" fontId="33" fillId="2" borderId="10" xfId="10" applyNumberFormat="1" applyFont="1" applyFill="1" applyBorder="1" applyAlignment="1"/>
    <xf numFmtId="168" fontId="8" fillId="2" borderId="10" xfId="10" applyNumberFormat="1" applyFont="1" applyFill="1" applyBorder="1" applyAlignment="1"/>
    <xf numFmtId="168" fontId="5" fillId="3" borderId="0" xfId="10" applyNumberFormat="1" applyFont="1" applyFill="1" applyBorder="1"/>
    <xf numFmtId="168" fontId="34" fillId="3" borderId="0" xfId="10" applyNumberFormat="1" applyFont="1" applyFill="1" applyBorder="1"/>
    <xf numFmtId="168" fontId="5" fillId="0" borderId="0" xfId="10" applyNumberFormat="1" applyFont="1" applyFill="1" applyBorder="1"/>
    <xf numFmtId="168" fontId="32" fillId="0" borderId="0" xfId="10" applyNumberFormat="1" applyFont="1" applyFill="1" applyBorder="1"/>
    <xf numFmtId="168" fontId="9" fillId="2" borderId="0" xfId="10" applyNumberFormat="1" applyFont="1" applyFill="1" applyBorder="1"/>
    <xf numFmtId="168" fontId="9" fillId="2" borderId="10" xfId="10" applyNumberFormat="1" applyFont="1" applyFill="1" applyBorder="1"/>
    <xf numFmtId="168" fontId="9" fillId="2" borderId="10" xfId="10" applyNumberFormat="1" applyFont="1" applyFill="1" applyBorder="1" applyAlignment="1"/>
    <xf numFmtId="168" fontId="32" fillId="0" borderId="12" xfId="10" applyNumberFormat="1" applyFont="1" applyFill="1" applyBorder="1"/>
    <xf numFmtId="168" fontId="9" fillId="2" borderId="12" xfId="10" applyNumberFormat="1" applyFont="1" applyFill="1" applyBorder="1"/>
    <xf numFmtId="168" fontId="9" fillId="2" borderId="14" xfId="10" applyNumberFormat="1" applyFont="1" applyFill="1" applyBorder="1" applyAlignment="1"/>
    <xf numFmtId="168" fontId="5" fillId="0" borderId="0" xfId="10" applyNumberFormat="1" applyFont="1" applyFill="1" applyBorder="1" applyAlignment="1"/>
    <xf numFmtId="168" fontId="5" fillId="3" borderId="12" xfId="10" applyNumberFormat="1" applyFont="1" applyFill="1" applyBorder="1"/>
    <xf numFmtId="168" fontId="33" fillId="2" borderId="12" xfId="10" applyNumberFormat="1" applyFont="1" applyFill="1" applyBorder="1"/>
    <xf numFmtId="168" fontId="33" fillId="2" borderId="14" xfId="10" applyNumberFormat="1" applyFont="1" applyFill="1" applyBorder="1" applyAlignment="1"/>
    <xf numFmtId="168" fontId="32" fillId="3" borderId="0" xfId="10" applyNumberFormat="1" applyFont="1" applyFill="1" applyBorder="1"/>
    <xf numFmtId="168" fontId="32" fillId="3" borderId="7" xfId="10" applyNumberFormat="1" applyFont="1" applyFill="1" applyBorder="1"/>
    <xf numFmtId="168" fontId="33" fillId="2" borderId="7" xfId="10" applyNumberFormat="1" applyFont="1" applyFill="1" applyBorder="1"/>
    <xf numFmtId="168" fontId="33" fillId="2" borderId="6" xfId="10" applyNumberFormat="1" applyFont="1" applyFill="1" applyBorder="1" applyAlignment="1"/>
    <xf numFmtId="173" fontId="37" fillId="0" borderId="12" xfId="11" applyNumberFormat="1" applyFont="1" applyBorder="1" applyAlignment="1" applyProtection="1">
      <alignment horizontal="left" vertical="center"/>
    </xf>
    <xf numFmtId="165" fontId="38" fillId="0" borderId="12" xfId="12" applyNumberFormat="1" applyFont="1" applyBorder="1" applyAlignment="1" applyProtection="1">
      <alignment vertical="center"/>
    </xf>
    <xf numFmtId="43" fontId="38" fillId="0" borderId="12" xfId="12" applyFont="1" applyBorder="1" applyAlignment="1" applyProtection="1">
      <alignment vertical="center"/>
    </xf>
    <xf numFmtId="173" fontId="13" fillId="0" borderId="0" xfId="11" applyFont="1" applyAlignment="1">
      <alignment vertical="center"/>
    </xf>
    <xf numFmtId="173" fontId="39" fillId="0" borderId="0" xfId="11" applyNumberFormat="1" applyFont="1" applyAlignment="1" applyProtection="1">
      <alignment horizontal="left" vertical="center"/>
    </xf>
    <xf numFmtId="165" fontId="40" fillId="0" borderId="0" xfId="12" applyNumberFormat="1" applyFont="1" applyAlignment="1" applyProtection="1">
      <alignment vertical="center"/>
    </xf>
    <xf numFmtId="43" fontId="40" fillId="0" borderId="0" xfId="12" applyFont="1" applyAlignment="1" applyProtection="1">
      <alignment vertical="center"/>
    </xf>
    <xf numFmtId="165" fontId="41" fillId="0" borderId="0" xfId="12" applyNumberFormat="1" applyFont="1" applyBorder="1" applyAlignment="1" applyProtection="1">
      <alignment vertical="center"/>
    </xf>
    <xf numFmtId="43" fontId="41" fillId="0" borderId="0" xfId="12" applyFont="1" applyBorder="1" applyAlignment="1" applyProtection="1">
      <alignment vertical="center"/>
    </xf>
    <xf numFmtId="173" fontId="42" fillId="0" borderId="0" xfId="11" applyNumberFormat="1" applyFont="1" applyAlignment="1" applyProtection="1">
      <alignment horizontal="left" vertical="center"/>
    </xf>
    <xf numFmtId="165" fontId="43" fillId="0" borderId="0" xfId="12" applyNumberFormat="1" applyFont="1" applyBorder="1" applyAlignment="1" applyProtection="1">
      <alignment horizontal="centerContinuous" vertical="center"/>
    </xf>
    <xf numFmtId="165" fontId="44" fillId="0" borderId="0" xfId="12" applyNumberFormat="1" applyFont="1" applyBorder="1" applyAlignment="1" applyProtection="1">
      <alignment horizontal="centerContinuous" vertical="center"/>
    </xf>
    <xf numFmtId="165" fontId="45" fillId="0" borderId="0" xfId="12" applyNumberFormat="1" applyFont="1" applyAlignment="1" applyProtection="1">
      <alignment vertical="center"/>
    </xf>
    <xf numFmtId="165" fontId="43" fillId="0" borderId="12" xfId="12" quotePrefix="1" applyNumberFormat="1" applyFont="1" applyBorder="1" applyAlignment="1" applyProtection="1">
      <alignment horizontal="centerContinuous" vertical="center"/>
    </xf>
    <xf numFmtId="165" fontId="44" fillId="0" borderId="12" xfId="12" applyNumberFormat="1" applyFont="1" applyBorder="1" applyAlignment="1" applyProtection="1">
      <alignment horizontal="centerContinuous" vertical="center"/>
    </xf>
    <xf numFmtId="165" fontId="13" fillId="0" borderId="12" xfId="12" applyNumberFormat="1" applyFont="1" applyBorder="1" applyAlignment="1" applyProtection="1">
      <alignment horizontal="centerContinuous" vertical="center"/>
    </xf>
    <xf numFmtId="173" fontId="45" fillId="0" borderId="0" xfId="11" applyNumberFormat="1" applyFont="1" applyAlignment="1" applyProtection="1">
      <alignment vertical="center"/>
    </xf>
    <xf numFmtId="0" fontId="46" fillId="0" borderId="0" xfId="12" quotePrefix="1" applyNumberFormat="1" applyFont="1" applyBorder="1" applyAlignment="1" applyProtection="1">
      <alignment horizontal="center" vertical="center"/>
    </xf>
    <xf numFmtId="165" fontId="44" fillId="0" borderId="0" xfId="12" applyNumberFormat="1" applyFont="1" applyBorder="1" applyAlignment="1" applyProtection="1">
      <alignment horizontal="center" vertical="center"/>
    </xf>
    <xf numFmtId="174" fontId="47" fillId="0" borderId="0" xfId="12" quotePrefix="1" applyNumberFormat="1" applyFont="1" applyBorder="1" applyAlignment="1" applyProtection="1">
      <alignment horizontal="center" vertical="center"/>
    </xf>
    <xf numFmtId="173" fontId="13" fillId="0" borderId="0" xfId="11" applyFont="1" applyFill="1" applyAlignment="1">
      <alignment vertical="center"/>
    </xf>
    <xf numFmtId="165" fontId="44" fillId="0" borderId="12" xfId="12" quotePrefix="1" applyNumberFormat="1" applyFont="1" applyBorder="1" applyAlignment="1" applyProtection="1">
      <alignment horizontal="centerContinuous" vertical="center"/>
    </xf>
    <xf numFmtId="165" fontId="43" fillId="0" borderId="0" xfId="12" applyNumberFormat="1" applyFont="1" applyBorder="1" applyAlignment="1" applyProtection="1">
      <alignment horizontal="center" vertical="center"/>
    </xf>
    <xf numFmtId="165" fontId="46" fillId="0" borderId="0" xfId="12" applyNumberFormat="1" applyFont="1" applyBorder="1" applyAlignment="1" applyProtection="1">
      <alignment horizontal="centerContinuous" vertical="center"/>
    </xf>
    <xf numFmtId="165" fontId="46" fillId="0" borderId="0" xfId="12" applyNumberFormat="1" applyFont="1" applyBorder="1" applyAlignment="1" applyProtection="1">
      <alignment horizontal="center" vertical="center"/>
    </xf>
    <xf numFmtId="43" fontId="47" fillId="0" borderId="0" xfId="12" applyFont="1" applyBorder="1" applyAlignment="1" applyProtection="1">
      <alignment horizontal="center" vertical="center"/>
    </xf>
    <xf numFmtId="165" fontId="47" fillId="0" borderId="0" xfId="12" applyNumberFormat="1" applyFont="1" applyBorder="1" applyAlignment="1" applyProtection="1">
      <alignment horizontal="center" vertical="center"/>
    </xf>
    <xf numFmtId="173" fontId="48" fillId="0" borderId="0" xfId="11" applyNumberFormat="1" applyFont="1" applyAlignment="1" applyProtection="1">
      <alignment vertical="center"/>
    </xf>
    <xf numFmtId="165" fontId="43" fillId="0" borderId="0" xfId="12" applyNumberFormat="1" applyFont="1" applyBorder="1" applyAlignment="1" applyProtection="1">
      <alignment vertical="center"/>
    </xf>
    <xf numFmtId="165" fontId="46" fillId="0" borderId="0" xfId="12" applyNumberFormat="1" applyFont="1" applyAlignment="1" applyProtection="1">
      <alignment vertical="center"/>
    </xf>
    <xf numFmtId="43" fontId="46" fillId="0" borderId="0" xfId="12" applyFont="1" applyBorder="1" applyAlignment="1" applyProtection="1">
      <alignment vertical="center"/>
    </xf>
    <xf numFmtId="173" fontId="45" fillId="0" borderId="0" xfId="11" applyNumberFormat="1" applyFont="1" applyFill="1" applyAlignment="1" applyProtection="1">
      <alignment horizontal="left" vertical="center"/>
    </xf>
    <xf numFmtId="165" fontId="45" fillId="0" borderId="0" xfId="12" applyNumberFormat="1" applyFont="1" applyBorder="1" applyAlignment="1" applyProtection="1">
      <alignment vertical="center"/>
    </xf>
    <xf numFmtId="165" fontId="13" fillId="0" borderId="0" xfId="12" applyNumberFormat="1" applyFont="1" applyBorder="1" applyAlignment="1" applyProtection="1">
      <alignment vertical="center"/>
    </xf>
    <xf numFmtId="165" fontId="13" fillId="0" borderId="0" xfId="12" applyNumberFormat="1" applyFont="1" applyAlignment="1" applyProtection="1">
      <alignment vertical="center"/>
    </xf>
    <xf numFmtId="165" fontId="45" fillId="0" borderId="0" xfId="12" applyNumberFormat="1" applyFont="1" applyFill="1" applyBorder="1" applyAlignment="1" applyProtection="1">
      <alignment vertical="center"/>
    </xf>
    <xf numFmtId="43" fontId="45" fillId="0" borderId="0" xfId="12" applyFont="1" applyBorder="1" applyAlignment="1" applyProtection="1">
      <alignment vertical="center"/>
    </xf>
    <xf numFmtId="167" fontId="13" fillId="0" borderId="0" xfId="6" applyNumberFormat="1" applyFont="1" applyFill="1" applyAlignment="1">
      <alignment vertical="center"/>
    </xf>
    <xf numFmtId="9" fontId="13" fillId="0" borderId="0" xfId="6" applyFont="1" applyAlignment="1">
      <alignment vertical="center"/>
    </xf>
    <xf numFmtId="43" fontId="13" fillId="0" borderId="0" xfId="12" applyFont="1" applyAlignment="1">
      <alignment vertical="center"/>
    </xf>
    <xf numFmtId="0" fontId="49" fillId="0" borderId="0" xfId="5" applyFont="1" applyFill="1"/>
    <xf numFmtId="165" fontId="13" fillId="0" borderId="0" xfId="12" applyNumberFormat="1" applyFont="1" applyFill="1" applyBorder="1" applyAlignment="1" applyProtection="1">
      <alignment vertical="center"/>
    </xf>
    <xf numFmtId="165" fontId="45" fillId="0" borderId="0" xfId="12" applyNumberFormat="1" applyFont="1" applyFill="1" applyAlignment="1" applyProtection="1">
      <alignment horizontal="right" vertical="center"/>
    </xf>
    <xf numFmtId="165" fontId="13" fillId="0" borderId="0" xfId="12" applyNumberFormat="1" applyFont="1" applyFill="1" applyAlignment="1" applyProtection="1">
      <alignment horizontal="right" vertical="center"/>
    </xf>
    <xf numFmtId="43" fontId="45" fillId="0" borderId="0" xfId="12" applyFont="1" applyFill="1" applyBorder="1" applyAlignment="1" applyProtection="1">
      <alignment vertical="center"/>
    </xf>
    <xf numFmtId="43" fontId="13" fillId="0" borderId="0" xfId="12" applyFont="1" applyFill="1" applyAlignment="1">
      <alignment vertical="center"/>
    </xf>
    <xf numFmtId="173" fontId="13" fillId="0" borderId="0" xfId="11" applyNumberFormat="1" applyFont="1" applyFill="1" applyAlignment="1" applyProtection="1">
      <alignment horizontal="left" vertical="center"/>
    </xf>
    <xf numFmtId="165" fontId="45" fillId="0" borderId="12" xfId="12" applyNumberFormat="1" applyFont="1" applyBorder="1" applyAlignment="1" applyProtection="1">
      <alignment vertical="center"/>
    </xf>
    <xf numFmtId="165" fontId="45" fillId="0" borderId="12" xfId="12" applyNumberFormat="1" applyFont="1" applyFill="1" applyBorder="1" applyAlignment="1" applyProtection="1">
      <alignment vertical="center"/>
    </xf>
    <xf numFmtId="165" fontId="45" fillId="0" borderId="31" xfId="12" applyNumberFormat="1" applyFont="1" applyBorder="1" applyAlignment="1" applyProtection="1">
      <alignment vertical="center"/>
    </xf>
    <xf numFmtId="165" fontId="13" fillId="0" borderId="31" xfId="12" applyNumberFormat="1" applyFont="1" applyFill="1" applyBorder="1" applyAlignment="1" applyProtection="1">
      <alignment vertical="center"/>
    </xf>
    <xf numFmtId="165" fontId="45" fillId="0" borderId="31" xfId="12" applyNumberFormat="1" applyFont="1" applyFill="1" applyBorder="1" applyAlignment="1" applyProtection="1">
      <alignment vertical="center"/>
    </xf>
    <xf numFmtId="43" fontId="13" fillId="0" borderId="0" xfId="12" applyFont="1" applyFill="1" applyBorder="1" applyAlignment="1" applyProtection="1">
      <alignment vertical="center"/>
    </xf>
    <xf numFmtId="165" fontId="13" fillId="0" borderId="0" xfId="12" applyNumberFormat="1" applyFont="1" applyAlignment="1">
      <alignment horizontal="center" vertical="center"/>
    </xf>
    <xf numFmtId="43" fontId="45" fillId="0" borderId="0" xfId="12" applyFont="1" applyAlignment="1">
      <alignment vertical="center"/>
    </xf>
    <xf numFmtId="168" fontId="13" fillId="0" borderId="0" xfId="12" applyNumberFormat="1" applyFont="1" applyAlignment="1">
      <alignment horizontal="center" vertical="center"/>
    </xf>
    <xf numFmtId="168" fontId="13" fillId="0" borderId="0" xfId="12" applyNumberFormat="1" applyFont="1" applyFill="1" applyAlignment="1">
      <alignment vertical="center"/>
    </xf>
    <xf numFmtId="173" fontId="13" fillId="0" borderId="0" xfId="11" applyNumberFormat="1" applyFont="1" applyFill="1" applyAlignment="1" applyProtection="1">
      <alignment horizontal="left" vertical="center" indent="1"/>
    </xf>
    <xf numFmtId="167" fontId="13" fillId="0" borderId="0" xfId="6" applyNumberFormat="1" applyFont="1" applyAlignment="1">
      <alignment horizontal="center" vertical="center"/>
    </xf>
    <xf numFmtId="165" fontId="45" fillId="0" borderId="16" xfId="12" applyNumberFormat="1" applyFont="1" applyBorder="1" applyAlignment="1" applyProtection="1">
      <alignment vertical="center"/>
    </xf>
    <xf numFmtId="165" fontId="45" fillId="0" borderId="16" xfId="12" applyNumberFormat="1" applyFont="1" applyFill="1" applyBorder="1" applyAlignment="1" applyProtection="1">
      <alignment vertical="center"/>
    </xf>
    <xf numFmtId="173" fontId="13" fillId="0" borderId="0" xfId="11" applyNumberFormat="1" applyFont="1" applyFill="1" applyAlignment="1" applyProtection="1">
      <alignment vertical="center"/>
    </xf>
    <xf numFmtId="165" fontId="50" fillId="0" borderId="0" xfId="12" applyNumberFormat="1" applyFont="1" applyFill="1" applyBorder="1" applyAlignment="1" applyProtection="1">
      <alignment vertical="center"/>
    </xf>
    <xf numFmtId="173" fontId="45" fillId="0" borderId="0" xfId="11" applyNumberFormat="1" applyFont="1" applyFill="1" applyAlignment="1" applyProtection="1">
      <alignment horizontal="left" vertical="center" wrapText="1"/>
    </xf>
    <xf numFmtId="43" fontId="45" fillId="0" borderId="31" xfId="12" applyFont="1" applyBorder="1" applyAlignment="1" applyProtection="1">
      <alignment horizontal="right" vertical="center"/>
    </xf>
    <xf numFmtId="43" fontId="13" fillId="0" borderId="31" xfId="12" applyFont="1" applyFill="1" applyBorder="1" applyAlignment="1" applyProtection="1">
      <alignment horizontal="right" vertical="center"/>
    </xf>
    <xf numFmtId="43" fontId="13" fillId="0" borderId="0" xfId="12" applyFont="1" applyFill="1" applyAlignment="1" applyProtection="1">
      <alignment horizontal="right" vertical="center"/>
    </xf>
    <xf numFmtId="43" fontId="45" fillId="0" borderId="31" xfId="12" applyFont="1" applyFill="1" applyBorder="1" applyAlignment="1" applyProtection="1">
      <alignment horizontal="right" vertical="center"/>
    </xf>
    <xf numFmtId="43" fontId="13" fillId="0" borderId="0" xfId="12" applyFont="1" applyFill="1" applyBorder="1" applyAlignment="1" applyProtection="1">
      <alignment horizontal="right" vertical="center"/>
    </xf>
    <xf numFmtId="173" fontId="13" fillId="0" borderId="0" xfId="11" applyFont="1" applyFill="1" applyAlignment="1">
      <alignment vertical="center" wrapText="1"/>
    </xf>
    <xf numFmtId="165" fontId="45" fillId="0" borderId="0" xfId="12" applyNumberFormat="1" applyFont="1" applyAlignment="1" applyProtection="1">
      <alignment horizontal="right" vertical="center"/>
    </xf>
    <xf numFmtId="165" fontId="13" fillId="0" borderId="0" xfId="12" applyNumberFormat="1" applyFont="1" applyFill="1" applyAlignment="1">
      <alignment vertical="center"/>
    </xf>
    <xf numFmtId="173" fontId="45" fillId="0" borderId="0" xfId="11" applyNumberFormat="1" applyFont="1" applyAlignment="1" applyProtection="1">
      <alignment horizontal="left" vertical="center"/>
    </xf>
    <xf numFmtId="43" fontId="13" fillId="0" borderId="0" xfId="12" applyFont="1" applyBorder="1" applyAlignment="1" applyProtection="1">
      <alignment vertical="center"/>
    </xf>
    <xf numFmtId="173" fontId="13" fillId="0" borderId="0" xfId="11" applyNumberFormat="1" applyFont="1" applyAlignment="1" applyProtection="1">
      <alignment horizontal="left" vertical="center"/>
    </xf>
    <xf numFmtId="165" fontId="13" fillId="0" borderId="0" xfId="12" applyNumberFormat="1" applyFont="1" applyAlignment="1">
      <alignment vertical="center"/>
    </xf>
    <xf numFmtId="173" fontId="38" fillId="0" borderId="12" xfId="11" applyNumberFormat="1" applyFont="1" applyBorder="1" applyAlignment="1" applyProtection="1">
      <alignment vertical="center"/>
    </xf>
    <xf numFmtId="173" fontId="38" fillId="0" borderId="12" xfId="11" applyNumberFormat="1" applyFont="1" applyBorder="1" applyAlignment="1" applyProtection="1">
      <alignment horizontal="center" vertical="center"/>
    </xf>
    <xf numFmtId="173" fontId="51" fillId="0" borderId="0" xfId="11" applyNumberFormat="1" applyFont="1" applyBorder="1" applyAlignment="1" applyProtection="1">
      <alignment vertical="center"/>
    </xf>
    <xf numFmtId="173" fontId="45" fillId="0" borderId="0" xfId="11" applyNumberFormat="1" applyFont="1" applyBorder="1" applyAlignment="1" applyProtection="1">
      <alignment vertical="center"/>
    </xf>
    <xf numFmtId="173" fontId="45" fillId="0" borderId="0" xfId="11" applyNumberFormat="1" applyFont="1" applyBorder="1" applyAlignment="1" applyProtection="1">
      <alignment horizontal="center" vertical="center"/>
    </xf>
    <xf numFmtId="165" fontId="45" fillId="0" borderId="0" xfId="12" applyNumberFormat="1" applyFont="1" applyBorder="1" applyAlignment="1" applyProtection="1">
      <alignment horizontal="right" vertical="center"/>
    </xf>
    <xf numFmtId="173" fontId="52" fillId="0" borderId="0" xfId="11" quotePrefix="1" applyNumberFormat="1" applyFont="1" applyBorder="1" applyAlignment="1" applyProtection="1">
      <alignment horizontal="left" vertical="center"/>
    </xf>
    <xf numFmtId="173" fontId="13" fillId="0" borderId="0" xfId="11" applyFont="1" applyAlignment="1">
      <alignment horizontal="center" vertical="center"/>
    </xf>
    <xf numFmtId="165" fontId="46" fillId="0" borderId="0" xfId="12" quotePrefix="1" applyNumberFormat="1" applyFont="1" applyAlignment="1" applyProtection="1">
      <alignment horizontal="center" vertical="center"/>
    </xf>
    <xf numFmtId="165" fontId="47" fillId="0" borderId="0" xfId="12" applyNumberFormat="1" applyFont="1" applyAlignment="1" applyProtection="1">
      <alignment horizontal="center" vertical="center"/>
    </xf>
    <xf numFmtId="165" fontId="47" fillId="0" borderId="0" xfId="12" quotePrefix="1" applyNumberFormat="1" applyFont="1" applyAlignment="1" applyProtection="1">
      <alignment horizontal="center" vertical="center"/>
    </xf>
    <xf numFmtId="173" fontId="47" fillId="0" borderId="0" xfId="11" applyNumberFormat="1" applyFont="1" applyAlignment="1" applyProtection="1">
      <alignment horizontal="center" vertical="center"/>
    </xf>
    <xf numFmtId="49" fontId="46" fillId="0" borderId="0" xfId="12" quotePrefix="1" applyNumberFormat="1" applyFont="1" applyAlignment="1" applyProtection="1">
      <alignment horizontal="center" vertical="center"/>
    </xf>
    <xf numFmtId="49" fontId="47" fillId="0" borderId="0" xfId="12" quotePrefix="1" applyNumberFormat="1" applyFont="1" applyAlignment="1" applyProtection="1">
      <alignment horizontal="center" vertical="center"/>
    </xf>
    <xf numFmtId="173" fontId="45" fillId="0" borderId="0" xfId="11" applyNumberFormat="1" applyFont="1" applyAlignment="1" applyProtection="1">
      <alignment horizontal="center" vertical="center"/>
    </xf>
    <xf numFmtId="165" fontId="46" fillId="0" borderId="0" xfId="12" applyNumberFormat="1" applyFont="1" applyAlignment="1" applyProtection="1">
      <alignment horizontal="center" vertical="center"/>
    </xf>
    <xf numFmtId="173" fontId="44" fillId="0" borderId="0" xfId="11" applyNumberFormat="1" applyFont="1" applyBorder="1" applyAlignment="1" applyProtection="1">
      <alignment horizontal="center" vertical="center"/>
    </xf>
    <xf numFmtId="165" fontId="46" fillId="0" borderId="0" xfId="12" applyNumberFormat="1" applyFont="1" applyAlignment="1">
      <alignment horizontal="center" vertical="center"/>
    </xf>
    <xf numFmtId="165" fontId="47" fillId="0" borderId="0" xfId="12" applyNumberFormat="1" applyFont="1" applyAlignment="1">
      <alignment horizontal="center" vertical="center"/>
    </xf>
    <xf numFmtId="173" fontId="53" fillId="0" borderId="0" xfId="11" applyNumberFormat="1" applyFont="1" applyAlignment="1" applyProtection="1">
      <alignment vertical="center"/>
    </xf>
    <xf numFmtId="173" fontId="13" fillId="0" borderId="0" xfId="11" applyNumberFormat="1" applyFont="1" applyAlignment="1" applyProtection="1">
      <alignment horizontal="center" vertical="center"/>
    </xf>
    <xf numFmtId="165" fontId="45" fillId="0" borderId="0" xfId="12" applyNumberFormat="1" applyFont="1" applyFill="1" applyAlignment="1" applyProtection="1">
      <alignment horizontal="center" vertical="center"/>
    </xf>
    <xf numFmtId="165" fontId="45" fillId="0" borderId="0" xfId="12" applyNumberFormat="1" applyFont="1" applyFill="1" applyAlignment="1" applyProtection="1">
      <alignment vertical="center"/>
    </xf>
    <xf numFmtId="173" fontId="13" fillId="0" borderId="0" xfId="11" applyNumberFormat="1" applyFont="1" applyFill="1" applyAlignment="1" applyProtection="1">
      <alignment horizontal="center" vertical="center"/>
    </xf>
    <xf numFmtId="165" fontId="13" fillId="0" borderId="0" xfId="12" applyNumberFormat="1" applyFont="1" applyFill="1" applyAlignment="1" applyProtection="1">
      <alignment vertical="center"/>
    </xf>
    <xf numFmtId="165" fontId="45" fillId="0" borderId="18" xfId="12" applyNumberFormat="1" applyFont="1" applyFill="1" applyBorder="1" applyAlignment="1" applyProtection="1">
      <alignment vertical="center"/>
    </xf>
    <xf numFmtId="165" fontId="13" fillId="0" borderId="18" xfId="12" applyNumberFormat="1" applyFont="1" applyFill="1" applyBorder="1" applyAlignment="1" applyProtection="1">
      <alignment vertical="center"/>
    </xf>
    <xf numFmtId="165" fontId="54" fillId="0" borderId="0" xfId="12" applyNumberFormat="1" applyFont="1" applyFill="1" applyAlignment="1" applyProtection="1">
      <alignment vertical="center"/>
    </xf>
    <xf numFmtId="173" fontId="45" fillId="0" borderId="0" xfId="11" applyNumberFormat="1" applyFont="1" applyFill="1" applyAlignment="1" applyProtection="1">
      <alignment horizontal="center" vertical="center"/>
    </xf>
    <xf numFmtId="165" fontId="13" fillId="0" borderId="12" xfId="12" applyNumberFormat="1" applyFont="1" applyFill="1" applyBorder="1" applyAlignment="1" applyProtection="1">
      <alignment horizontal="right" vertical="center"/>
    </xf>
    <xf numFmtId="165" fontId="13" fillId="0" borderId="12" xfId="12" applyNumberFormat="1" applyFont="1" applyFill="1" applyBorder="1" applyAlignment="1" applyProtection="1">
      <alignment vertical="center"/>
    </xf>
    <xf numFmtId="165" fontId="53" fillId="0" borderId="31" xfId="12" applyNumberFormat="1" applyFont="1" applyFill="1" applyBorder="1" applyAlignment="1" applyProtection="1">
      <alignment vertical="center"/>
    </xf>
    <xf numFmtId="165" fontId="52" fillId="0" borderId="31" xfId="12" applyNumberFormat="1" applyFont="1" applyFill="1" applyBorder="1" applyAlignment="1" applyProtection="1">
      <alignment vertical="center"/>
    </xf>
    <xf numFmtId="165" fontId="46" fillId="0" borderId="0" xfId="12" applyNumberFormat="1" applyFont="1" applyFill="1" applyAlignment="1" applyProtection="1">
      <alignment horizontal="center" vertical="center"/>
    </xf>
    <xf numFmtId="165" fontId="47" fillId="0" borderId="0" xfId="12" applyNumberFormat="1" applyFont="1" applyFill="1" applyAlignment="1" applyProtection="1">
      <alignment horizontal="center" vertical="center"/>
    </xf>
    <xf numFmtId="165" fontId="47" fillId="0" borderId="0" xfId="12" applyNumberFormat="1" applyFont="1" applyFill="1" applyBorder="1" applyAlignment="1" applyProtection="1">
      <alignment horizontal="center" vertical="center"/>
    </xf>
    <xf numFmtId="173" fontId="13" fillId="0" borderId="0" xfId="11" applyNumberFormat="1" applyFont="1" applyAlignment="1" applyProtection="1">
      <alignment vertical="center"/>
    </xf>
    <xf numFmtId="165" fontId="45" fillId="0" borderId="0" xfId="12" quotePrefix="1" applyNumberFormat="1" applyFont="1" applyFill="1" applyAlignment="1" applyProtection="1">
      <alignment horizontal="right" vertical="center"/>
    </xf>
    <xf numFmtId="165" fontId="45" fillId="0" borderId="12" xfId="12" quotePrefix="1" applyNumberFormat="1" applyFont="1" applyFill="1" applyBorder="1" applyAlignment="1" applyProtection="1">
      <alignment horizontal="right" vertical="center"/>
    </xf>
    <xf numFmtId="165" fontId="13" fillId="0" borderId="12" xfId="12" quotePrefix="1" applyNumberFormat="1" applyFont="1" applyFill="1" applyBorder="1" applyAlignment="1" applyProtection="1">
      <alignment horizontal="right" vertical="center"/>
    </xf>
    <xf numFmtId="174" fontId="13" fillId="0" borderId="0" xfId="11" applyNumberFormat="1" applyFont="1" applyFill="1" applyAlignment="1" applyProtection="1">
      <alignment horizontal="center" vertical="center"/>
    </xf>
    <xf numFmtId="165" fontId="47" fillId="0" borderId="0" xfId="12" applyNumberFormat="1" applyFont="1" applyFill="1" applyBorder="1" applyAlignment="1" applyProtection="1">
      <alignment vertical="center"/>
    </xf>
    <xf numFmtId="174" fontId="13" fillId="0" borderId="0" xfId="11" applyNumberFormat="1" applyFont="1" applyAlignment="1" applyProtection="1">
      <alignment horizontal="center" vertical="center"/>
    </xf>
    <xf numFmtId="173" fontId="55" fillId="0" borderId="0" xfId="11" applyNumberFormat="1" applyFont="1" applyBorder="1" applyAlignment="1" applyProtection="1">
      <alignment horizontal="left" vertical="center"/>
    </xf>
    <xf numFmtId="165" fontId="47" fillId="0" borderId="0" xfId="12" applyNumberFormat="1" applyFont="1" applyFill="1" applyBorder="1" applyAlignment="1" applyProtection="1">
      <alignment horizontal="right" vertical="center"/>
    </xf>
    <xf numFmtId="173" fontId="56" fillId="0" borderId="0" xfId="11" applyNumberFormat="1" applyFont="1" applyBorder="1" applyAlignment="1" applyProtection="1">
      <alignment horizontal="left" vertical="center"/>
    </xf>
    <xf numFmtId="165" fontId="45" fillId="0" borderId="0" xfId="12" applyNumberFormat="1" applyFont="1" applyFill="1" applyBorder="1" applyAlignment="1" applyProtection="1">
      <alignment horizontal="right" vertical="center"/>
    </xf>
    <xf numFmtId="165" fontId="46" fillId="0" borderId="0" xfId="12" quotePrefix="1" applyNumberFormat="1" applyFont="1" applyFill="1" applyBorder="1" applyAlignment="1" applyProtection="1">
      <alignment horizontal="center" vertical="center"/>
    </xf>
    <xf numFmtId="165" fontId="47" fillId="0" borderId="0" xfId="12" quotePrefix="1" applyNumberFormat="1" applyFont="1" applyFill="1" applyBorder="1" applyAlignment="1" applyProtection="1">
      <alignment horizontal="center" vertical="center"/>
    </xf>
    <xf numFmtId="165" fontId="47" fillId="0" borderId="0" xfId="12" quotePrefix="1" applyNumberFormat="1" applyFont="1" applyFill="1" applyAlignment="1" applyProtection="1">
      <alignment horizontal="center" vertical="center"/>
    </xf>
    <xf numFmtId="49" fontId="46" fillId="0" borderId="0" xfId="12" quotePrefix="1" applyNumberFormat="1" applyFont="1" applyFill="1" applyAlignment="1" applyProtection="1">
      <alignment horizontal="center" vertical="center"/>
    </xf>
    <xf numFmtId="49" fontId="47" fillId="0" borderId="0" xfId="12" quotePrefix="1" applyNumberFormat="1" applyFont="1" applyFill="1" applyAlignment="1" applyProtection="1">
      <alignment horizontal="center" vertical="center"/>
    </xf>
    <xf numFmtId="173" fontId="13" fillId="0" borderId="0" xfId="11" applyNumberFormat="1" applyFont="1" applyBorder="1" applyAlignment="1" applyProtection="1">
      <alignment horizontal="left" vertical="center"/>
    </xf>
    <xf numFmtId="173" fontId="45" fillId="0" borderId="0" xfId="11" quotePrefix="1" applyNumberFormat="1" applyFont="1" applyAlignment="1" applyProtection="1">
      <alignment horizontal="centerContinuous" vertical="center"/>
    </xf>
    <xf numFmtId="173" fontId="45" fillId="0" borderId="0" xfId="11" applyNumberFormat="1" applyFont="1" applyAlignment="1" applyProtection="1">
      <alignment horizontal="centerContinuous" vertical="center"/>
    </xf>
    <xf numFmtId="165" fontId="57" fillId="4" borderId="0" xfId="12" applyNumberFormat="1" applyFont="1" applyFill="1" applyAlignment="1" applyProtection="1">
      <alignment vertical="center"/>
    </xf>
    <xf numFmtId="175" fontId="5" fillId="0" borderId="0" xfId="5" applyNumberFormat="1" applyFont="1" applyFill="1"/>
    <xf numFmtId="166" fontId="9" fillId="2" borderId="73" xfId="5" applyNumberFormat="1" applyFont="1" applyFill="1" applyBorder="1"/>
    <xf numFmtId="0" fontId="9" fillId="2" borderId="73" xfId="5" applyFont="1" applyFill="1" applyBorder="1" applyAlignment="1">
      <alignment horizontal="center"/>
    </xf>
    <xf numFmtId="0" fontId="5" fillId="3" borderId="73" xfId="5" applyFont="1" applyFill="1" applyBorder="1" applyAlignment="1">
      <alignment horizontal="center"/>
    </xf>
    <xf numFmtId="0" fontId="14" fillId="0" borderId="0" xfId="5" applyFont="1" applyAlignment="1">
      <alignment horizontal="left" vertical="center" wrapText="1"/>
    </xf>
    <xf numFmtId="0" fontId="30" fillId="0" borderId="0" xfId="5" applyFont="1" applyAlignment="1">
      <alignment horizontal="center" vertical="center" wrapText="1"/>
    </xf>
    <xf numFmtId="164" fontId="4" fillId="0" borderId="0" xfId="2" applyFont="1" applyAlignment="1">
      <alignment horizontal="center" vertical="center"/>
    </xf>
    <xf numFmtId="0" fontId="14" fillId="0" borderId="0" xfId="5" applyFont="1" applyBorder="1" applyAlignment="1">
      <alignment horizontal="center" vertical="center" wrapText="1"/>
    </xf>
    <xf numFmtId="0" fontId="14" fillId="0" borderId="0" xfId="5" applyFont="1" applyAlignment="1">
      <alignment horizontal="center" vertical="center" wrapText="1"/>
    </xf>
  </cellXfs>
  <cellStyles count="45593">
    <cellStyle name="-" xfId="13"/>
    <cellStyle name=" 1" xfId="14"/>
    <cellStyle name="- 2" xfId="15"/>
    <cellStyle name="_x000a_shell=progma" xfId="16"/>
    <cellStyle name="_x000a_shell=progma 2" xfId="17"/>
    <cellStyle name="_x000a_shell=progma 3" xfId="18"/>
    <cellStyle name="_x000d__x000a_JournalTemplate=C:\COMFO\CTALK\JOURSTD.TPL_x000d__x000a_LbStateAddress=3 3 0 251 1 89 2 311_x000d__x000a_LbStateJou" xfId="19"/>
    <cellStyle name="_x000d__x000a_JournalTemplate=C:\COMFO\CTALK\JOURSTD.TPL_x000d__x000a_LbStateAddress=3 3 0 251 1 89 2 311_x000d__x000a_LbStateJou 2" xfId="20"/>
    <cellStyle name="_x000d__x000a_JournalTemplate=C:\COMFO\CTALK\JOURSTD.TPL_x000d__x000a_LbStateAddress=3 3 0 251 1 89 2 311_x000d__x000a_LbStateJou 3" xfId="21"/>
    <cellStyle name="$0" xfId="22"/>
    <cellStyle name="$0.0" xfId="23"/>
    <cellStyle name="$0.0 2" xfId="24"/>
    <cellStyle name="$0.0 3" xfId="25"/>
    <cellStyle name="$0.00" xfId="26"/>
    <cellStyle name="$0_2007 FOREIGN TRAVEL COMPARISON_PCLD" xfId="27"/>
    <cellStyle name="%" xfId="28"/>
    <cellStyle name="% 2" xfId="29"/>
    <cellStyle name="% 3" xfId="30"/>
    <cellStyle name="%??O%??P%??Q%??R%??S%??T%??U%??V%??W%??X%??Y%??Z%??[%??\%??]%??^%??_%??`%??a%?" xfId="31"/>
    <cellStyle name="%_2008 Monthly FS" xfId="32"/>
    <cellStyle name="%_2008 Monthly FS 2" xfId="33"/>
    <cellStyle name="%_BTL-Budget 2 years-v-1.1" xfId="34"/>
    <cellStyle name="%_BTL-PCC-65 Min-updated" xfId="35"/>
    <cellStyle name="%_BTL-PCC-80" xfId="36"/>
    <cellStyle name="%_Financing Plan" xfId="37"/>
    <cellStyle name="%_LDI-WLL" xfId="38"/>
    <cellStyle name="%_PK Business PLan V3.6-Nov 3" xfId="39"/>
    <cellStyle name="%_PK Business PLan V3.6-nov-13" xfId="40"/>
    <cellStyle name="%_PTCL Bills-Domestics Termination" xfId="41"/>
    <cellStyle name="%_S&amp;M-$  (2)" xfId="42"/>
    <cellStyle name="%_wi-tribe P&amp;L Jan,2008" xfId="43"/>
    <cellStyle name="%0" xfId="44"/>
    <cellStyle name="%0.0" xfId="45"/>
    <cellStyle name="%0_2007 FOREIGN TRAVEL COMPARISON_PCLD" xfId="46"/>
    <cellStyle name="*Input" xfId="47"/>
    <cellStyle name="?Q\?1@" xfId="48"/>
    <cellStyle name="?Q\?1@ 2" xfId="49"/>
    <cellStyle name="?Q\?1@ 3" xfId="50"/>
    <cellStyle name="_2006 B up" xfId="51"/>
    <cellStyle name="_2006 B up 2" xfId="52"/>
    <cellStyle name="_Accounts 31 December 2008" xfId="53"/>
    <cellStyle name="_Accounts 31 December 2008 2" xfId="54"/>
    <cellStyle name="_Accounts 31 December 2008 3" xfId="55"/>
    <cellStyle name="_Accounts for the Quarter ended June 30, 2007" xfId="56"/>
    <cellStyle name="_Accounts for the Quarter ended June 30, 2007 2" xfId="57"/>
    <cellStyle name="_Accounts for the Quarter ended March 31, 2007" xfId="58"/>
    <cellStyle name="_Accounts for the Quarter ended March 31, 2007 2" xfId="59"/>
    <cellStyle name="_Alca tel pos" xfId="60"/>
    <cellStyle name="_Alca tel pos 2" xfId="61"/>
    <cellStyle name="_AlCATEL" xfId="62"/>
    <cellStyle name="_AlCATEL 2" xfId="63"/>
    <cellStyle name="_ARGL0506 (version 1)" xfId="64"/>
    <cellStyle name="_ARGL0506 (version 1) 2" xfId="65"/>
    <cellStyle name="_Assets to be disposed" xfId="66"/>
    <cellStyle name="_Assets to be disposed 2" xfId="67"/>
    <cellStyle name="_Book1" xfId="68"/>
    <cellStyle name="_Book1 2" xfId="69"/>
    <cellStyle name="_Book3" xfId="70"/>
    <cellStyle name="_BTL-PCC-80" xfId="71"/>
    <cellStyle name="_C-C" xfId="72"/>
    <cellStyle name="_C-C 2" xfId="73"/>
    <cellStyle name="_C-O" xfId="74"/>
    <cellStyle name="_C-O 2" xfId="75"/>
    <cellStyle name="_Copy of Fixed Assets Nov Cum Fin" xfId="76"/>
    <cellStyle name="_CWIP journal" xfId="77"/>
    <cellStyle name="_CWIP journal 2" xfId="78"/>
    <cellStyle name="_CWIP journal_Breakup" xfId="79"/>
    <cellStyle name="_CWIP journal_Breakup 2" xfId="80"/>
    <cellStyle name="_CWIP journal_Copy of Monthly report  0707 for CMCC IN USD" xfId="81"/>
    <cellStyle name="_CWIP journal_Copy of Monthly report  0707 for CMCC IN USD 2" xfId="82"/>
    <cellStyle name="_CWIP journal_quarterly financial statements June 30, 3007 (version 1) (ve" xfId="83"/>
    <cellStyle name="_CWIP journal_quarterly financial statements June 30, 3007 (version 1) (ve 2" xfId="84"/>
    <cellStyle name="_CWIP journal_quarterly financial statements March 31, 2007" xfId="85"/>
    <cellStyle name="_CWIP journal_quarterly financial statements March 31, 2007 2" xfId="86"/>
    <cellStyle name="_CWIP journal-VER-a" xfId="87"/>
    <cellStyle name="_CWIP journal-VER-a 2" xfId="88"/>
    <cellStyle name="_CWIP journal-VER-a_Breakup" xfId="89"/>
    <cellStyle name="_CWIP journal-VER-a_Breakup 2" xfId="90"/>
    <cellStyle name="_CWIP journal-VER-a_Copy of Monthly report  0707 for CMCC IN USD" xfId="91"/>
    <cellStyle name="_CWIP journal-VER-a_Copy of Monthly report  0707 for CMCC IN USD 2" xfId="92"/>
    <cellStyle name="_CWIP journal-VER-a_quarterly financial statements June 30, 3007 (version 1) (ve" xfId="93"/>
    <cellStyle name="_CWIP journal-VER-a_quarterly financial statements June 30, 3007 (version 1) (ve 2" xfId="94"/>
    <cellStyle name="_CWIP journal-VER-a_quarterly financial statements March 31, 2007" xfId="95"/>
    <cellStyle name="_CWIP journal-VER-a_quarterly financial statements March 31, 2007 2" xfId="96"/>
    <cellStyle name="_DID projection working (June 2007) (5)" xfId="97"/>
    <cellStyle name="_Duties from July to OCT" xfId="98"/>
    <cellStyle name="_Duties from July to OCT 2" xfId="99"/>
    <cellStyle name="_equipment  Recognition" xfId="100"/>
    <cellStyle name="_equipment  Recognition 2" xfId="101"/>
    <cellStyle name="_F-A" xfId="102"/>
    <cellStyle name="_F-A 2" xfId="103"/>
    <cellStyle name="_FAR CWIP and Depreciation (June 2007)" xfId="104"/>
    <cellStyle name="_FAR CWIP and Depreciation (June 2007) 2" xfId="105"/>
    <cellStyle name="_FAR CWIP and Depreciation (June 2007)_Breakup" xfId="106"/>
    <cellStyle name="_FAR CWIP and Depreciation (June 2007)_Breakup 2" xfId="107"/>
    <cellStyle name="_FAR CWIP and Depreciation (June 2007)_Copy of Monthly report  0707 for CMCC IN USD" xfId="108"/>
    <cellStyle name="_FAR CWIP and Depreciation (June 2007)_Copy of Monthly report  0707 for CMCC IN USD 2" xfId="109"/>
    <cellStyle name="_FAR CWIP and Depreciation (June 2007)_quarterly financial statements June 30, 3007 (version 1) (ve" xfId="110"/>
    <cellStyle name="_FAR CWIP and Depreciation (June 2007)_quarterly financial statements June 30, 3007 (version 1) (ve 2" xfId="111"/>
    <cellStyle name="_FAR CWIP and Depreciation (June 2007)_quarterly financial statements March 31, 2007" xfId="112"/>
    <cellStyle name="_FAR CWIP and Depreciation (June 2007)_quarterly financial statements March 31, 2007 2" xfId="113"/>
    <cellStyle name="_FAR, CWIP and Depreciation (June 2007) (Final)" xfId="114"/>
    <cellStyle name="_FAR, CWIP and Depreciation (June 2007) (Final) 2" xfId="115"/>
    <cellStyle name="_FAR, CWIP and Depreciation (June 2007) (Final)_Breakup" xfId="116"/>
    <cellStyle name="_FAR, CWIP and Depreciation (June 2007) (Final)_Breakup 2" xfId="117"/>
    <cellStyle name="_FAR, CWIP and Depreciation (June 2007) (Final)_Copy of Monthly report  0707 for CMCC IN USD" xfId="118"/>
    <cellStyle name="_FAR, CWIP and Depreciation (June 2007) (Final)_Copy of Monthly report  0707 for CMCC IN USD 2" xfId="119"/>
    <cellStyle name="_FAR, CWIP and Depreciation (June 2007) (Final)_quarterly financial statements June 30, 3007 (version 1) (ve" xfId="120"/>
    <cellStyle name="_FAR, CWIP and Depreciation (June 2007) (Final)_quarterly financial statements June 30, 3007 (version 1) (ve 2" xfId="121"/>
    <cellStyle name="_FAR, CWIP and Depreciation (June 2007) (Final)_quarterly financial statements March 31, 2007" xfId="122"/>
    <cellStyle name="_FAR, CWIP and Depreciation (June 2007) (Final)_quarterly financial statements March 31, 2007 2" xfId="123"/>
    <cellStyle name="_FAR, CWIP and Depreciation (June 2007),Rev C" xfId="124"/>
    <cellStyle name="_FAR, CWIP and Depreciation (June 2007),Rev C 2" xfId="125"/>
    <cellStyle name="_FAR, CWIP and Depreciation (June 2007),Rev C_Breakup" xfId="126"/>
    <cellStyle name="_FAR, CWIP and Depreciation (June 2007),Rev C_Breakup 2" xfId="127"/>
    <cellStyle name="_FAR, CWIP and Depreciation (June 2007),Rev C_Copy of Monthly report  0707 for CMCC IN USD" xfId="128"/>
    <cellStyle name="_FAR, CWIP and Depreciation (June 2007),Rev C_Copy of Monthly report  0707 for CMCC IN USD 2" xfId="129"/>
    <cellStyle name="_FAR, CWIP and Depreciation (June 2007),Rev C_quarterly financial statements June 30, 3007 (version 1) (ve" xfId="130"/>
    <cellStyle name="_FAR, CWIP and Depreciation (June 2007),Rev C_quarterly financial statements June 30, 3007 (version 1) (ve 2" xfId="131"/>
    <cellStyle name="_FAR, CWIP and Depreciation (June 2007),Rev C_quarterly financial statements March 31, 2007" xfId="132"/>
    <cellStyle name="_FAR, CWIP and Depreciation (June 2007),Rev C_quarterly financial statements March 31, 2007 2" xfId="133"/>
    <cellStyle name="_Final Disposal Tax calculation" xfId="134"/>
    <cellStyle name="_Final Disposal Tax calculation_Finacials and Deferred Tax(Old format linked) Jun 09" xfId="135"/>
    <cellStyle name="_Financial statement - 2006 v10" xfId="136"/>
    <cellStyle name="_Financial statement - 2006 v10 2" xfId="137"/>
    <cellStyle name="_Financial statement - 2006 v10 3" xfId="138"/>
    <cellStyle name="_Financial statement - 2006 v3" xfId="139"/>
    <cellStyle name="_Financial statement - 2006 v3 2" xfId="140"/>
    <cellStyle name="_Financial statement - 2006 v3 3" xfId="141"/>
    <cellStyle name="_financial statements as at Sep 2007" xfId="142"/>
    <cellStyle name="_financial statements as at Sep 2007 2" xfId="143"/>
    <cellStyle name="_Fixed Assets Cum May 09" xfId="144"/>
    <cellStyle name="_G&amp;A Interest Sum" xfId="145"/>
    <cellStyle name="_G&amp;A Interest Sum 2" xfId="146"/>
    <cellStyle name="_G&amp;A Interest Sum_TEL P &amp; L Detail - JUNE-07-REV-A" xfId="147"/>
    <cellStyle name="_G&amp;A Interest Sum_TEL P &amp; L Detail - JUNE-07-REV-A 2" xfId="148"/>
    <cellStyle name="_India China Pre-IPO(MRT) Ltd" xfId="149"/>
    <cellStyle name="_India China Pre-IPO(MRT) Ltd 2" xfId="150"/>
    <cellStyle name="_India China Pre-IPO(MRT) Ltd 3" xfId="151"/>
    <cellStyle name="_June 2007 LCR" xfId="152"/>
    <cellStyle name="_JUNE 2008" xfId="153"/>
    <cellStyle name="_JUNE 2008_Finacials and Deferred Tax(Old format linked) Jun 09" xfId="154"/>
    <cellStyle name="_Landed cost sheet" xfId="155"/>
    <cellStyle name="_Landed cost sheet 2" xfId="156"/>
    <cellStyle name="_Landed cost sheet OMCR" xfId="157"/>
    <cellStyle name="_Landed cost sheet OMCR 2" xfId="158"/>
    <cellStyle name="_Landed cost sheet OMCR_Breakup" xfId="159"/>
    <cellStyle name="_Landed cost sheet OMCR_Breakup 2" xfId="160"/>
    <cellStyle name="_Landed cost sheet OMCR_Copy of Monthly report  0707 for CMCC IN USD" xfId="161"/>
    <cellStyle name="_Landed cost sheet OMCR_Copy of Monthly report  0707 for CMCC IN USD 2" xfId="162"/>
    <cellStyle name="_Landed cost sheet OMCR_quarterly financial statements June 30, 3007 (version 1) (ve" xfId="163"/>
    <cellStyle name="_Landed cost sheet OMCR_quarterly financial statements June 30, 3007 (version 1) (ve 2" xfId="164"/>
    <cellStyle name="_Landed cost sheet OMCR_quarterly financial statements March 31, 2007" xfId="165"/>
    <cellStyle name="_Landed cost sheet OMCR_quarterly financial statements March 31, 2007 2" xfId="166"/>
    <cellStyle name="_Mgt Acc Atherstone Mgt Co Ltd   31.12.08" xfId="167"/>
    <cellStyle name="_Mgt Acc Atherstone Mgt Co Ltd   31.12.08 2" xfId="168"/>
    <cellStyle name="_Mgt Acc Atherstone Mgt Co Ltd   31.12.08 3" xfId="169"/>
    <cellStyle name="_MSC-" xfId="170"/>
    <cellStyle name="_MSC- 2" xfId="171"/>
    <cellStyle name="_MSC-_Breakup" xfId="172"/>
    <cellStyle name="_MSC-_Breakup 2" xfId="173"/>
    <cellStyle name="_MSC-_Copy of Monthly report  0707 for CMCC IN USD" xfId="174"/>
    <cellStyle name="_MSC-_Copy of Monthly report  0707 for CMCC IN USD 2" xfId="175"/>
    <cellStyle name="_MSC-_quarterly financial statements June 30, 3007 (version 1) (ve" xfId="176"/>
    <cellStyle name="_MSC-_quarterly financial statements June 30, 3007 (version 1) (ve 2" xfId="177"/>
    <cellStyle name="_MSC-_quarterly financial statements March 31, 2007" xfId="178"/>
    <cellStyle name="_MSC-_quarterly financial statements March 31, 2007 2" xfId="179"/>
    <cellStyle name="_P &amp; L ($) for presentation" xfId="180"/>
    <cellStyle name="_P &amp; L ($) for presentation 2" xfId="181"/>
    <cellStyle name="_Pak Legal Update 8 January 2007provided by Aslam Minhas" xfId="182"/>
    <cellStyle name="_Pak Legal Update 8 January 2007provided by Aslam Minhas 2" xfId="183"/>
    <cellStyle name="_Pak Legal Update 8 January 2007provided by Aslam Minhas_Breakup" xfId="184"/>
    <cellStyle name="_Pak Legal Update 8 January 2007provided by Aslam Minhas_Breakup 2" xfId="185"/>
    <cellStyle name="_Pak Legal Update 8 January 2007provided by Aslam Minhas_Copy of Monthly report  0707 for CMCC IN USD" xfId="186"/>
    <cellStyle name="_Pak Legal Update 8 January 2007provided by Aslam Minhas_Copy of Monthly report  0707 for CMCC IN USD 2" xfId="187"/>
    <cellStyle name="_Pak Legal Update 8 January 2007provided by Aslam Minhas_quarterly financial statements June 30, 3007 (version 1) (ve" xfId="188"/>
    <cellStyle name="_Pak Legal Update 8 January 2007provided by Aslam Minhas_quarterly financial statements June 30, 3007 (version 1) (ve 2" xfId="189"/>
    <cellStyle name="_Pak Legal Update 8 January 2007provided by Aslam Minhas_quarterly financial statements March 31, 2007" xfId="190"/>
    <cellStyle name="_Pak Legal Update 8 January 2007provided by Aslam Minhas_quarterly financial statements March 31, 2007 2" xfId="191"/>
    <cellStyle name="_Post Brands" xfId="192"/>
    <cellStyle name="_Post Brands 2" xfId="193"/>
    <cellStyle name="_Provide Blue 2005-1 plc 31 Dec 07" xfId="194"/>
    <cellStyle name="_Provide Blue 2005-1 plc 31 Dec 07 2" xfId="195"/>
    <cellStyle name="_Provide Blue 2005-1 plc 31 Dec 07 3" xfId="196"/>
    <cellStyle name="_Sensitivity analysis 31.12.08" xfId="197"/>
    <cellStyle name="_Sensitivity analysis 31.12.08 2" xfId="198"/>
    <cellStyle name="_Sensitivity analysis 31.12.08 3" xfId="199"/>
    <cellStyle name="_SMSC LAnded Cost Sheet-1" xfId="200"/>
    <cellStyle name="_SMSC LAnded Cost Sheet-1 2" xfId="201"/>
    <cellStyle name="_SMSC LAnded Cost Sheet-1_Breakup" xfId="202"/>
    <cellStyle name="_SMSC LAnded Cost Sheet-1_Breakup 2" xfId="203"/>
    <cellStyle name="_SMSC LAnded Cost Sheet-1_Copy of Monthly report  0707 for CMCC IN USD" xfId="204"/>
    <cellStyle name="_SMSC LAnded Cost Sheet-1_Copy of Monthly report  0707 for CMCC IN USD 2" xfId="205"/>
    <cellStyle name="_SMSC LAnded Cost Sheet-1_quarterly financial statements June 30, 3007 (version 1) (ve" xfId="206"/>
    <cellStyle name="_SMSC LAnded Cost Sheet-1_quarterly financial statements June 30, 3007 (version 1) (ve 2" xfId="207"/>
    <cellStyle name="_SMSC LAnded Cost Sheet-1_quarterly financial statements March 31, 2007" xfId="208"/>
    <cellStyle name="_SMSC LAnded Cost Sheet-1_quarterly financial statements March 31, 2007 2" xfId="209"/>
    <cellStyle name="_Table" xfId="210"/>
    <cellStyle name="_TEL P &amp; L Detail - JUNE-07-REV-A" xfId="211"/>
    <cellStyle name="_TEL P &amp; L Detail - JUNE-07-REV-A 2" xfId="212"/>
    <cellStyle name="_TEL_P&amp;L Summary 0207 for CMCC" xfId="213"/>
    <cellStyle name="_TEL_P&amp;L Summary 0207 for CMCC 2" xfId="214"/>
    <cellStyle name="_TEL_P&amp;L Summary 0207 for CMCC_Breakup" xfId="215"/>
    <cellStyle name="_TEL_P&amp;L Summary 0207 for CMCC_Breakup 2" xfId="216"/>
    <cellStyle name="_TEL_P&amp;L Summary 0207 for CMCC_Copy of Monthly report  0707 for CMCC IN USD" xfId="217"/>
    <cellStyle name="_TEL_P&amp;L Summary 0207 for CMCC_Copy of Monthly report  0707 for CMCC IN USD 2" xfId="218"/>
    <cellStyle name="_TEL_P&amp;L Summary 0207 for CMCC_quarterly financial statements June 30, 3007 (version 1) (ve" xfId="219"/>
    <cellStyle name="_TEL_P&amp;L Summary 0207 for CMCC_quarterly financial statements June 30, 3007 (version 1) (ve 2" xfId="220"/>
    <cellStyle name="_TEL_P&amp;L Summary 0207 for CMCC_quarterly financial statements March 31, 2007" xfId="221"/>
    <cellStyle name="_TEL_P&amp;L Summary 0207 for CMCC_quarterly financial statements March 31, 2007 2" xfId="222"/>
    <cellStyle name="_TEL_P&amp;L Summary 0307 for CMCC" xfId="223"/>
    <cellStyle name="_TEL_P&amp;L Summary 0307 for CMCC 2" xfId="224"/>
    <cellStyle name="_TEL_P&amp;L Summary 0307 for CMCC_Breakup" xfId="225"/>
    <cellStyle name="_TEL_P&amp;L Summary 0307 for CMCC_Breakup 2" xfId="226"/>
    <cellStyle name="_TEL_P&amp;L Summary 0307 for CMCC_Copy of Monthly report  0707 for CMCC IN USD" xfId="227"/>
    <cellStyle name="_TEL_P&amp;L Summary 0307 for CMCC_Copy of Monthly report  0707 for CMCC IN USD 2" xfId="228"/>
    <cellStyle name="_TEL_P&amp;L Summary 0307 for CMCC_quarterly financial statements June 30, 3007 (version 1) (ve" xfId="229"/>
    <cellStyle name="_TEL_P&amp;L Summary 0307 for CMCC_quarterly financial statements June 30, 3007 (version 1) (ve 2" xfId="230"/>
    <cellStyle name="_TEL_P&amp;L Summary 0307 for CMCC_quarterly financial statements March 31, 2007" xfId="231"/>
    <cellStyle name="_TEL_P&amp;L Summary 0307 for CMCC_quarterly financial statements March 31, 2007 2" xfId="232"/>
    <cellStyle name="_TEL_P&amp;L Summary 0407 for CMCC" xfId="233"/>
    <cellStyle name="_TEL_P&amp;L Summary 0407 for CMCC 2" xfId="234"/>
    <cellStyle name="_TEL_P&amp;L Summary 0407 for CMCC_Breakup" xfId="235"/>
    <cellStyle name="_TEL_P&amp;L Summary 0407 for CMCC_Breakup 2" xfId="236"/>
    <cellStyle name="_TEL_P&amp;L Summary 0407 for CMCC_Copy of Monthly report  0707 for CMCC IN USD" xfId="237"/>
    <cellStyle name="_TEL_P&amp;L Summary 0407 for CMCC_Copy of Monthly report  0707 for CMCC IN USD 2" xfId="238"/>
    <cellStyle name="_TEL_P&amp;L Summary 0407 for CMCC_quarterly financial statements June 30, 3007 (version 1) (ve" xfId="239"/>
    <cellStyle name="_TEL_P&amp;L Summary 0407 for CMCC_quarterly financial statements June 30, 3007 (version 1) (ve 2" xfId="240"/>
    <cellStyle name="_TEL_P&amp;L Summary 0407 for CMCC_quarterly financial statements March 31, 2007" xfId="241"/>
    <cellStyle name="_TEL_P&amp;L Summary 0407 for CMCC_quarterly financial statements March 31, 2007 2" xfId="242"/>
    <cellStyle name="_TEL_P&amp;L Summary 0507 for CMCC" xfId="243"/>
    <cellStyle name="_TEL_P&amp;L Summary 0507 for CMCC 2" xfId="244"/>
    <cellStyle name="_TEL_P&amp;L Summary 0507 for CMCC_Breakup" xfId="245"/>
    <cellStyle name="_TEL_P&amp;L Summary 0507 for CMCC_Breakup 2" xfId="246"/>
    <cellStyle name="_TEL_P&amp;L Summary 0507 for CMCC_Copy of Monthly report  0707 for CMCC IN USD" xfId="247"/>
    <cellStyle name="_TEL_P&amp;L Summary 0507 for CMCC_Copy of Monthly report  0707 for CMCC IN USD 2" xfId="248"/>
    <cellStyle name="_TEL_P&amp;L Summary 0507 for CMCC_quarterly financial statements June 30, 3007 (version 1) (ve" xfId="249"/>
    <cellStyle name="_TEL_P&amp;L Summary 0507 for CMCC_quarterly financial statements June 30, 3007 (version 1) (ve 2" xfId="250"/>
    <cellStyle name="_TEL_P&amp;L Summary 0507 for CMCC_quarterly financial statements March 31, 2007" xfId="251"/>
    <cellStyle name="_TEL_P&amp;L Summary 0507 for CMCC_quarterly financial statements March 31, 2007 2" xfId="252"/>
    <cellStyle name="_TEL_P&amp;L Summary Jun 07 for CMCC" xfId="253"/>
    <cellStyle name="_TEL_P&amp;L Summary Jun 07 for CMCC 2" xfId="254"/>
    <cellStyle name="_TEL_P&amp;L Summary Jun 07 for CMCC_Breakup" xfId="255"/>
    <cellStyle name="_TEL_P&amp;L Summary Jun 07 for CMCC_Breakup 2" xfId="256"/>
    <cellStyle name="_TEL_P&amp;L Summary Jun 07 for CMCC_Copy of Monthly report  0707 for CMCC IN USD" xfId="257"/>
    <cellStyle name="_TEL_P&amp;L Summary Jun 07 for CMCC_Copy of Monthly report  0707 for CMCC IN USD 2" xfId="258"/>
    <cellStyle name="_TEL_P&amp;L Summary Jun 07 for CMCC_quarterly financial statements June 30, 3007 (version 1) (ve" xfId="259"/>
    <cellStyle name="_TEL_P&amp;L Summary Jun 07 for CMCC_quarterly financial statements June 30, 3007 (version 1) (ve 2" xfId="260"/>
    <cellStyle name="_TEL_P&amp;L Summary Jun 07 for CMCC_quarterly financial statements March 31, 2007" xfId="261"/>
    <cellStyle name="_TEL_P&amp;L Summary Jun 07 for CMCC_quarterly financial statements March 31, 2007 2" xfId="262"/>
    <cellStyle name="_Termination-PCC" xfId="263"/>
    <cellStyle name="_Teutates - Dec 06.Ver6" xfId="264"/>
    <cellStyle name="_Teutates - Dec 06.Ver6 2" xfId="265"/>
    <cellStyle name="_Teutates - Dec 06.Ver6 3" xfId="266"/>
    <cellStyle name="_T-OP" xfId="267"/>
    <cellStyle name="_T-OP 2" xfId="268"/>
    <cellStyle name="_Transactions " xfId="269"/>
    <cellStyle name="_Transactions  2" xfId="270"/>
    <cellStyle name="_Wholesale $ Increase 16.06.07(verizon EU)" xfId="271"/>
    <cellStyle name="_Wholesale $ Increase 16.06.07(verizon EU)_BTL-Budget 2 years-v-1.1" xfId="272"/>
    <cellStyle name="_Wholesale $ Increase 16.06.07(verizon EU)_Financing Plan" xfId="273"/>
    <cellStyle name="_Wholesale $ Increase 16.06.07(verizon EU)_LDI-WLL" xfId="274"/>
    <cellStyle name="’Ê‰Ý [0.00]_!!!GO" xfId="275"/>
    <cellStyle name="’Ê‰Ý_!!!GO" xfId="276"/>
    <cellStyle name="=C:\WINNT\SYSTEM32\COMMAND.COM 2" xfId="277"/>
    <cellStyle name="=C:\WINNT35\SYSTEM32\COMMAND.COM" xfId="278"/>
    <cellStyle name="=C:\WINNT35\SYSTEM32\COMMAND.COM 2" xfId="279"/>
    <cellStyle name="§Q\?1@" xfId="280"/>
    <cellStyle name="§Q\?1@ 2" xfId="281"/>
    <cellStyle name="§Q\?1@ 3" xfId="282"/>
    <cellStyle name="•W€_!!!GO" xfId="283"/>
    <cellStyle name="•W_!!!GO" xfId="284"/>
    <cellStyle name="W_Sheet6 (2)" xfId="285"/>
    <cellStyle name="0" xfId="286"/>
    <cellStyle name="0,0_x000d__x000a_NA_x000d__x000a_" xfId="287"/>
    <cellStyle name="0,0_x000d__x000a_NA_x000d__x000a_ 2" xfId="288"/>
    <cellStyle name="0,0_x000d__x000a_NA_x000d__x000a_ 2 2" xfId="289"/>
    <cellStyle name="0,0_x000d__x000a_NA_x000d__x000a_ 3" xfId="290"/>
    <cellStyle name="0,0_x000d__x000a_NA_x000d__x000a_ 4" xfId="291"/>
    <cellStyle name="0,0_x000d__x000a_NA_x000d__x000a_ 5" xfId="292"/>
    <cellStyle name="0,000.00" xfId="293"/>
    <cellStyle name="0,000.00 2" xfId="294"/>
    <cellStyle name="0.0" xfId="295"/>
    <cellStyle name="0.0 2" xfId="296"/>
    <cellStyle name="0.0 3" xfId="297"/>
    <cellStyle name="0.0%" xfId="298"/>
    <cellStyle name="0.0% 2" xfId="299"/>
    <cellStyle name="0.00" xfId="300"/>
    <cellStyle name="0_2007 FOREIGN TRAVEL COMPARISON_PCLD" xfId="301"/>
    <cellStyle name="0_2007 FOREIGN TRAVEL~KIJ_ODDM" xfId="302"/>
    <cellStyle name="0_2007 OPERATING BUDGET~IED_2_VERS 1025" xfId="303"/>
    <cellStyle name="0_ASD_Service-Gasoline_04.2006" xfId="304"/>
    <cellStyle name="0_Book3" xfId="305"/>
    <cellStyle name="0_CONSOLIDATED FT2006_OPE" xfId="306"/>
    <cellStyle name="0_FT_ACCRUAL'06" xfId="307"/>
    <cellStyle name="0_Gasoline_04.06" xfId="308"/>
    <cellStyle name="0_PROC_Sub07" xfId="309"/>
    <cellStyle name="1,comma" xfId="310"/>
    <cellStyle name="20 % - Accent1" xfId="311"/>
    <cellStyle name="20 % - Accent1 2" xfId="312"/>
    <cellStyle name="20 % - Accent1 2 2" xfId="313"/>
    <cellStyle name="20 % - Accent1 3" xfId="314"/>
    <cellStyle name="20 % - Accent2" xfId="315"/>
    <cellStyle name="20 % - Accent2 2" xfId="316"/>
    <cellStyle name="20 % - Accent2 2 2" xfId="317"/>
    <cellStyle name="20 % - Accent2 3" xfId="318"/>
    <cellStyle name="20 % - Accent3" xfId="319"/>
    <cellStyle name="20 % - Accent3 2" xfId="320"/>
    <cellStyle name="20 % - Accent3 2 2" xfId="321"/>
    <cellStyle name="20 % - Accent3 3" xfId="322"/>
    <cellStyle name="20 % - Accent4" xfId="323"/>
    <cellStyle name="20 % - Accent4 2" xfId="324"/>
    <cellStyle name="20 % - Accent4 2 2" xfId="325"/>
    <cellStyle name="20 % - Accent4 3" xfId="326"/>
    <cellStyle name="20 % - Accent5" xfId="327"/>
    <cellStyle name="20 % - Accent5 2" xfId="328"/>
    <cellStyle name="20 % - Accent5 2 2" xfId="329"/>
    <cellStyle name="20 % - Accent5 3" xfId="330"/>
    <cellStyle name="20 % - Accent6" xfId="331"/>
    <cellStyle name="20 % - Accent6 2" xfId="332"/>
    <cellStyle name="20 % - Accent6 2 2" xfId="333"/>
    <cellStyle name="20 % - Accent6 3" xfId="334"/>
    <cellStyle name="20% - Accent1 10" xfId="335"/>
    <cellStyle name="20% - Accent1 11" xfId="336"/>
    <cellStyle name="20% - Accent1 12" xfId="337"/>
    <cellStyle name="20% - Accent1 13" xfId="338"/>
    <cellStyle name="20% - Accent1 14" xfId="339"/>
    <cellStyle name="20% - Accent1 15" xfId="340"/>
    <cellStyle name="20% - Accent1 16" xfId="341"/>
    <cellStyle name="20% - Accent1 17" xfId="342"/>
    <cellStyle name="20% - Accent1 18" xfId="343"/>
    <cellStyle name="20% - Accent1 19" xfId="344"/>
    <cellStyle name="20% - Accent1 2" xfId="345"/>
    <cellStyle name="20% - Accent1 2 2" xfId="346"/>
    <cellStyle name="20% - Accent1 2 2 2" xfId="347"/>
    <cellStyle name="20% - Accent1 2 2 3" xfId="348"/>
    <cellStyle name="20% - Accent1 2 3" xfId="349"/>
    <cellStyle name="20% - Accent1 2 3 2" xfId="350"/>
    <cellStyle name="20% - Accent1 2 4" xfId="351"/>
    <cellStyle name="20% - Accent1 20" xfId="352"/>
    <cellStyle name="20% - Accent1 21" xfId="353"/>
    <cellStyle name="20% - Accent1 22" xfId="354"/>
    <cellStyle name="20% - Accent1 23" xfId="355"/>
    <cellStyle name="20% - Accent1 24" xfId="356"/>
    <cellStyle name="20% - Accent1 25" xfId="357"/>
    <cellStyle name="20% - Accent1 26" xfId="358"/>
    <cellStyle name="20% - Accent1 27" xfId="359"/>
    <cellStyle name="20% - Accent1 28" xfId="360"/>
    <cellStyle name="20% - Accent1 29" xfId="361"/>
    <cellStyle name="20% - Accent1 3" xfId="362"/>
    <cellStyle name="20% - Accent1 3 2" xfId="363"/>
    <cellStyle name="20% - Accent1 3 2 2" xfId="364"/>
    <cellStyle name="20% - Accent1 3 2 3" xfId="365"/>
    <cellStyle name="20% - Accent1 3 3" xfId="366"/>
    <cellStyle name="20% - Accent1 3 3 2" xfId="367"/>
    <cellStyle name="20% - Accent1 3 4" xfId="368"/>
    <cellStyle name="20% - Accent1 30" xfId="369"/>
    <cellStyle name="20% - Accent1 31" xfId="370"/>
    <cellStyle name="20% - Accent1 32" xfId="371"/>
    <cellStyle name="20% - Accent1 33" xfId="372"/>
    <cellStyle name="20% - Accent1 34" xfId="373"/>
    <cellStyle name="20% - Accent1 35" xfId="374"/>
    <cellStyle name="20% - Accent1 36" xfId="375"/>
    <cellStyle name="20% - Accent1 37" xfId="376"/>
    <cellStyle name="20% - Accent1 38" xfId="377"/>
    <cellStyle name="20% - Accent1 39" xfId="378"/>
    <cellStyle name="20% - Accent1 4" xfId="379"/>
    <cellStyle name="20% - Accent1 4 2" xfId="380"/>
    <cellStyle name="20% - Accent1 4 2 2" xfId="381"/>
    <cellStyle name="20% - Accent1 4 2 3" xfId="382"/>
    <cellStyle name="20% - Accent1 4 3" xfId="383"/>
    <cellStyle name="20% - Accent1 4 3 2" xfId="384"/>
    <cellStyle name="20% - Accent1 4 4" xfId="385"/>
    <cellStyle name="20% - Accent1 40" xfId="386"/>
    <cellStyle name="20% - Accent1 41" xfId="387"/>
    <cellStyle name="20% - Accent1 42" xfId="388"/>
    <cellStyle name="20% - Accent1 43" xfId="389"/>
    <cellStyle name="20% - Accent1 44" xfId="390"/>
    <cellStyle name="20% - Accent1 45" xfId="391"/>
    <cellStyle name="20% - Accent1 5" xfId="392"/>
    <cellStyle name="20% - Accent1 5 2" xfId="393"/>
    <cellStyle name="20% - Accent1 5 2 2" xfId="394"/>
    <cellStyle name="20% - Accent1 5 3" xfId="395"/>
    <cellStyle name="20% - Accent1 5 3 2" xfId="396"/>
    <cellStyle name="20% - Accent1 6" xfId="397"/>
    <cellStyle name="20% - Accent1 6 2" xfId="398"/>
    <cellStyle name="20% - Accent1 6 3" xfId="399"/>
    <cellStyle name="20% - Accent1 7" xfId="400"/>
    <cellStyle name="20% - Accent1 8" xfId="401"/>
    <cellStyle name="20% - Accent1 9" xfId="402"/>
    <cellStyle name="20% - Accent2 10" xfId="403"/>
    <cellStyle name="20% - Accent2 11" xfId="404"/>
    <cellStyle name="20% - Accent2 12" xfId="405"/>
    <cellStyle name="20% - Accent2 13" xfId="406"/>
    <cellStyle name="20% - Accent2 14" xfId="407"/>
    <cellStyle name="20% - Accent2 15" xfId="408"/>
    <cellStyle name="20% - Accent2 16" xfId="409"/>
    <cellStyle name="20% - Accent2 17" xfId="410"/>
    <cellStyle name="20% - Accent2 18" xfId="411"/>
    <cellStyle name="20% - Accent2 19" xfId="412"/>
    <cellStyle name="20% - Accent2 2" xfId="413"/>
    <cellStyle name="20% - Accent2 2 2" xfId="414"/>
    <cellStyle name="20% - Accent2 2 2 2" xfId="415"/>
    <cellStyle name="20% - Accent2 2 2 3" xfId="416"/>
    <cellStyle name="20% - Accent2 2 3" xfId="417"/>
    <cellStyle name="20% - Accent2 2 3 2" xfId="418"/>
    <cellStyle name="20% - Accent2 2 4" xfId="419"/>
    <cellStyle name="20% - Accent2 20" xfId="420"/>
    <cellStyle name="20% - Accent2 21" xfId="421"/>
    <cellStyle name="20% - Accent2 22" xfId="422"/>
    <cellStyle name="20% - Accent2 23" xfId="423"/>
    <cellStyle name="20% - Accent2 24" xfId="424"/>
    <cellStyle name="20% - Accent2 25" xfId="425"/>
    <cellStyle name="20% - Accent2 26" xfId="426"/>
    <cellStyle name="20% - Accent2 27" xfId="427"/>
    <cellStyle name="20% - Accent2 28" xfId="428"/>
    <cellStyle name="20% - Accent2 29" xfId="429"/>
    <cellStyle name="20% - Accent2 3" xfId="430"/>
    <cellStyle name="20% - Accent2 3 2" xfId="431"/>
    <cellStyle name="20% - Accent2 3 2 2" xfId="432"/>
    <cellStyle name="20% - Accent2 3 2 3" xfId="433"/>
    <cellStyle name="20% - Accent2 3 3" xfId="434"/>
    <cellStyle name="20% - Accent2 3 3 2" xfId="435"/>
    <cellStyle name="20% - Accent2 3 4" xfId="436"/>
    <cellStyle name="20% - Accent2 30" xfId="437"/>
    <cellStyle name="20% - Accent2 31" xfId="438"/>
    <cellStyle name="20% - Accent2 32" xfId="439"/>
    <cellStyle name="20% - Accent2 33" xfId="440"/>
    <cellStyle name="20% - Accent2 34" xfId="441"/>
    <cellStyle name="20% - Accent2 35" xfId="442"/>
    <cellStyle name="20% - Accent2 36" xfId="443"/>
    <cellStyle name="20% - Accent2 37" xfId="444"/>
    <cellStyle name="20% - Accent2 38" xfId="445"/>
    <cellStyle name="20% - Accent2 39" xfId="446"/>
    <cellStyle name="20% - Accent2 4" xfId="447"/>
    <cellStyle name="20% - Accent2 4 2" xfId="448"/>
    <cellStyle name="20% - Accent2 4 2 2" xfId="449"/>
    <cellStyle name="20% - Accent2 4 2 3" xfId="450"/>
    <cellStyle name="20% - Accent2 4 3" xfId="451"/>
    <cellStyle name="20% - Accent2 4 3 2" xfId="452"/>
    <cellStyle name="20% - Accent2 4 4" xfId="453"/>
    <cellStyle name="20% - Accent2 40" xfId="454"/>
    <cellStyle name="20% - Accent2 41" xfId="455"/>
    <cellStyle name="20% - Accent2 42" xfId="456"/>
    <cellStyle name="20% - Accent2 43" xfId="457"/>
    <cellStyle name="20% - Accent2 44" xfId="458"/>
    <cellStyle name="20% - Accent2 45" xfId="459"/>
    <cellStyle name="20% - Accent2 5" xfId="460"/>
    <cellStyle name="20% - Accent2 5 2" xfId="461"/>
    <cellStyle name="20% - Accent2 5 2 2" xfId="462"/>
    <cellStyle name="20% - Accent2 5 3" xfId="463"/>
    <cellStyle name="20% - Accent2 5 3 2" xfId="464"/>
    <cellStyle name="20% - Accent2 6" xfId="465"/>
    <cellStyle name="20% - Accent2 6 2" xfId="466"/>
    <cellStyle name="20% - Accent2 6 3" xfId="467"/>
    <cellStyle name="20% - Accent2 7" xfId="468"/>
    <cellStyle name="20% - Accent2 8" xfId="469"/>
    <cellStyle name="20% - Accent2 9" xfId="470"/>
    <cellStyle name="20% - Accent3 10" xfId="471"/>
    <cellStyle name="20% - Accent3 11" xfId="472"/>
    <cellStyle name="20% - Accent3 12" xfId="473"/>
    <cellStyle name="20% - Accent3 13" xfId="474"/>
    <cellStyle name="20% - Accent3 14" xfId="475"/>
    <cellStyle name="20% - Accent3 15" xfId="476"/>
    <cellStyle name="20% - Accent3 16" xfId="477"/>
    <cellStyle name="20% - Accent3 17" xfId="478"/>
    <cellStyle name="20% - Accent3 18" xfId="479"/>
    <cellStyle name="20% - Accent3 19" xfId="480"/>
    <cellStyle name="20% - Accent3 2" xfId="481"/>
    <cellStyle name="20% - Accent3 2 2" xfId="482"/>
    <cellStyle name="20% - Accent3 2 2 2" xfId="483"/>
    <cellStyle name="20% - Accent3 2 2 3" xfId="484"/>
    <cellStyle name="20% - Accent3 2 3" xfId="485"/>
    <cellStyle name="20% - Accent3 2 3 2" xfId="486"/>
    <cellStyle name="20% - Accent3 2 4" xfId="487"/>
    <cellStyle name="20% - Accent3 20" xfId="488"/>
    <cellStyle name="20% - Accent3 21" xfId="489"/>
    <cellStyle name="20% - Accent3 22" xfId="490"/>
    <cellStyle name="20% - Accent3 23" xfId="491"/>
    <cellStyle name="20% - Accent3 24" xfId="492"/>
    <cellStyle name="20% - Accent3 25" xfId="493"/>
    <cellStyle name="20% - Accent3 26" xfId="494"/>
    <cellStyle name="20% - Accent3 27" xfId="495"/>
    <cellStyle name="20% - Accent3 28" xfId="496"/>
    <cellStyle name="20% - Accent3 29" xfId="497"/>
    <cellStyle name="20% - Accent3 3" xfId="498"/>
    <cellStyle name="20% - Accent3 3 2" xfId="499"/>
    <cellStyle name="20% - Accent3 3 2 2" xfId="500"/>
    <cellStyle name="20% - Accent3 3 2 3" xfId="501"/>
    <cellStyle name="20% - Accent3 3 3" xfId="502"/>
    <cellStyle name="20% - Accent3 3 3 2" xfId="503"/>
    <cellStyle name="20% - Accent3 3 4" xfId="504"/>
    <cellStyle name="20% - Accent3 30" xfId="505"/>
    <cellStyle name="20% - Accent3 31" xfId="506"/>
    <cellStyle name="20% - Accent3 32" xfId="507"/>
    <cellStyle name="20% - Accent3 33" xfId="508"/>
    <cellStyle name="20% - Accent3 34" xfId="509"/>
    <cellStyle name="20% - Accent3 35" xfId="510"/>
    <cellStyle name="20% - Accent3 36" xfId="511"/>
    <cellStyle name="20% - Accent3 37" xfId="512"/>
    <cellStyle name="20% - Accent3 38" xfId="513"/>
    <cellStyle name="20% - Accent3 39" xfId="514"/>
    <cellStyle name="20% - Accent3 4" xfId="515"/>
    <cellStyle name="20% - Accent3 4 2" xfId="516"/>
    <cellStyle name="20% - Accent3 4 2 2" xfId="517"/>
    <cellStyle name="20% - Accent3 4 2 3" xfId="518"/>
    <cellStyle name="20% - Accent3 4 3" xfId="519"/>
    <cellStyle name="20% - Accent3 4 3 2" xfId="520"/>
    <cellStyle name="20% - Accent3 4 4" xfId="521"/>
    <cellStyle name="20% - Accent3 40" xfId="522"/>
    <cellStyle name="20% - Accent3 41" xfId="523"/>
    <cellStyle name="20% - Accent3 42" xfId="524"/>
    <cellStyle name="20% - Accent3 43" xfId="525"/>
    <cellStyle name="20% - Accent3 44" xfId="526"/>
    <cellStyle name="20% - Accent3 45" xfId="527"/>
    <cellStyle name="20% - Accent3 5" xfId="528"/>
    <cellStyle name="20% - Accent3 5 2" xfId="529"/>
    <cellStyle name="20% - Accent3 5 2 2" xfId="530"/>
    <cellStyle name="20% - Accent3 5 3" xfId="531"/>
    <cellStyle name="20% - Accent3 5 3 2" xfId="532"/>
    <cellStyle name="20% - Accent3 6" xfId="533"/>
    <cellStyle name="20% - Accent3 6 2" xfId="534"/>
    <cellStyle name="20% - Accent3 6 3" xfId="535"/>
    <cellStyle name="20% - Accent3 7" xfId="536"/>
    <cellStyle name="20% - Accent3 8" xfId="537"/>
    <cellStyle name="20% - Accent3 9" xfId="538"/>
    <cellStyle name="20% - Accent4 10" xfId="539"/>
    <cellStyle name="20% - Accent4 11" xfId="540"/>
    <cellStyle name="20% - Accent4 12" xfId="541"/>
    <cellStyle name="20% - Accent4 13" xfId="542"/>
    <cellStyle name="20% - Accent4 14" xfId="543"/>
    <cellStyle name="20% - Accent4 15" xfId="544"/>
    <cellStyle name="20% - Accent4 16" xfId="545"/>
    <cellStyle name="20% - Accent4 17" xfId="546"/>
    <cellStyle name="20% - Accent4 18" xfId="547"/>
    <cellStyle name="20% - Accent4 19" xfId="548"/>
    <cellStyle name="20% - Accent4 2" xfId="549"/>
    <cellStyle name="20% - Accent4 2 2" xfId="550"/>
    <cellStyle name="20% - Accent4 2 2 2" xfId="551"/>
    <cellStyle name="20% - Accent4 2 2 3" xfId="552"/>
    <cellStyle name="20% - Accent4 2 3" xfId="553"/>
    <cellStyle name="20% - Accent4 2 3 2" xfId="554"/>
    <cellStyle name="20% - Accent4 2 4" xfId="555"/>
    <cellStyle name="20% - Accent4 20" xfId="556"/>
    <cellStyle name="20% - Accent4 21" xfId="557"/>
    <cellStyle name="20% - Accent4 22" xfId="558"/>
    <cellStyle name="20% - Accent4 23" xfId="559"/>
    <cellStyle name="20% - Accent4 24" xfId="560"/>
    <cellStyle name="20% - Accent4 25" xfId="561"/>
    <cellStyle name="20% - Accent4 26" xfId="562"/>
    <cellStyle name="20% - Accent4 27" xfId="563"/>
    <cellStyle name="20% - Accent4 28" xfId="564"/>
    <cellStyle name="20% - Accent4 29" xfId="565"/>
    <cellStyle name="20% - Accent4 3" xfId="566"/>
    <cellStyle name="20% - Accent4 3 2" xfId="567"/>
    <cellStyle name="20% - Accent4 3 2 2" xfId="568"/>
    <cellStyle name="20% - Accent4 3 2 3" xfId="569"/>
    <cellStyle name="20% - Accent4 3 3" xfId="570"/>
    <cellStyle name="20% - Accent4 3 3 2" xfId="571"/>
    <cellStyle name="20% - Accent4 3 4" xfId="572"/>
    <cellStyle name="20% - Accent4 30" xfId="573"/>
    <cellStyle name="20% - Accent4 31" xfId="574"/>
    <cellStyle name="20% - Accent4 32" xfId="575"/>
    <cellStyle name="20% - Accent4 33" xfId="576"/>
    <cellStyle name="20% - Accent4 34" xfId="577"/>
    <cellStyle name="20% - Accent4 35" xfId="578"/>
    <cellStyle name="20% - Accent4 36" xfId="579"/>
    <cellStyle name="20% - Accent4 37" xfId="580"/>
    <cellStyle name="20% - Accent4 38" xfId="581"/>
    <cellStyle name="20% - Accent4 39" xfId="582"/>
    <cellStyle name="20% - Accent4 4" xfId="583"/>
    <cellStyle name="20% - Accent4 4 2" xfId="584"/>
    <cellStyle name="20% - Accent4 4 2 2" xfId="585"/>
    <cellStyle name="20% - Accent4 4 2 3" xfId="586"/>
    <cellStyle name="20% - Accent4 4 3" xfId="587"/>
    <cellStyle name="20% - Accent4 4 3 2" xfId="588"/>
    <cellStyle name="20% - Accent4 4 4" xfId="589"/>
    <cellStyle name="20% - Accent4 40" xfId="590"/>
    <cellStyle name="20% - Accent4 41" xfId="591"/>
    <cellStyle name="20% - Accent4 42" xfId="592"/>
    <cellStyle name="20% - Accent4 43" xfId="593"/>
    <cellStyle name="20% - Accent4 44" xfId="594"/>
    <cellStyle name="20% - Accent4 45" xfId="595"/>
    <cellStyle name="20% - Accent4 5" xfId="596"/>
    <cellStyle name="20% - Accent4 5 2" xfId="597"/>
    <cellStyle name="20% - Accent4 5 2 2" xfId="598"/>
    <cellStyle name="20% - Accent4 5 3" xfId="599"/>
    <cellStyle name="20% - Accent4 5 3 2" xfId="600"/>
    <cellStyle name="20% - Accent4 6" xfId="601"/>
    <cellStyle name="20% - Accent4 6 2" xfId="602"/>
    <cellStyle name="20% - Accent4 6 3" xfId="603"/>
    <cellStyle name="20% - Accent4 7" xfId="604"/>
    <cellStyle name="20% - Accent4 8" xfId="605"/>
    <cellStyle name="20% - Accent4 9" xfId="606"/>
    <cellStyle name="20% - Accent5 10" xfId="607"/>
    <cellStyle name="20% - Accent5 11" xfId="608"/>
    <cellStyle name="20% - Accent5 12" xfId="609"/>
    <cellStyle name="20% - Accent5 13" xfId="610"/>
    <cellStyle name="20% - Accent5 14" xfId="611"/>
    <cellStyle name="20% - Accent5 15" xfId="612"/>
    <cellStyle name="20% - Accent5 16" xfId="613"/>
    <cellStyle name="20% - Accent5 17" xfId="614"/>
    <cellStyle name="20% - Accent5 18" xfId="615"/>
    <cellStyle name="20% - Accent5 19" xfId="616"/>
    <cellStyle name="20% - Accent5 2" xfId="617"/>
    <cellStyle name="20% - Accent5 2 2" xfId="618"/>
    <cellStyle name="20% - Accent5 2 2 2" xfId="619"/>
    <cellStyle name="20% - Accent5 2 3" xfId="620"/>
    <cellStyle name="20% - Accent5 2 3 2" xfId="621"/>
    <cellStyle name="20% - Accent5 20" xfId="622"/>
    <cellStyle name="20% - Accent5 21" xfId="623"/>
    <cellStyle name="20% - Accent5 22" xfId="624"/>
    <cellStyle name="20% - Accent5 23" xfId="625"/>
    <cellStyle name="20% - Accent5 24" xfId="626"/>
    <cellStyle name="20% - Accent5 25" xfId="627"/>
    <cellStyle name="20% - Accent5 26" xfId="628"/>
    <cellStyle name="20% - Accent5 27" xfId="629"/>
    <cellStyle name="20% - Accent5 28" xfId="630"/>
    <cellStyle name="20% - Accent5 29" xfId="631"/>
    <cellStyle name="20% - Accent5 3" xfId="632"/>
    <cellStyle name="20% - Accent5 3 2" xfId="633"/>
    <cellStyle name="20% - Accent5 3 2 2" xfId="634"/>
    <cellStyle name="20% - Accent5 3 3" xfId="635"/>
    <cellStyle name="20% - Accent5 3 3 2" xfId="636"/>
    <cellStyle name="20% - Accent5 30" xfId="637"/>
    <cellStyle name="20% - Accent5 31" xfId="638"/>
    <cellStyle name="20% - Accent5 32" xfId="639"/>
    <cellStyle name="20% - Accent5 33" xfId="640"/>
    <cellStyle name="20% - Accent5 34" xfId="641"/>
    <cellStyle name="20% - Accent5 35" xfId="642"/>
    <cellStyle name="20% - Accent5 36" xfId="643"/>
    <cellStyle name="20% - Accent5 37" xfId="644"/>
    <cellStyle name="20% - Accent5 38" xfId="645"/>
    <cellStyle name="20% - Accent5 39" xfId="646"/>
    <cellStyle name="20% - Accent5 4" xfId="647"/>
    <cellStyle name="20% - Accent5 4 2" xfId="648"/>
    <cellStyle name="20% - Accent5 4 2 2" xfId="649"/>
    <cellStyle name="20% - Accent5 4 3" xfId="650"/>
    <cellStyle name="20% - Accent5 4 3 2" xfId="651"/>
    <cellStyle name="20% - Accent5 40" xfId="652"/>
    <cellStyle name="20% - Accent5 41" xfId="653"/>
    <cellStyle name="20% - Accent5 42" xfId="654"/>
    <cellStyle name="20% - Accent5 43" xfId="655"/>
    <cellStyle name="20% - Accent5 44" xfId="656"/>
    <cellStyle name="20% - Accent5 45" xfId="657"/>
    <cellStyle name="20% - Accent5 5" xfId="658"/>
    <cellStyle name="20% - Accent5 5 2" xfId="659"/>
    <cellStyle name="20% - Accent5 5 2 2" xfId="660"/>
    <cellStyle name="20% - Accent5 5 3" xfId="661"/>
    <cellStyle name="20% - Accent5 5 3 2" xfId="662"/>
    <cellStyle name="20% - Accent5 6" xfId="663"/>
    <cellStyle name="20% - Accent5 6 2" xfId="664"/>
    <cellStyle name="20% - Accent5 6 3" xfId="665"/>
    <cellStyle name="20% - Accent5 7" xfId="666"/>
    <cellStyle name="20% - Accent5 8" xfId="667"/>
    <cellStyle name="20% - Accent5 9" xfId="668"/>
    <cellStyle name="20% - Accent6 10" xfId="669"/>
    <cellStyle name="20% - Accent6 11" xfId="670"/>
    <cellStyle name="20% - Accent6 12" xfId="671"/>
    <cellStyle name="20% - Accent6 13" xfId="672"/>
    <cellStyle name="20% - Accent6 14" xfId="673"/>
    <cellStyle name="20% - Accent6 15" xfId="674"/>
    <cellStyle name="20% - Accent6 16" xfId="675"/>
    <cellStyle name="20% - Accent6 17" xfId="676"/>
    <cellStyle name="20% - Accent6 18" xfId="677"/>
    <cellStyle name="20% - Accent6 19" xfId="678"/>
    <cellStyle name="20% - Accent6 2" xfId="679"/>
    <cellStyle name="20% - Accent6 2 2" xfId="680"/>
    <cellStyle name="20% - Accent6 2 2 2" xfId="681"/>
    <cellStyle name="20% - Accent6 2 2 3" xfId="682"/>
    <cellStyle name="20% - Accent6 2 3" xfId="683"/>
    <cellStyle name="20% - Accent6 2 3 2" xfId="684"/>
    <cellStyle name="20% - Accent6 2 4" xfId="685"/>
    <cellStyle name="20% - Accent6 20" xfId="686"/>
    <cellStyle name="20% - Accent6 21" xfId="687"/>
    <cellStyle name="20% - Accent6 22" xfId="688"/>
    <cellStyle name="20% - Accent6 23" xfId="689"/>
    <cellStyle name="20% - Accent6 24" xfId="690"/>
    <cellStyle name="20% - Accent6 25" xfId="691"/>
    <cellStyle name="20% - Accent6 26" xfId="692"/>
    <cellStyle name="20% - Accent6 27" xfId="693"/>
    <cellStyle name="20% - Accent6 28" xfId="694"/>
    <cellStyle name="20% - Accent6 29" xfId="695"/>
    <cellStyle name="20% - Accent6 3" xfId="696"/>
    <cellStyle name="20% - Accent6 3 2" xfId="697"/>
    <cellStyle name="20% - Accent6 3 2 2" xfId="698"/>
    <cellStyle name="20% - Accent6 3 2 3" xfId="699"/>
    <cellStyle name="20% - Accent6 3 3" xfId="700"/>
    <cellStyle name="20% - Accent6 3 3 2" xfId="701"/>
    <cellStyle name="20% - Accent6 3 4" xfId="702"/>
    <cellStyle name="20% - Accent6 30" xfId="703"/>
    <cellStyle name="20% - Accent6 31" xfId="704"/>
    <cellStyle name="20% - Accent6 32" xfId="705"/>
    <cellStyle name="20% - Accent6 33" xfId="706"/>
    <cellStyle name="20% - Accent6 34" xfId="707"/>
    <cellStyle name="20% - Accent6 35" xfId="708"/>
    <cellStyle name="20% - Accent6 36" xfId="709"/>
    <cellStyle name="20% - Accent6 37" xfId="710"/>
    <cellStyle name="20% - Accent6 38" xfId="711"/>
    <cellStyle name="20% - Accent6 39" xfId="712"/>
    <cellStyle name="20% - Accent6 4" xfId="713"/>
    <cellStyle name="20% - Accent6 4 2" xfId="714"/>
    <cellStyle name="20% - Accent6 4 2 2" xfId="715"/>
    <cellStyle name="20% - Accent6 4 2 3" xfId="716"/>
    <cellStyle name="20% - Accent6 4 3" xfId="717"/>
    <cellStyle name="20% - Accent6 4 3 2" xfId="718"/>
    <cellStyle name="20% - Accent6 4 4" xfId="719"/>
    <cellStyle name="20% - Accent6 40" xfId="720"/>
    <cellStyle name="20% - Accent6 41" xfId="721"/>
    <cellStyle name="20% - Accent6 42" xfId="722"/>
    <cellStyle name="20% - Accent6 43" xfId="723"/>
    <cellStyle name="20% - Accent6 44" xfId="724"/>
    <cellStyle name="20% - Accent6 45" xfId="725"/>
    <cellStyle name="20% - Accent6 5" xfId="726"/>
    <cellStyle name="20% - Accent6 5 2" xfId="727"/>
    <cellStyle name="20% - Accent6 5 2 2" xfId="728"/>
    <cellStyle name="20% - Accent6 5 3" xfId="729"/>
    <cellStyle name="20% - Accent6 5 3 2" xfId="730"/>
    <cellStyle name="20% - Accent6 6" xfId="731"/>
    <cellStyle name="20% - Accent6 6 2" xfId="732"/>
    <cellStyle name="20% - Accent6 6 3" xfId="733"/>
    <cellStyle name="20% - Accent6 7" xfId="734"/>
    <cellStyle name="20% - Accent6 8" xfId="735"/>
    <cellStyle name="20% - Accent6 9" xfId="736"/>
    <cellStyle name="40 % - Accent1" xfId="737"/>
    <cellStyle name="40 % - Accent1 2" xfId="738"/>
    <cellStyle name="40 % - Accent1 2 2" xfId="739"/>
    <cellStyle name="40 % - Accent1 3" xfId="740"/>
    <cellStyle name="40 % - Accent2" xfId="741"/>
    <cellStyle name="40 % - Accent2 2" xfId="742"/>
    <cellStyle name="40 % - Accent2 2 2" xfId="743"/>
    <cellStyle name="40 % - Accent2 3" xfId="744"/>
    <cellStyle name="40 % - Accent3" xfId="745"/>
    <cellStyle name="40 % - Accent3 2" xfId="746"/>
    <cellStyle name="40 % - Accent3 2 2" xfId="747"/>
    <cellStyle name="40 % - Accent3 3" xfId="748"/>
    <cellStyle name="40 % - Accent4" xfId="749"/>
    <cellStyle name="40 % - Accent4 2" xfId="750"/>
    <cellStyle name="40 % - Accent4 2 2" xfId="751"/>
    <cellStyle name="40 % - Accent4 3" xfId="752"/>
    <cellStyle name="40 % - Accent5" xfId="753"/>
    <cellStyle name="40 % - Accent5 2" xfId="754"/>
    <cellStyle name="40 % - Accent5 2 2" xfId="755"/>
    <cellStyle name="40 % - Accent5 3" xfId="756"/>
    <cellStyle name="40 % - Accent6" xfId="757"/>
    <cellStyle name="40 % - Accent6 2" xfId="758"/>
    <cellStyle name="40 % - Accent6 2 2" xfId="759"/>
    <cellStyle name="40 % - Accent6 3" xfId="760"/>
    <cellStyle name="40% - Accent1 10" xfId="761"/>
    <cellStyle name="40% - Accent1 11" xfId="762"/>
    <cellStyle name="40% - Accent1 12" xfId="763"/>
    <cellStyle name="40% - Accent1 13" xfId="764"/>
    <cellStyle name="40% - Accent1 14" xfId="765"/>
    <cellStyle name="40% - Accent1 15" xfId="766"/>
    <cellStyle name="40% - Accent1 16" xfId="767"/>
    <cellStyle name="40% - Accent1 17" xfId="768"/>
    <cellStyle name="40% - Accent1 18" xfId="769"/>
    <cellStyle name="40% - Accent1 19" xfId="770"/>
    <cellStyle name="40% - Accent1 2" xfId="771"/>
    <cellStyle name="40% - Accent1 2 2" xfId="772"/>
    <cellStyle name="40% - Accent1 2 2 2" xfId="773"/>
    <cellStyle name="40% - Accent1 2 2 3" xfId="774"/>
    <cellStyle name="40% - Accent1 2 3" xfId="775"/>
    <cellStyle name="40% - Accent1 2 3 2" xfId="776"/>
    <cellStyle name="40% - Accent1 2 4" xfId="777"/>
    <cellStyle name="40% - Accent1 20" xfId="778"/>
    <cellStyle name="40% - Accent1 21" xfId="779"/>
    <cellStyle name="40% - Accent1 22" xfId="780"/>
    <cellStyle name="40% - Accent1 23" xfId="781"/>
    <cellStyle name="40% - Accent1 24" xfId="782"/>
    <cellStyle name="40% - Accent1 25" xfId="783"/>
    <cellStyle name="40% - Accent1 26" xfId="784"/>
    <cellStyle name="40% - Accent1 27" xfId="785"/>
    <cellStyle name="40% - Accent1 28" xfId="786"/>
    <cellStyle name="40% - Accent1 29" xfId="787"/>
    <cellStyle name="40% - Accent1 3" xfId="788"/>
    <cellStyle name="40% - Accent1 3 2" xfId="789"/>
    <cellStyle name="40% - Accent1 3 2 2" xfId="790"/>
    <cellStyle name="40% - Accent1 3 2 3" xfId="791"/>
    <cellStyle name="40% - Accent1 3 3" xfId="792"/>
    <cellStyle name="40% - Accent1 3 3 2" xfId="793"/>
    <cellStyle name="40% - Accent1 3 4" xfId="794"/>
    <cellStyle name="40% - Accent1 30" xfId="795"/>
    <cellStyle name="40% - Accent1 31" xfId="796"/>
    <cellStyle name="40% - Accent1 32" xfId="797"/>
    <cellStyle name="40% - Accent1 33" xfId="798"/>
    <cellStyle name="40% - Accent1 34" xfId="799"/>
    <cellStyle name="40% - Accent1 35" xfId="800"/>
    <cellStyle name="40% - Accent1 36" xfId="801"/>
    <cellStyle name="40% - Accent1 37" xfId="802"/>
    <cellStyle name="40% - Accent1 38" xfId="803"/>
    <cellStyle name="40% - Accent1 39" xfId="804"/>
    <cellStyle name="40% - Accent1 4" xfId="805"/>
    <cellStyle name="40% - Accent1 4 2" xfId="806"/>
    <cellStyle name="40% - Accent1 4 2 2" xfId="807"/>
    <cellStyle name="40% - Accent1 4 2 3" xfId="808"/>
    <cellStyle name="40% - Accent1 4 3" xfId="809"/>
    <cellStyle name="40% - Accent1 4 3 2" xfId="810"/>
    <cellStyle name="40% - Accent1 4 4" xfId="811"/>
    <cellStyle name="40% - Accent1 40" xfId="812"/>
    <cellStyle name="40% - Accent1 41" xfId="813"/>
    <cellStyle name="40% - Accent1 42" xfId="814"/>
    <cellStyle name="40% - Accent1 43" xfId="815"/>
    <cellStyle name="40% - Accent1 44" xfId="816"/>
    <cellStyle name="40% - Accent1 45" xfId="817"/>
    <cellStyle name="40% - Accent1 5" xfId="818"/>
    <cellStyle name="40% - Accent1 5 2" xfId="819"/>
    <cellStyle name="40% - Accent1 5 2 2" xfId="820"/>
    <cellStyle name="40% - Accent1 5 3" xfId="821"/>
    <cellStyle name="40% - Accent1 5 3 2" xfId="822"/>
    <cellStyle name="40% - Accent1 6" xfId="823"/>
    <cellStyle name="40% - Accent1 6 2" xfId="824"/>
    <cellStyle name="40% - Accent1 6 3" xfId="825"/>
    <cellStyle name="40% - Accent1 7" xfId="826"/>
    <cellStyle name="40% - Accent1 8" xfId="827"/>
    <cellStyle name="40% - Accent1 9" xfId="828"/>
    <cellStyle name="40% - Accent2 10" xfId="829"/>
    <cellStyle name="40% - Accent2 11" xfId="830"/>
    <cellStyle name="40% - Accent2 12" xfId="831"/>
    <cellStyle name="40% - Accent2 13" xfId="832"/>
    <cellStyle name="40% - Accent2 14" xfId="833"/>
    <cellStyle name="40% - Accent2 15" xfId="834"/>
    <cellStyle name="40% - Accent2 16" xfId="835"/>
    <cellStyle name="40% - Accent2 17" xfId="836"/>
    <cellStyle name="40% - Accent2 18" xfId="837"/>
    <cellStyle name="40% - Accent2 19" xfId="838"/>
    <cellStyle name="40% - Accent2 2" xfId="839"/>
    <cellStyle name="40% - Accent2 2 2" xfId="840"/>
    <cellStyle name="40% - Accent2 2 2 2" xfId="841"/>
    <cellStyle name="40% - Accent2 2 3" xfId="842"/>
    <cellStyle name="40% - Accent2 2 3 2" xfId="843"/>
    <cellStyle name="40% - Accent2 20" xfId="844"/>
    <cellStyle name="40% - Accent2 21" xfId="845"/>
    <cellStyle name="40% - Accent2 22" xfId="846"/>
    <cellStyle name="40% - Accent2 23" xfId="847"/>
    <cellStyle name="40% - Accent2 24" xfId="848"/>
    <cellStyle name="40% - Accent2 25" xfId="849"/>
    <cellStyle name="40% - Accent2 26" xfId="850"/>
    <cellStyle name="40% - Accent2 27" xfId="851"/>
    <cellStyle name="40% - Accent2 28" xfId="852"/>
    <cellStyle name="40% - Accent2 29" xfId="853"/>
    <cellStyle name="40% - Accent2 3" xfId="854"/>
    <cellStyle name="40% - Accent2 3 2" xfId="855"/>
    <cellStyle name="40% - Accent2 3 2 2" xfId="856"/>
    <cellStyle name="40% - Accent2 3 3" xfId="857"/>
    <cellStyle name="40% - Accent2 3 3 2" xfId="858"/>
    <cellStyle name="40% - Accent2 30" xfId="859"/>
    <cellStyle name="40% - Accent2 31" xfId="860"/>
    <cellStyle name="40% - Accent2 32" xfId="861"/>
    <cellStyle name="40% - Accent2 33" xfId="862"/>
    <cellStyle name="40% - Accent2 34" xfId="863"/>
    <cellStyle name="40% - Accent2 35" xfId="864"/>
    <cellStyle name="40% - Accent2 36" xfId="865"/>
    <cellStyle name="40% - Accent2 37" xfId="866"/>
    <cellStyle name="40% - Accent2 38" xfId="867"/>
    <cellStyle name="40% - Accent2 39" xfId="868"/>
    <cellStyle name="40% - Accent2 4" xfId="869"/>
    <cellStyle name="40% - Accent2 4 2" xfId="870"/>
    <cellStyle name="40% - Accent2 4 2 2" xfId="871"/>
    <cellStyle name="40% - Accent2 4 3" xfId="872"/>
    <cellStyle name="40% - Accent2 4 3 2" xfId="873"/>
    <cellStyle name="40% - Accent2 40" xfId="874"/>
    <cellStyle name="40% - Accent2 41" xfId="875"/>
    <cellStyle name="40% - Accent2 42" xfId="876"/>
    <cellStyle name="40% - Accent2 43" xfId="877"/>
    <cellStyle name="40% - Accent2 44" xfId="878"/>
    <cellStyle name="40% - Accent2 45" xfId="879"/>
    <cellStyle name="40% - Accent2 5" xfId="880"/>
    <cellStyle name="40% - Accent2 5 2" xfId="881"/>
    <cellStyle name="40% - Accent2 5 2 2" xfId="882"/>
    <cellStyle name="40% - Accent2 5 3" xfId="883"/>
    <cellStyle name="40% - Accent2 5 3 2" xfId="884"/>
    <cellStyle name="40% - Accent2 6" xfId="885"/>
    <cellStyle name="40% - Accent2 6 2" xfId="886"/>
    <cellStyle name="40% - Accent2 6 3" xfId="887"/>
    <cellStyle name="40% - Accent2 7" xfId="888"/>
    <cellStyle name="40% - Accent2 8" xfId="889"/>
    <cellStyle name="40% - Accent2 9" xfId="890"/>
    <cellStyle name="40% - Accent3 10" xfId="891"/>
    <cellStyle name="40% - Accent3 11" xfId="892"/>
    <cellStyle name="40% - Accent3 12" xfId="893"/>
    <cellStyle name="40% - Accent3 13" xfId="894"/>
    <cellStyle name="40% - Accent3 14" xfId="895"/>
    <cellStyle name="40% - Accent3 15" xfId="896"/>
    <cellStyle name="40% - Accent3 16" xfId="897"/>
    <cellStyle name="40% - Accent3 17" xfId="898"/>
    <cellStyle name="40% - Accent3 18" xfId="899"/>
    <cellStyle name="40% - Accent3 19" xfId="900"/>
    <cellStyle name="40% - Accent3 2" xfId="901"/>
    <cellStyle name="40% - Accent3 2 2" xfId="902"/>
    <cellStyle name="40% - Accent3 2 2 2" xfId="903"/>
    <cellStyle name="40% - Accent3 2 2 3" xfId="904"/>
    <cellStyle name="40% - Accent3 2 3" xfId="905"/>
    <cellStyle name="40% - Accent3 2 3 2" xfId="906"/>
    <cellStyle name="40% - Accent3 2 4" xfId="907"/>
    <cellStyle name="40% - Accent3 20" xfId="908"/>
    <cellStyle name="40% - Accent3 21" xfId="909"/>
    <cellStyle name="40% - Accent3 22" xfId="910"/>
    <cellStyle name="40% - Accent3 23" xfId="911"/>
    <cellStyle name="40% - Accent3 24" xfId="912"/>
    <cellStyle name="40% - Accent3 25" xfId="913"/>
    <cellStyle name="40% - Accent3 26" xfId="914"/>
    <cellStyle name="40% - Accent3 27" xfId="915"/>
    <cellStyle name="40% - Accent3 28" xfId="916"/>
    <cellStyle name="40% - Accent3 29" xfId="917"/>
    <cellStyle name="40% - Accent3 3" xfId="918"/>
    <cellStyle name="40% - Accent3 3 2" xfId="919"/>
    <cellStyle name="40% - Accent3 3 2 2" xfId="920"/>
    <cellStyle name="40% - Accent3 3 2 3" xfId="921"/>
    <cellStyle name="40% - Accent3 3 3" xfId="922"/>
    <cellStyle name="40% - Accent3 3 3 2" xfId="923"/>
    <cellStyle name="40% - Accent3 3 4" xfId="924"/>
    <cellStyle name="40% - Accent3 30" xfId="925"/>
    <cellStyle name="40% - Accent3 31" xfId="926"/>
    <cellStyle name="40% - Accent3 32" xfId="927"/>
    <cellStyle name="40% - Accent3 33" xfId="928"/>
    <cellStyle name="40% - Accent3 34" xfId="929"/>
    <cellStyle name="40% - Accent3 35" xfId="930"/>
    <cellStyle name="40% - Accent3 36" xfId="931"/>
    <cellStyle name="40% - Accent3 37" xfId="932"/>
    <cellStyle name="40% - Accent3 38" xfId="933"/>
    <cellStyle name="40% - Accent3 39" xfId="934"/>
    <cellStyle name="40% - Accent3 4" xfId="935"/>
    <cellStyle name="40% - Accent3 4 2" xfId="936"/>
    <cellStyle name="40% - Accent3 4 2 2" xfId="937"/>
    <cellStyle name="40% - Accent3 4 2 3" xfId="938"/>
    <cellStyle name="40% - Accent3 4 3" xfId="939"/>
    <cellStyle name="40% - Accent3 4 3 2" xfId="940"/>
    <cellStyle name="40% - Accent3 4 4" xfId="941"/>
    <cellStyle name="40% - Accent3 40" xfId="942"/>
    <cellStyle name="40% - Accent3 41" xfId="943"/>
    <cellStyle name="40% - Accent3 42" xfId="944"/>
    <cellStyle name="40% - Accent3 43" xfId="945"/>
    <cellStyle name="40% - Accent3 44" xfId="946"/>
    <cellStyle name="40% - Accent3 45" xfId="947"/>
    <cellStyle name="40% - Accent3 5" xfId="948"/>
    <cellStyle name="40% - Accent3 5 2" xfId="949"/>
    <cellStyle name="40% - Accent3 5 2 2" xfId="950"/>
    <cellStyle name="40% - Accent3 5 3" xfId="951"/>
    <cellStyle name="40% - Accent3 5 3 2" xfId="952"/>
    <cellStyle name="40% - Accent3 6" xfId="953"/>
    <cellStyle name="40% - Accent3 6 2" xfId="954"/>
    <cellStyle name="40% - Accent3 6 3" xfId="955"/>
    <cellStyle name="40% - Accent3 7" xfId="956"/>
    <cellStyle name="40% - Accent3 8" xfId="957"/>
    <cellStyle name="40% - Accent3 9" xfId="958"/>
    <cellStyle name="40% - Accent4 10" xfId="959"/>
    <cellStyle name="40% - Accent4 11" xfId="960"/>
    <cellStyle name="40% - Accent4 12" xfId="961"/>
    <cellStyle name="40% - Accent4 13" xfId="962"/>
    <cellStyle name="40% - Accent4 14" xfId="963"/>
    <cellStyle name="40% - Accent4 15" xfId="964"/>
    <cellStyle name="40% - Accent4 16" xfId="965"/>
    <cellStyle name="40% - Accent4 17" xfId="966"/>
    <cellStyle name="40% - Accent4 18" xfId="967"/>
    <cellStyle name="40% - Accent4 19" xfId="968"/>
    <cellStyle name="40% - Accent4 2" xfId="969"/>
    <cellStyle name="40% - Accent4 2 2" xfId="970"/>
    <cellStyle name="40% - Accent4 2 2 2" xfId="971"/>
    <cellStyle name="40% - Accent4 2 2 3" xfId="972"/>
    <cellStyle name="40% - Accent4 2 3" xfId="973"/>
    <cellStyle name="40% - Accent4 2 3 2" xfId="974"/>
    <cellStyle name="40% - Accent4 2 4" xfId="975"/>
    <cellStyle name="40% - Accent4 20" xfId="976"/>
    <cellStyle name="40% - Accent4 21" xfId="977"/>
    <cellStyle name="40% - Accent4 22" xfId="978"/>
    <cellStyle name="40% - Accent4 23" xfId="979"/>
    <cellStyle name="40% - Accent4 24" xfId="980"/>
    <cellStyle name="40% - Accent4 25" xfId="981"/>
    <cellStyle name="40% - Accent4 26" xfId="982"/>
    <cellStyle name="40% - Accent4 27" xfId="983"/>
    <cellStyle name="40% - Accent4 28" xfId="984"/>
    <cellStyle name="40% - Accent4 29" xfId="985"/>
    <cellStyle name="40% - Accent4 3" xfId="986"/>
    <cellStyle name="40% - Accent4 3 2" xfId="987"/>
    <cellStyle name="40% - Accent4 3 2 2" xfId="988"/>
    <cellStyle name="40% - Accent4 3 2 3" xfId="989"/>
    <cellStyle name="40% - Accent4 3 3" xfId="990"/>
    <cellStyle name="40% - Accent4 3 3 2" xfId="991"/>
    <cellStyle name="40% - Accent4 3 4" xfId="992"/>
    <cellStyle name="40% - Accent4 30" xfId="993"/>
    <cellStyle name="40% - Accent4 31" xfId="994"/>
    <cellStyle name="40% - Accent4 32" xfId="995"/>
    <cellStyle name="40% - Accent4 33" xfId="996"/>
    <cellStyle name="40% - Accent4 34" xfId="997"/>
    <cellStyle name="40% - Accent4 35" xfId="998"/>
    <cellStyle name="40% - Accent4 36" xfId="999"/>
    <cellStyle name="40% - Accent4 37" xfId="1000"/>
    <cellStyle name="40% - Accent4 38" xfId="1001"/>
    <cellStyle name="40% - Accent4 39" xfId="1002"/>
    <cellStyle name="40% - Accent4 4" xfId="1003"/>
    <cellStyle name="40% - Accent4 4 2" xfId="1004"/>
    <cellStyle name="40% - Accent4 4 2 2" xfId="1005"/>
    <cellStyle name="40% - Accent4 4 2 3" xfId="1006"/>
    <cellStyle name="40% - Accent4 4 3" xfId="1007"/>
    <cellStyle name="40% - Accent4 4 3 2" xfId="1008"/>
    <cellStyle name="40% - Accent4 4 4" xfId="1009"/>
    <cellStyle name="40% - Accent4 40" xfId="1010"/>
    <cellStyle name="40% - Accent4 41" xfId="1011"/>
    <cellStyle name="40% - Accent4 42" xfId="1012"/>
    <cellStyle name="40% - Accent4 43" xfId="1013"/>
    <cellStyle name="40% - Accent4 44" xfId="1014"/>
    <cellStyle name="40% - Accent4 45" xfId="1015"/>
    <cellStyle name="40% - Accent4 5" xfId="1016"/>
    <cellStyle name="40% - Accent4 5 2" xfId="1017"/>
    <cellStyle name="40% - Accent4 5 2 2" xfId="1018"/>
    <cellStyle name="40% - Accent4 5 3" xfId="1019"/>
    <cellStyle name="40% - Accent4 5 3 2" xfId="1020"/>
    <cellStyle name="40% - Accent4 6" xfId="1021"/>
    <cellStyle name="40% - Accent4 6 2" xfId="1022"/>
    <cellStyle name="40% - Accent4 6 3" xfId="1023"/>
    <cellStyle name="40% - Accent4 7" xfId="1024"/>
    <cellStyle name="40% - Accent4 8" xfId="1025"/>
    <cellStyle name="40% - Accent4 9" xfId="1026"/>
    <cellStyle name="40% - Accent5 10" xfId="1027"/>
    <cellStyle name="40% - Accent5 11" xfId="1028"/>
    <cellStyle name="40% - Accent5 12" xfId="1029"/>
    <cellStyle name="40% - Accent5 13" xfId="1030"/>
    <cellStyle name="40% - Accent5 14" xfId="1031"/>
    <cellStyle name="40% - Accent5 15" xfId="1032"/>
    <cellStyle name="40% - Accent5 16" xfId="1033"/>
    <cellStyle name="40% - Accent5 17" xfId="1034"/>
    <cellStyle name="40% - Accent5 18" xfId="1035"/>
    <cellStyle name="40% - Accent5 19" xfId="1036"/>
    <cellStyle name="40% - Accent5 2" xfId="1037"/>
    <cellStyle name="40% - Accent5 2 2" xfId="1038"/>
    <cellStyle name="40% - Accent5 2 2 2" xfId="1039"/>
    <cellStyle name="40% - Accent5 2 2 3" xfId="1040"/>
    <cellStyle name="40% - Accent5 2 3" xfId="1041"/>
    <cellStyle name="40% - Accent5 2 3 2" xfId="1042"/>
    <cellStyle name="40% - Accent5 2 4" xfId="1043"/>
    <cellStyle name="40% - Accent5 20" xfId="1044"/>
    <cellStyle name="40% - Accent5 21" xfId="1045"/>
    <cellStyle name="40% - Accent5 22" xfId="1046"/>
    <cellStyle name="40% - Accent5 23" xfId="1047"/>
    <cellStyle name="40% - Accent5 24" xfId="1048"/>
    <cellStyle name="40% - Accent5 25" xfId="1049"/>
    <cellStyle name="40% - Accent5 26" xfId="1050"/>
    <cellStyle name="40% - Accent5 27" xfId="1051"/>
    <cellStyle name="40% - Accent5 28" xfId="1052"/>
    <cellStyle name="40% - Accent5 29" xfId="1053"/>
    <cellStyle name="40% - Accent5 3" xfId="1054"/>
    <cellStyle name="40% - Accent5 3 2" xfId="1055"/>
    <cellStyle name="40% - Accent5 3 2 2" xfId="1056"/>
    <cellStyle name="40% - Accent5 3 2 3" xfId="1057"/>
    <cellStyle name="40% - Accent5 3 3" xfId="1058"/>
    <cellStyle name="40% - Accent5 3 3 2" xfId="1059"/>
    <cellStyle name="40% - Accent5 3 4" xfId="1060"/>
    <cellStyle name="40% - Accent5 30" xfId="1061"/>
    <cellStyle name="40% - Accent5 31" xfId="1062"/>
    <cellStyle name="40% - Accent5 32" xfId="1063"/>
    <cellStyle name="40% - Accent5 33" xfId="1064"/>
    <cellStyle name="40% - Accent5 34" xfId="1065"/>
    <cellStyle name="40% - Accent5 35" xfId="1066"/>
    <cellStyle name="40% - Accent5 36" xfId="1067"/>
    <cellStyle name="40% - Accent5 37" xfId="1068"/>
    <cellStyle name="40% - Accent5 38" xfId="1069"/>
    <cellStyle name="40% - Accent5 39" xfId="1070"/>
    <cellStyle name="40% - Accent5 4" xfId="1071"/>
    <cellStyle name="40% - Accent5 4 2" xfId="1072"/>
    <cellStyle name="40% - Accent5 4 2 2" xfId="1073"/>
    <cellStyle name="40% - Accent5 4 2 3" xfId="1074"/>
    <cellStyle name="40% - Accent5 4 3" xfId="1075"/>
    <cellStyle name="40% - Accent5 4 3 2" xfId="1076"/>
    <cellStyle name="40% - Accent5 4 4" xfId="1077"/>
    <cellStyle name="40% - Accent5 40" xfId="1078"/>
    <cellStyle name="40% - Accent5 41" xfId="1079"/>
    <cellStyle name="40% - Accent5 42" xfId="1080"/>
    <cellStyle name="40% - Accent5 43" xfId="1081"/>
    <cellStyle name="40% - Accent5 44" xfId="1082"/>
    <cellStyle name="40% - Accent5 45" xfId="1083"/>
    <cellStyle name="40% - Accent5 5" xfId="1084"/>
    <cellStyle name="40% - Accent5 5 2" xfId="1085"/>
    <cellStyle name="40% - Accent5 5 2 2" xfId="1086"/>
    <cellStyle name="40% - Accent5 5 3" xfId="1087"/>
    <cellStyle name="40% - Accent5 5 3 2" xfId="1088"/>
    <cellStyle name="40% - Accent5 6" xfId="1089"/>
    <cellStyle name="40% - Accent5 6 2" xfId="1090"/>
    <cellStyle name="40% - Accent5 6 3" xfId="1091"/>
    <cellStyle name="40% - Accent5 7" xfId="1092"/>
    <cellStyle name="40% - Accent5 8" xfId="1093"/>
    <cellStyle name="40% - Accent5 9" xfId="1094"/>
    <cellStyle name="40% - Accent6 10" xfId="1095"/>
    <cellStyle name="40% - Accent6 11" xfId="1096"/>
    <cellStyle name="40% - Accent6 12" xfId="1097"/>
    <cellStyle name="40% - Accent6 13" xfId="1098"/>
    <cellStyle name="40% - Accent6 14" xfId="1099"/>
    <cellStyle name="40% - Accent6 15" xfId="1100"/>
    <cellStyle name="40% - Accent6 16" xfId="1101"/>
    <cellStyle name="40% - Accent6 17" xfId="1102"/>
    <cellStyle name="40% - Accent6 18" xfId="1103"/>
    <cellStyle name="40% - Accent6 19" xfId="1104"/>
    <cellStyle name="40% - Accent6 2" xfId="1105"/>
    <cellStyle name="40% - Accent6 2 2" xfId="1106"/>
    <cellStyle name="40% - Accent6 2 2 2" xfId="1107"/>
    <cellStyle name="40% - Accent6 2 2 3" xfId="1108"/>
    <cellStyle name="40% - Accent6 2 3" xfId="1109"/>
    <cellStyle name="40% - Accent6 2 3 2" xfId="1110"/>
    <cellStyle name="40% - Accent6 2 4" xfId="1111"/>
    <cellStyle name="40% - Accent6 20" xfId="1112"/>
    <cellStyle name="40% - Accent6 21" xfId="1113"/>
    <cellStyle name="40% - Accent6 22" xfId="1114"/>
    <cellStyle name="40% - Accent6 23" xfId="1115"/>
    <cellStyle name="40% - Accent6 24" xfId="1116"/>
    <cellStyle name="40% - Accent6 25" xfId="1117"/>
    <cellStyle name="40% - Accent6 26" xfId="1118"/>
    <cellStyle name="40% - Accent6 27" xfId="1119"/>
    <cellStyle name="40% - Accent6 28" xfId="1120"/>
    <cellStyle name="40% - Accent6 29" xfId="1121"/>
    <cellStyle name="40% - Accent6 3" xfId="1122"/>
    <cellStyle name="40% - Accent6 3 2" xfId="1123"/>
    <cellStyle name="40% - Accent6 3 2 2" xfId="1124"/>
    <cellStyle name="40% - Accent6 3 2 3" xfId="1125"/>
    <cellStyle name="40% - Accent6 3 3" xfId="1126"/>
    <cellStyle name="40% - Accent6 3 3 2" xfId="1127"/>
    <cellStyle name="40% - Accent6 3 4" xfId="1128"/>
    <cellStyle name="40% - Accent6 30" xfId="1129"/>
    <cellStyle name="40% - Accent6 31" xfId="1130"/>
    <cellStyle name="40% - Accent6 32" xfId="1131"/>
    <cellStyle name="40% - Accent6 33" xfId="1132"/>
    <cellStyle name="40% - Accent6 34" xfId="1133"/>
    <cellStyle name="40% - Accent6 35" xfId="1134"/>
    <cellStyle name="40% - Accent6 36" xfId="1135"/>
    <cellStyle name="40% - Accent6 37" xfId="1136"/>
    <cellStyle name="40% - Accent6 38" xfId="1137"/>
    <cellStyle name="40% - Accent6 39" xfId="1138"/>
    <cellStyle name="40% - Accent6 4" xfId="1139"/>
    <cellStyle name="40% - Accent6 4 2" xfId="1140"/>
    <cellStyle name="40% - Accent6 4 2 2" xfId="1141"/>
    <cellStyle name="40% - Accent6 4 2 3" xfId="1142"/>
    <cellStyle name="40% - Accent6 4 3" xfId="1143"/>
    <cellStyle name="40% - Accent6 4 3 2" xfId="1144"/>
    <cellStyle name="40% - Accent6 4 4" xfId="1145"/>
    <cellStyle name="40% - Accent6 40" xfId="1146"/>
    <cellStyle name="40% - Accent6 41" xfId="1147"/>
    <cellStyle name="40% - Accent6 42" xfId="1148"/>
    <cellStyle name="40% - Accent6 43" xfId="1149"/>
    <cellStyle name="40% - Accent6 44" xfId="1150"/>
    <cellStyle name="40% - Accent6 45" xfId="1151"/>
    <cellStyle name="40% - Accent6 5" xfId="1152"/>
    <cellStyle name="40% - Accent6 5 2" xfId="1153"/>
    <cellStyle name="40% - Accent6 5 2 2" xfId="1154"/>
    <cellStyle name="40% - Accent6 5 3" xfId="1155"/>
    <cellStyle name="40% - Accent6 5 3 2" xfId="1156"/>
    <cellStyle name="40% - Accent6 6" xfId="1157"/>
    <cellStyle name="40% - Accent6 6 2" xfId="1158"/>
    <cellStyle name="40% - Accent6 6 3" xfId="1159"/>
    <cellStyle name="40% - Accent6 7" xfId="1160"/>
    <cellStyle name="40% - Accent6 8" xfId="1161"/>
    <cellStyle name="40% - Accent6 9" xfId="1162"/>
    <cellStyle name="60 % - Accent1" xfId="1163"/>
    <cellStyle name="60 % - Accent1 2" xfId="1164"/>
    <cellStyle name="60 % - Accent2" xfId="1165"/>
    <cellStyle name="60 % - Accent2 2" xfId="1166"/>
    <cellStyle name="60 % - Accent3" xfId="1167"/>
    <cellStyle name="60 % - Accent3 2" xfId="1168"/>
    <cellStyle name="60 % - Accent4" xfId="1169"/>
    <cellStyle name="60 % - Accent4 2" xfId="1170"/>
    <cellStyle name="60 % - Accent5" xfId="1171"/>
    <cellStyle name="60 % - Accent5 2" xfId="1172"/>
    <cellStyle name="60 % - Accent6" xfId="1173"/>
    <cellStyle name="60 % - Accent6 2" xfId="1174"/>
    <cellStyle name="60% - Accent1 10" xfId="1175"/>
    <cellStyle name="60% - Accent1 11" xfId="1176"/>
    <cellStyle name="60% - Accent1 12" xfId="1177"/>
    <cellStyle name="60% - Accent1 13" xfId="1178"/>
    <cellStyle name="60% - Accent1 14" xfId="1179"/>
    <cellStyle name="60% - Accent1 15" xfId="1180"/>
    <cellStyle name="60% - Accent1 16" xfId="1181"/>
    <cellStyle name="60% - Accent1 17" xfId="1182"/>
    <cellStyle name="60% - Accent1 18" xfId="1183"/>
    <cellStyle name="60% - Accent1 19" xfId="1184"/>
    <cellStyle name="60% - Accent1 2" xfId="1185"/>
    <cellStyle name="60% - Accent1 2 2" xfId="1186"/>
    <cellStyle name="60% - Accent1 2 2 2" xfId="1187"/>
    <cellStyle name="60% - Accent1 2 3" xfId="1188"/>
    <cellStyle name="60% - Accent1 20" xfId="1189"/>
    <cellStyle name="60% - Accent1 21" xfId="1190"/>
    <cellStyle name="60% - Accent1 22" xfId="1191"/>
    <cellStyle name="60% - Accent1 23" xfId="1192"/>
    <cellStyle name="60% - Accent1 24" xfId="1193"/>
    <cellStyle name="60% - Accent1 25" xfId="1194"/>
    <cellStyle name="60% - Accent1 26" xfId="1195"/>
    <cellStyle name="60% - Accent1 27" xfId="1196"/>
    <cellStyle name="60% - Accent1 28" xfId="1197"/>
    <cellStyle name="60% - Accent1 29" xfId="1198"/>
    <cellStyle name="60% - Accent1 3" xfId="1199"/>
    <cellStyle name="60% - Accent1 3 2" xfId="1200"/>
    <cellStyle name="60% - Accent1 3 2 2" xfId="1201"/>
    <cellStyle name="60% - Accent1 3 3" xfId="1202"/>
    <cellStyle name="60% - Accent1 30" xfId="1203"/>
    <cellStyle name="60% - Accent1 31" xfId="1204"/>
    <cellStyle name="60% - Accent1 32" xfId="1205"/>
    <cellStyle name="60% - Accent1 33" xfId="1206"/>
    <cellStyle name="60% - Accent1 34" xfId="1207"/>
    <cellStyle name="60% - Accent1 35" xfId="1208"/>
    <cellStyle name="60% - Accent1 36" xfId="1209"/>
    <cellStyle name="60% - Accent1 37" xfId="1210"/>
    <cellStyle name="60% - Accent1 38" xfId="1211"/>
    <cellStyle name="60% - Accent1 39" xfId="1212"/>
    <cellStyle name="60% - Accent1 4" xfId="1213"/>
    <cellStyle name="60% - Accent1 4 2" xfId="1214"/>
    <cellStyle name="60% - Accent1 4 2 2" xfId="1215"/>
    <cellStyle name="60% - Accent1 4 3" xfId="1216"/>
    <cellStyle name="60% - Accent1 40" xfId="1217"/>
    <cellStyle name="60% - Accent1 41" xfId="1218"/>
    <cellStyle name="60% - Accent1 42" xfId="1219"/>
    <cellStyle name="60% - Accent1 43" xfId="1220"/>
    <cellStyle name="60% - Accent1 44" xfId="1221"/>
    <cellStyle name="60% - Accent1 5" xfId="1222"/>
    <cellStyle name="60% - Accent1 5 2" xfId="1223"/>
    <cellStyle name="60% - Accent1 5 3" xfId="1224"/>
    <cellStyle name="60% - Accent1 6" xfId="1225"/>
    <cellStyle name="60% - Accent1 6 2" xfId="1226"/>
    <cellStyle name="60% - Accent1 6 3" xfId="1227"/>
    <cellStyle name="60% - Accent1 7" xfId="1228"/>
    <cellStyle name="60% - Accent1 8" xfId="1229"/>
    <cellStyle name="60% - Accent1 9" xfId="1230"/>
    <cellStyle name="60% - Accent2 10" xfId="1231"/>
    <cellStyle name="60% - Accent2 11" xfId="1232"/>
    <cellStyle name="60% - Accent2 12" xfId="1233"/>
    <cellStyle name="60% - Accent2 13" xfId="1234"/>
    <cellStyle name="60% - Accent2 14" xfId="1235"/>
    <cellStyle name="60% - Accent2 15" xfId="1236"/>
    <cellStyle name="60% - Accent2 16" xfId="1237"/>
    <cellStyle name="60% - Accent2 17" xfId="1238"/>
    <cellStyle name="60% - Accent2 18" xfId="1239"/>
    <cellStyle name="60% - Accent2 19" xfId="1240"/>
    <cellStyle name="60% - Accent2 2" xfId="1241"/>
    <cellStyle name="60% - Accent2 2 2" xfId="1242"/>
    <cellStyle name="60% - Accent2 2 2 2" xfId="1243"/>
    <cellStyle name="60% - Accent2 2 3" xfId="1244"/>
    <cellStyle name="60% - Accent2 20" xfId="1245"/>
    <cellStyle name="60% - Accent2 21" xfId="1246"/>
    <cellStyle name="60% - Accent2 22" xfId="1247"/>
    <cellStyle name="60% - Accent2 23" xfId="1248"/>
    <cellStyle name="60% - Accent2 24" xfId="1249"/>
    <cellStyle name="60% - Accent2 25" xfId="1250"/>
    <cellStyle name="60% - Accent2 26" xfId="1251"/>
    <cellStyle name="60% - Accent2 27" xfId="1252"/>
    <cellStyle name="60% - Accent2 28" xfId="1253"/>
    <cellStyle name="60% - Accent2 29" xfId="1254"/>
    <cellStyle name="60% - Accent2 3" xfId="1255"/>
    <cellStyle name="60% - Accent2 3 2" xfId="1256"/>
    <cellStyle name="60% - Accent2 3 2 2" xfId="1257"/>
    <cellStyle name="60% - Accent2 3 3" xfId="1258"/>
    <cellStyle name="60% - Accent2 30" xfId="1259"/>
    <cellStyle name="60% - Accent2 31" xfId="1260"/>
    <cellStyle name="60% - Accent2 32" xfId="1261"/>
    <cellStyle name="60% - Accent2 33" xfId="1262"/>
    <cellStyle name="60% - Accent2 34" xfId="1263"/>
    <cellStyle name="60% - Accent2 35" xfId="1264"/>
    <cellStyle name="60% - Accent2 36" xfId="1265"/>
    <cellStyle name="60% - Accent2 37" xfId="1266"/>
    <cellStyle name="60% - Accent2 38" xfId="1267"/>
    <cellStyle name="60% - Accent2 39" xfId="1268"/>
    <cellStyle name="60% - Accent2 4" xfId="1269"/>
    <cellStyle name="60% - Accent2 4 2" xfId="1270"/>
    <cellStyle name="60% - Accent2 4 2 2" xfId="1271"/>
    <cellStyle name="60% - Accent2 4 3" xfId="1272"/>
    <cellStyle name="60% - Accent2 40" xfId="1273"/>
    <cellStyle name="60% - Accent2 41" xfId="1274"/>
    <cellStyle name="60% - Accent2 42" xfId="1275"/>
    <cellStyle name="60% - Accent2 43" xfId="1276"/>
    <cellStyle name="60% - Accent2 44" xfId="1277"/>
    <cellStyle name="60% - Accent2 5" xfId="1278"/>
    <cellStyle name="60% - Accent2 5 2" xfId="1279"/>
    <cellStyle name="60% - Accent2 5 3" xfId="1280"/>
    <cellStyle name="60% - Accent2 6" xfId="1281"/>
    <cellStyle name="60% - Accent2 6 2" xfId="1282"/>
    <cellStyle name="60% - Accent2 6 3" xfId="1283"/>
    <cellStyle name="60% - Accent2 7" xfId="1284"/>
    <cellStyle name="60% - Accent2 8" xfId="1285"/>
    <cellStyle name="60% - Accent2 9" xfId="1286"/>
    <cellStyle name="60% - Accent3 10" xfId="1287"/>
    <cellStyle name="60% - Accent3 11" xfId="1288"/>
    <cellStyle name="60% - Accent3 12" xfId="1289"/>
    <cellStyle name="60% - Accent3 13" xfId="1290"/>
    <cellStyle name="60% - Accent3 14" xfId="1291"/>
    <cellStyle name="60% - Accent3 15" xfId="1292"/>
    <cellStyle name="60% - Accent3 16" xfId="1293"/>
    <cellStyle name="60% - Accent3 17" xfId="1294"/>
    <cellStyle name="60% - Accent3 18" xfId="1295"/>
    <cellStyle name="60% - Accent3 19" xfId="1296"/>
    <cellStyle name="60% - Accent3 2" xfId="1297"/>
    <cellStyle name="60% - Accent3 2 2" xfId="1298"/>
    <cellStyle name="60% - Accent3 2 2 2" xfId="1299"/>
    <cellStyle name="60% - Accent3 2 3" xfId="1300"/>
    <cellStyle name="60% - Accent3 20" xfId="1301"/>
    <cellStyle name="60% - Accent3 21" xfId="1302"/>
    <cellStyle name="60% - Accent3 22" xfId="1303"/>
    <cellStyle name="60% - Accent3 23" xfId="1304"/>
    <cellStyle name="60% - Accent3 24" xfId="1305"/>
    <cellStyle name="60% - Accent3 25" xfId="1306"/>
    <cellStyle name="60% - Accent3 26" xfId="1307"/>
    <cellStyle name="60% - Accent3 27" xfId="1308"/>
    <cellStyle name="60% - Accent3 28" xfId="1309"/>
    <cellStyle name="60% - Accent3 29" xfId="1310"/>
    <cellStyle name="60% - Accent3 3" xfId="1311"/>
    <cellStyle name="60% - Accent3 3 2" xfId="1312"/>
    <cellStyle name="60% - Accent3 3 2 2" xfId="1313"/>
    <cellStyle name="60% - Accent3 3 3" xfId="1314"/>
    <cellStyle name="60% - Accent3 30" xfId="1315"/>
    <cellStyle name="60% - Accent3 31" xfId="1316"/>
    <cellStyle name="60% - Accent3 32" xfId="1317"/>
    <cellStyle name="60% - Accent3 33" xfId="1318"/>
    <cellStyle name="60% - Accent3 34" xfId="1319"/>
    <cellStyle name="60% - Accent3 35" xfId="1320"/>
    <cellStyle name="60% - Accent3 36" xfId="1321"/>
    <cellStyle name="60% - Accent3 37" xfId="1322"/>
    <cellStyle name="60% - Accent3 38" xfId="1323"/>
    <cellStyle name="60% - Accent3 39" xfId="1324"/>
    <cellStyle name="60% - Accent3 4" xfId="1325"/>
    <cellStyle name="60% - Accent3 4 2" xfId="1326"/>
    <cellStyle name="60% - Accent3 4 2 2" xfId="1327"/>
    <cellStyle name="60% - Accent3 4 3" xfId="1328"/>
    <cellStyle name="60% - Accent3 40" xfId="1329"/>
    <cellStyle name="60% - Accent3 41" xfId="1330"/>
    <cellStyle name="60% - Accent3 42" xfId="1331"/>
    <cellStyle name="60% - Accent3 43" xfId="1332"/>
    <cellStyle name="60% - Accent3 44" xfId="1333"/>
    <cellStyle name="60% - Accent3 5" xfId="1334"/>
    <cellStyle name="60% - Accent3 5 2" xfId="1335"/>
    <cellStyle name="60% - Accent3 5 3" xfId="1336"/>
    <cellStyle name="60% - Accent3 6" xfId="1337"/>
    <cellStyle name="60% - Accent3 6 2" xfId="1338"/>
    <cellStyle name="60% - Accent3 6 3" xfId="1339"/>
    <cellStyle name="60% - Accent3 7" xfId="1340"/>
    <cellStyle name="60% - Accent3 8" xfId="1341"/>
    <cellStyle name="60% - Accent3 9" xfId="1342"/>
    <cellStyle name="60% - Accent4 10" xfId="1343"/>
    <cellStyle name="60% - Accent4 11" xfId="1344"/>
    <cellStyle name="60% - Accent4 12" xfId="1345"/>
    <cellStyle name="60% - Accent4 13" xfId="1346"/>
    <cellStyle name="60% - Accent4 14" xfId="1347"/>
    <cellStyle name="60% - Accent4 15" xfId="1348"/>
    <cellStyle name="60% - Accent4 16" xfId="1349"/>
    <cellStyle name="60% - Accent4 17" xfId="1350"/>
    <cellStyle name="60% - Accent4 18" xfId="1351"/>
    <cellStyle name="60% - Accent4 19" xfId="1352"/>
    <cellStyle name="60% - Accent4 2" xfId="1353"/>
    <cellStyle name="60% - Accent4 2 2" xfId="1354"/>
    <cellStyle name="60% - Accent4 2 2 2" xfId="1355"/>
    <cellStyle name="60% - Accent4 2 3" xfId="1356"/>
    <cellStyle name="60% - Accent4 20" xfId="1357"/>
    <cellStyle name="60% - Accent4 21" xfId="1358"/>
    <cellStyle name="60% - Accent4 22" xfId="1359"/>
    <cellStyle name="60% - Accent4 23" xfId="1360"/>
    <cellStyle name="60% - Accent4 24" xfId="1361"/>
    <cellStyle name="60% - Accent4 25" xfId="1362"/>
    <cellStyle name="60% - Accent4 26" xfId="1363"/>
    <cellStyle name="60% - Accent4 27" xfId="1364"/>
    <cellStyle name="60% - Accent4 28" xfId="1365"/>
    <cellStyle name="60% - Accent4 29" xfId="1366"/>
    <cellStyle name="60% - Accent4 3" xfId="1367"/>
    <cellStyle name="60% - Accent4 3 2" xfId="1368"/>
    <cellStyle name="60% - Accent4 3 2 2" xfId="1369"/>
    <cellStyle name="60% - Accent4 3 3" xfId="1370"/>
    <cellStyle name="60% - Accent4 30" xfId="1371"/>
    <cellStyle name="60% - Accent4 31" xfId="1372"/>
    <cellStyle name="60% - Accent4 32" xfId="1373"/>
    <cellStyle name="60% - Accent4 33" xfId="1374"/>
    <cellStyle name="60% - Accent4 34" xfId="1375"/>
    <cellStyle name="60% - Accent4 35" xfId="1376"/>
    <cellStyle name="60% - Accent4 36" xfId="1377"/>
    <cellStyle name="60% - Accent4 37" xfId="1378"/>
    <cellStyle name="60% - Accent4 38" xfId="1379"/>
    <cellStyle name="60% - Accent4 39" xfId="1380"/>
    <cellStyle name="60% - Accent4 4" xfId="1381"/>
    <cellStyle name="60% - Accent4 4 2" xfId="1382"/>
    <cellStyle name="60% - Accent4 4 2 2" xfId="1383"/>
    <cellStyle name="60% - Accent4 4 3" xfId="1384"/>
    <cellStyle name="60% - Accent4 40" xfId="1385"/>
    <cellStyle name="60% - Accent4 41" xfId="1386"/>
    <cellStyle name="60% - Accent4 42" xfId="1387"/>
    <cellStyle name="60% - Accent4 43" xfId="1388"/>
    <cellStyle name="60% - Accent4 44" xfId="1389"/>
    <cellStyle name="60% - Accent4 5" xfId="1390"/>
    <cellStyle name="60% - Accent4 5 2" xfId="1391"/>
    <cellStyle name="60% - Accent4 5 3" xfId="1392"/>
    <cellStyle name="60% - Accent4 6" xfId="1393"/>
    <cellStyle name="60% - Accent4 6 2" xfId="1394"/>
    <cellStyle name="60% - Accent4 6 3" xfId="1395"/>
    <cellStyle name="60% - Accent4 7" xfId="1396"/>
    <cellStyle name="60% - Accent4 8" xfId="1397"/>
    <cellStyle name="60% - Accent4 9" xfId="1398"/>
    <cellStyle name="60% - Accent5 10" xfId="1399"/>
    <cellStyle name="60% - Accent5 11" xfId="1400"/>
    <cellStyle name="60% - Accent5 12" xfId="1401"/>
    <cellStyle name="60% - Accent5 13" xfId="1402"/>
    <cellStyle name="60% - Accent5 14" xfId="1403"/>
    <cellStyle name="60% - Accent5 15" xfId="1404"/>
    <cellStyle name="60% - Accent5 16" xfId="1405"/>
    <cellStyle name="60% - Accent5 17" xfId="1406"/>
    <cellStyle name="60% - Accent5 18" xfId="1407"/>
    <cellStyle name="60% - Accent5 19" xfId="1408"/>
    <cellStyle name="60% - Accent5 2" xfId="1409"/>
    <cellStyle name="60% - Accent5 2 2" xfId="1410"/>
    <cellStyle name="60% - Accent5 2 2 2" xfId="1411"/>
    <cellStyle name="60% - Accent5 2 3" xfId="1412"/>
    <cellStyle name="60% - Accent5 20" xfId="1413"/>
    <cellStyle name="60% - Accent5 21" xfId="1414"/>
    <cellStyle name="60% - Accent5 22" xfId="1415"/>
    <cellStyle name="60% - Accent5 23" xfId="1416"/>
    <cellStyle name="60% - Accent5 24" xfId="1417"/>
    <cellStyle name="60% - Accent5 25" xfId="1418"/>
    <cellStyle name="60% - Accent5 26" xfId="1419"/>
    <cellStyle name="60% - Accent5 27" xfId="1420"/>
    <cellStyle name="60% - Accent5 28" xfId="1421"/>
    <cellStyle name="60% - Accent5 29" xfId="1422"/>
    <cellStyle name="60% - Accent5 3" xfId="1423"/>
    <cellStyle name="60% - Accent5 3 2" xfId="1424"/>
    <cellStyle name="60% - Accent5 3 2 2" xfId="1425"/>
    <cellStyle name="60% - Accent5 3 3" xfId="1426"/>
    <cellStyle name="60% - Accent5 30" xfId="1427"/>
    <cellStyle name="60% - Accent5 31" xfId="1428"/>
    <cellStyle name="60% - Accent5 32" xfId="1429"/>
    <cellStyle name="60% - Accent5 33" xfId="1430"/>
    <cellStyle name="60% - Accent5 34" xfId="1431"/>
    <cellStyle name="60% - Accent5 35" xfId="1432"/>
    <cellStyle name="60% - Accent5 36" xfId="1433"/>
    <cellStyle name="60% - Accent5 37" xfId="1434"/>
    <cellStyle name="60% - Accent5 38" xfId="1435"/>
    <cellStyle name="60% - Accent5 39" xfId="1436"/>
    <cellStyle name="60% - Accent5 4" xfId="1437"/>
    <cellStyle name="60% - Accent5 4 2" xfId="1438"/>
    <cellStyle name="60% - Accent5 4 2 2" xfId="1439"/>
    <cellStyle name="60% - Accent5 4 3" xfId="1440"/>
    <cellStyle name="60% - Accent5 40" xfId="1441"/>
    <cellStyle name="60% - Accent5 41" xfId="1442"/>
    <cellStyle name="60% - Accent5 42" xfId="1443"/>
    <cellStyle name="60% - Accent5 43" xfId="1444"/>
    <cellStyle name="60% - Accent5 44" xfId="1445"/>
    <cellStyle name="60% - Accent5 5" xfId="1446"/>
    <cellStyle name="60% - Accent5 5 2" xfId="1447"/>
    <cellStyle name="60% - Accent5 5 3" xfId="1448"/>
    <cellStyle name="60% - Accent5 6" xfId="1449"/>
    <cellStyle name="60% - Accent5 6 2" xfId="1450"/>
    <cellStyle name="60% - Accent5 6 3" xfId="1451"/>
    <cellStyle name="60% - Accent5 7" xfId="1452"/>
    <cellStyle name="60% - Accent5 8" xfId="1453"/>
    <cellStyle name="60% - Accent5 9" xfId="1454"/>
    <cellStyle name="60% - Accent6 10" xfId="1455"/>
    <cellStyle name="60% - Accent6 11" xfId="1456"/>
    <cellStyle name="60% - Accent6 12" xfId="1457"/>
    <cellStyle name="60% - Accent6 13" xfId="1458"/>
    <cellStyle name="60% - Accent6 14" xfId="1459"/>
    <cellStyle name="60% - Accent6 15" xfId="1460"/>
    <cellStyle name="60% - Accent6 16" xfId="1461"/>
    <cellStyle name="60% - Accent6 17" xfId="1462"/>
    <cellStyle name="60% - Accent6 18" xfId="1463"/>
    <cellStyle name="60% - Accent6 19" xfId="1464"/>
    <cellStyle name="60% - Accent6 2" xfId="1465"/>
    <cellStyle name="60% - Accent6 2 2" xfId="1466"/>
    <cellStyle name="60% - Accent6 2 2 2" xfId="1467"/>
    <cellStyle name="60% - Accent6 2 3" xfId="1468"/>
    <cellStyle name="60% - Accent6 20" xfId="1469"/>
    <cellStyle name="60% - Accent6 21" xfId="1470"/>
    <cellStyle name="60% - Accent6 22" xfId="1471"/>
    <cellStyle name="60% - Accent6 23" xfId="1472"/>
    <cellStyle name="60% - Accent6 24" xfId="1473"/>
    <cellStyle name="60% - Accent6 25" xfId="1474"/>
    <cellStyle name="60% - Accent6 26" xfId="1475"/>
    <cellStyle name="60% - Accent6 27" xfId="1476"/>
    <cellStyle name="60% - Accent6 28" xfId="1477"/>
    <cellStyle name="60% - Accent6 29" xfId="1478"/>
    <cellStyle name="60% - Accent6 3" xfId="1479"/>
    <cellStyle name="60% - Accent6 3 2" xfId="1480"/>
    <cellStyle name="60% - Accent6 3 2 2" xfId="1481"/>
    <cellStyle name="60% - Accent6 3 3" xfId="1482"/>
    <cellStyle name="60% - Accent6 30" xfId="1483"/>
    <cellStyle name="60% - Accent6 31" xfId="1484"/>
    <cellStyle name="60% - Accent6 32" xfId="1485"/>
    <cellStyle name="60% - Accent6 33" xfId="1486"/>
    <cellStyle name="60% - Accent6 34" xfId="1487"/>
    <cellStyle name="60% - Accent6 35" xfId="1488"/>
    <cellStyle name="60% - Accent6 36" xfId="1489"/>
    <cellStyle name="60% - Accent6 37" xfId="1490"/>
    <cellStyle name="60% - Accent6 38" xfId="1491"/>
    <cellStyle name="60% - Accent6 39" xfId="1492"/>
    <cellStyle name="60% - Accent6 4" xfId="1493"/>
    <cellStyle name="60% - Accent6 4 2" xfId="1494"/>
    <cellStyle name="60% - Accent6 4 2 2" xfId="1495"/>
    <cellStyle name="60% - Accent6 4 3" xfId="1496"/>
    <cellStyle name="60% - Accent6 40" xfId="1497"/>
    <cellStyle name="60% - Accent6 41" xfId="1498"/>
    <cellStyle name="60% - Accent6 42" xfId="1499"/>
    <cellStyle name="60% - Accent6 43" xfId="1500"/>
    <cellStyle name="60% - Accent6 44" xfId="1501"/>
    <cellStyle name="60% - Accent6 5" xfId="1502"/>
    <cellStyle name="60% - Accent6 5 2" xfId="1503"/>
    <cellStyle name="60% - Accent6 5 3" xfId="1504"/>
    <cellStyle name="60% - Accent6 6" xfId="1505"/>
    <cellStyle name="60% - Accent6 6 2" xfId="1506"/>
    <cellStyle name="60% - Accent6 6 3" xfId="1507"/>
    <cellStyle name="60% - Accent6 7" xfId="1508"/>
    <cellStyle name="60% - Accent6 8" xfId="1509"/>
    <cellStyle name="60% - Accent6 9" xfId="1510"/>
    <cellStyle name="8" xfId="1511"/>
    <cellStyle name="8_98-12REP" xfId="1512"/>
    <cellStyle name="8_98-12REP 2" xfId="1513"/>
    <cellStyle name="99-4,5M" xfId="1514"/>
    <cellStyle name="99-4,5M 2" xfId="1515"/>
    <cellStyle name="99-4,5M 3" xfId="1516"/>
    <cellStyle name="_x0002_-_x0002_Ä_x0001_‡_x0003_0_x0002_P_x0003_ _x0002_X_x0003_·_x0002_®_x0003_@_x0002_p_x0003_ª_x0002_¨_x0010_!_x0002__x0003_&quot;_x0001_ÄÇ_x0002__x000e__x0003_ _x0002_é_x0002_Ä_x0001_‡_x0003_Ë_x0002_H_x0003_ _x0002_X" xfId="1517"/>
    <cellStyle name="Äåíåæíûé [0]_laroux" xfId="1518"/>
    <cellStyle name="Äåíåæíûé_laroux" xfId="1519"/>
    <cellStyle name="Accent1 10" xfId="1520"/>
    <cellStyle name="Accent1 11" xfId="1521"/>
    <cellStyle name="Accent1 12" xfId="1522"/>
    <cellStyle name="Accent1 13" xfId="1523"/>
    <cellStyle name="Accent1 14" xfId="1524"/>
    <cellStyle name="Accent1 15" xfId="1525"/>
    <cellStyle name="Accent1 16" xfId="1526"/>
    <cellStyle name="Accent1 17" xfId="1527"/>
    <cellStyle name="Accent1 18" xfId="1528"/>
    <cellStyle name="Accent1 19" xfId="1529"/>
    <cellStyle name="Accent1 2" xfId="1530"/>
    <cellStyle name="Accent1 2 2" xfId="1531"/>
    <cellStyle name="Accent1 2 2 2" xfId="1532"/>
    <cellStyle name="Accent1 2 3" xfId="1533"/>
    <cellStyle name="Accent1 20" xfId="1534"/>
    <cellStyle name="Accent1 21" xfId="1535"/>
    <cellStyle name="Accent1 22" xfId="1536"/>
    <cellStyle name="Accent1 23" xfId="1537"/>
    <cellStyle name="Accent1 24" xfId="1538"/>
    <cellStyle name="Accent1 25" xfId="1539"/>
    <cellStyle name="Accent1 26" xfId="1540"/>
    <cellStyle name="Accent1 27" xfId="1541"/>
    <cellStyle name="Accent1 28" xfId="1542"/>
    <cellStyle name="Accent1 29" xfId="1543"/>
    <cellStyle name="Accent1 3" xfId="1544"/>
    <cellStyle name="Accent1 3 2" xfId="1545"/>
    <cellStyle name="Accent1 3 2 2" xfId="1546"/>
    <cellStyle name="Accent1 3 3" xfId="1547"/>
    <cellStyle name="Accent1 30" xfId="1548"/>
    <cellStyle name="Accent1 31" xfId="1549"/>
    <cellStyle name="Accent1 32" xfId="1550"/>
    <cellStyle name="Accent1 33" xfId="1551"/>
    <cellStyle name="Accent1 34" xfId="1552"/>
    <cellStyle name="Accent1 35" xfId="1553"/>
    <cellStyle name="Accent1 36" xfId="1554"/>
    <cellStyle name="Accent1 37" xfId="1555"/>
    <cellStyle name="Accent1 38" xfId="1556"/>
    <cellStyle name="Accent1 39" xfId="1557"/>
    <cellStyle name="Accent1 4" xfId="1558"/>
    <cellStyle name="Accent1 4 2" xfId="1559"/>
    <cellStyle name="Accent1 4 2 2" xfId="1560"/>
    <cellStyle name="Accent1 4 3" xfId="1561"/>
    <cellStyle name="Accent1 40" xfId="1562"/>
    <cellStyle name="Accent1 41" xfId="1563"/>
    <cellStyle name="Accent1 42" xfId="1564"/>
    <cellStyle name="Accent1 43" xfId="1565"/>
    <cellStyle name="Accent1 44" xfId="1566"/>
    <cellStyle name="Accent1 5" xfId="1567"/>
    <cellStyle name="Accent1 5 2" xfId="1568"/>
    <cellStyle name="Accent1 5 3" xfId="1569"/>
    <cellStyle name="Accent1 6" xfId="1570"/>
    <cellStyle name="Accent1 6 2" xfId="1571"/>
    <cellStyle name="Accent1 6 3" xfId="1572"/>
    <cellStyle name="Accent1 7" xfId="1573"/>
    <cellStyle name="Accent1 8" xfId="1574"/>
    <cellStyle name="Accent1 9" xfId="1575"/>
    <cellStyle name="Accent2 10" xfId="1576"/>
    <cellStyle name="Accent2 11" xfId="1577"/>
    <cellStyle name="Accent2 12" xfId="1578"/>
    <cellStyle name="Accent2 13" xfId="1579"/>
    <cellStyle name="Accent2 14" xfId="1580"/>
    <cellStyle name="Accent2 15" xfId="1581"/>
    <cellStyle name="Accent2 16" xfId="1582"/>
    <cellStyle name="Accent2 17" xfId="1583"/>
    <cellStyle name="Accent2 18" xfId="1584"/>
    <cellStyle name="Accent2 19" xfId="1585"/>
    <cellStyle name="Accent2 2" xfId="1586"/>
    <cellStyle name="Accent2 2 2" xfId="1587"/>
    <cellStyle name="Accent2 2 2 2" xfId="1588"/>
    <cellStyle name="Accent2 2 3" xfId="1589"/>
    <cellStyle name="Accent2 20" xfId="1590"/>
    <cellStyle name="Accent2 21" xfId="1591"/>
    <cellStyle name="Accent2 22" xfId="1592"/>
    <cellStyle name="Accent2 23" xfId="1593"/>
    <cellStyle name="Accent2 24" xfId="1594"/>
    <cellStyle name="Accent2 25" xfId="1595"/>
    <cellStyle name="Accent2 26" xfId="1596"/>
    <cellStyle name="Accent2 27" xfId="1597"/>
    <cellStyle name="Accent2 28" xfId="1598"/>
    <cellStyle name="Accent2 29" xfId="1599"/>
    <cellStyle name="Accent2 3" xfId="1600"/>
    <cellStyle name="Accent2 3 2" xfId="1601"/>
    <cellStyle name="Accent2 3 2 2" xfId="1602"/>
    <cellStyle name="Accent2 3 3" xfId="1603"/>
    <cellStyle name="Accent2 30" xfId="1604"/>
    <cellStyle name="Accent2 31" xfId="1605"/>
    <cellStyle name="Accent2 32" xfId="1606"/>
    <cellStyle name="Accent2 33" xfId="1607"/>
    <cellStyle name="Accent2 34" xfId="1608"/>
    <cellStyle name="Accent2 35" xfId="1609"/>
    <cellStyle name="Accent2 36" xfId="1610"/>
    <cellStyle name="Accent2 37" xfId="1611"/>
    <cellStyle name="Accent2 38" xfId="1612"/>
    <cellStyle name="Accent2 39" xfId="1613"/>
    <cellStyle name="Accent2 4" xfId="1614"/>
    <cellStyle name="Accent2 4 2" xfId="1615"/>
    <cellStyle name="Accent2 4 2 2" xfId="1616"/>
    <cellStyle name="Accent2 4 3" xfId="1617"/>
    <cellStyle name="Accent2 40" xfId="1618"/>
    <cellStyle name="Accent2 41" xfId="1619"/>
    <cellStyle name="Accent2 42" xfId="1620"/>
    <cellStyle name="Accent2 43" xfId="1621"/>
    <cellStyle name="Accent2 44" xfId="1622"/>
    <cellStyle name="Accent2 5" xfId="1623"/>
    <cellStyle name="Accent2 5 2" xfId="1624"/>
    <cellStyle name="Accent2 5 3" xfId="1625"/>
    <cellStyle name="Accent2 6" xfId="1626"/>
    <cellStyle name="Accent2 6 2" xfId="1627"/>
    <cellStyle name="Accent2 6 3" xfId="1628"/>
    <cellStyle name="Accent2 7" xfId="1629"/>
    <cellStyle name="Accent2 8" xfId="1630"/>
    <cellStyle name="Accent2 9" xfId="1631"/>
    <cellStyle name="Accent3 10" xfId="1632"/>
    <cellStyle name="Accent3 11" xfId="1633"/>
    <cellStyle name="Accent3 12" xfId="1634"/>
    <cellStyle name="Accent3 13" xfId="1635"/>
    <cellStyle name="Accent3 14" xfId="1636"/>
    <cellStyle name="Accent3 15" xfId="1637"/>
    <cellStyle name="Accent3 16" xfId="1638"/>
    <cellStyle name="Accent3 17" xfId="1639"/>
    <cellStyle name="Accent3 18" xfId="1640"/>
    <cellStyle name="Accent3 19" xfId="1641"/>
    <cellStyle name="Accent3 2" xfId="1642"/>
    <cellStyle name="Accent3 2 2" xfId="1643"/>
    <cellStyle name="Accent3 2 2 2" xfId="1644"/>
    <cellStyle name="Accent3 2 3" xfId="1645"/>
    <cellStyle name="Accent3 20" xfId="1646"/>
    <cellStyle name="Accent3 21" xfId="1647"/>
    <cellStyle name="Accent3 22" xfId="1648"/>
    <cellStyle name="Accent3 23" xfId="1649"/>
    <cellStyle name="Accent3 24" xfId="1650"/>
    <cellStyle name="Accent3 25" xfId="1651"/>
    <cellStyle name="Accent3 26" xfId="1652"/>
    <cellStyle name="Accent3 27" xfId="1653"/>
    <cellStyle name="Accent3 28" xfId="1654"/>
    <cellStyle name="Accent3 29" xfId="1655"/>
    <cellStyle name="Accent3 3" xfId="1656"/>
    <cellStyle name="Accent3 3 2" xfId="1657"/>
    <cellStyle name="Accent3 3 2 2" xfId="1658"/>
    <cellStyle name="Accent3 3 3" xfId="1659"/>
    <cellStyle name="Accent3 30" xfId="1660"/>
    <cellStyle name="Accent3 31" xfId="1661"/>
    <cellStyle name="Accent3 32" xfId="1662"/>
    <cellStyle name="Accent3 33" xfId="1663"/>
    <cellStyle name="Accent3 34" xfId="1664"/>
    <cellStyle name="Accent3 35" xfId="1665"/>
    <cellStyle name="Accent3 36" xfId="1666"/>
    <cellStyle name="Accent3 37" xfId="1667"/>
    <cellStyle name="Accent3 38" xfId="1668"/>
    <cellStyle name="Accent3 39" xfId="1669"/>
    <cellStyle name="Accent3 4" xfId="1670"/>
    <cellStyle name="Accent3 4 2" xfId="1671"/>
    <cellStyle name="Accent3 4 2 2" xfId="1672"/>
    <cellStyle name="Accent3 4 3" xfId="1673"/>
    <cellStyle name="Accent3 40" xfId="1674"/>
    <cellStyle name="Accent3 41" xfId="1675"/>
    <cellStyle name="Accent3 42" xfId="1676"/>
    <cellStyle name="Accent3 43" xfId="1677"/>
    <cellStyle name="Accent3 44" xfId="1678"/>
    <cellStyle name="Accent3 5" xfId="1679"/>
    <cellStyle name="Accent3 5 2" xfId="1680"/>
    <cellStyle name="Accent3 5 3" xfId="1681"/>
    <cellStyle name="Accent3 6" xfId="1682"/>
    <cellStyle name="Accent3 6 2" xfId="1683"/>
    <cellStyle name="Accent3 6 3" xfId="1684"/>
    <cellStyle name="Accent3 7" xfId="1685"/>
    <cellStyle name="Accent3 8" xfId="1686"/>
    <cellStyle name="Accent3 9" xfId="1687"/>
    <cellStyle name="Accent4 10" xfId="1688"/>
    <cellStyle name="Accent4 11" xfId="1689"/>
    <cellStyle name="Accent4 12" xfId="1690"/>
    <cellStyle name="Accent4 13" xfId="1691"/>
    <cellStyle name="Accent4 14" xfId="1692"/>
    <cellStyle name="Accent4 15" xfId="1693"/>
    <cellStyle name="Accent4 16" xfId="1694"/>
    <cellStyle name="Accent4 17" xfId="1695"/>
    <cellStyle name="Accent4 18" xfId="1696"/>
    <cellStyle name="Accent4 19" xfId="1697"/>
    <cellStyle name="Accent4 2" xfId="1698"/>
    <cellStyle name="Accent4 2 2" xfId="1699"/>
    <cellStyle name="Accent4 2 2 2" xfId="1700"/>
    <cellStyle name="Accent4 2 3" xfId="1701"/>
    <cellStyle name="Accent4 20" xfId="1702"/>
    <cellStyle name="Accent4 21" xfId="1703"/>
    <cellStyle name="Accent4 22" xfId="1704"/>
    <cellStyle name="Accent4 23" xfId="1705"/>
    <cellStyle name="Accent4 24" xfId="1706"/>
    <cellStyle name="Accent4 25" xfId="1707"/>
    <cellStyle name="Accent4 26" xfId="1708"/>
    <cellStyle name="Accent4 27" xfId="1709"/>
    <cellStyle name="Accent4 28" xfId="1710"/>
    <cellStyle name="Accent4 29" xfId="1711"/>
    <cellStyle name="Accent4 3" xfId="1712"/>
    <cellStyle name="Accent4 3 2" xfId="1713"/>
    <cellStyle name="Accent4 3 2 2" xfId="1714"/>
    <cellStyle name="Accent4 3 3" xfId="1715"/>
    <cellStyle name="Accent4 30" xfId="1716"/>
    <cellStyle name="Accent4 31" xfId="1717"/>
    <cellStyle name="Accent4 32" xfId="1718"/>
    <cellStyle name="Accent4 33" xfId="1719"/>
    <cellStyle name="Accent4 34" xfId="1720"/>
    <cellStyle name="Accent4 35" xfId="1721"/>
    <cellStyle name="Accent4 36" xfId="1722"/>
    <cellStyle name="Accent4 37" xfId="1723"/>
    <cellStyle name="Accent4 38" xfId="1724"/>
    <cellStyle name="Accent4 39" xfId="1725"/>
    <cellStyle name="Accent4 4" xfId="1726"/>
    <cellStyle name="Accent4 4 2" xfId="1727"/>
    <cellStyle name="Accent4 4 2 2" xfId="1728"/>
    <cellStyle name="Accent4 4 3" xfId="1729"/>
    <cellStyle name="Accent4 40" xfId="1730"/>
    <cellStyle name="Accent4 41" xfId="1731"/>
    <cellStyle name="Accent4 42" xfId="1732"/>
    <cellStyle name="Accent4 43" xfId="1733"/>
    <cellStyle name="Accent4 44" xfId="1734"/>
    <cellStyle name="Accent4 5" xfId="1735"/>
    <cellStyle name="Accent4 5 2" xfId="1736"/>
    <cellStyle name="Accent4 5 3" xfId="1737"/>
    <cellStyle name="Accent4 6" xfId="1738"/>
    <cellStyle name="Accent4 6 2" xfId="1739"/>
    <cellStyle name="Accent4 6 3" xfId="1740"/>
    <cellStyle name="Accent4 7" xfId="1741"/>
    <cellStyle name="Accent4 8" xfId="1742"/>
    <cellStyle name="Accent4 9" xfId="1743"/>
    <cellStyle name="Accent5 10" xfId="1744"/>
    <cellStyle name="Accent5 11" xfId="1745"/>
    <cellStyle name="Accent5 12" xfId="1746"/>
    <cellStyle name="Accent5 13" xfId="1747"/>
    <cellStyle name="Accent5 14" xfId="1748"/>
    <cellStyle name="Accent5 15" xfId="1749"/>
    <cellStyle name="Accent5 16" xfId="1750"/>
    <cellStyle name="Accent5 17" xfId="1751"/>
    <cellStyle name="Accent5 18" xfId="1752"/>
    <cellStyle name="Accent5 19" xfId="1753"/>
    <cellStyle name="Accent5 2" xfId="1754"/>
    <cellStyle name="Accent5 2 2" xfId="1755"/>
    <cellStyle name="Accent5 2 3" xfId="1756"/>
    <cellStyle name="Accent5 20" xfId="1757"/>
    <cellStyle name="Accent5 21" xfId="1758"/>
    <cellStyle name="Accent5 22" xfId="1759"/>
    <cellStyle name="Accent5 23" xfId="1760"/>
    <cellStyle name="Accent5 24" xfId="1761"/>
    <cellStyle name="Accent5 25" xfId="1762"/>
    <cellStyle name="Accent5 26" xfId="1763"/>
    <cellStyle name="Accent5 27" xfId="1764"/>
    <cellStyle name="Accent5 28" xfId="1765"/>
    <cellStyle name="Accent5 29" xfId="1766"/>
    <cellStyle name="Accent5 3" xfId="1767"/>
    <cellStyle name="Accent5 3 2" xfId="1768"/>
    <cellStyle name="Accent5 3 3" xfId="1769"/>
    <cellStyle name="Accent5 30" xfId="1770"/>
    <cellStyle name="Accent5 31" xfId="1771"/>
    <cellStyle name="Accent5 32" xfId="1772"/>
    <cellStyle name="Accent5 33" xfId="1773"/>
    <cellStyle name="Accent5 34" xfId="1774"/>
    <cellStyle name="Accent5 35" xfId="1775"/>
    <cellStyle name="Accent5 36" xfId="1776"/>
    <cellStyle name="Accent5 37" xfId="1777"/>
    <cellStyle name="Accent5 38" xfId="1778"/>
    <cellStyle name="Accent5 39" xfId="1779"/>
    <cellStyle name="Accent5 4" xfId="1780"/>
    <cellStyle name="Accent5 4 2" xfId="1781"/>
    <cellStyle name="Accent5 4 3" xfId="1782"/>
    <cellStyle name="Accent5 40" xfId="1783"/>
    <cellStyle name="Accent5 41" xfId="1784"/>
    <cellStyle name="Accent5 42" xfId="1785"/>
    <cellStyle name="Accent5 43" xfId="1786"/>
    <cellStyle name="Accent5 44" xfId="1787"/>
    <cellStyle name="Accent5 5" xfId="1788"/>
    <cellStyle name="Accent5 5 2" xfId="1789"/>
    <cellStyle name="Accent5 5 3" xfId="1790"/>
    <cellStyle name="Accent5 6" xfId="1791"/>
    <cellStyle name="Accent5 6 2" xfId="1792"/>
    <cellStyle name="Accent5 6 3" xfId="1793"/>
    <cellStyle name="Accent5 7" xfId="1794"/>
    <cellStyle name="Accent5 8" xfId="1795"/>
    <cellStyle name="Accent5 9" xfId="1796"/>
    <cellStyle name="Accent6 10" xfId="1797"/>
    <cellStyle name="Accent6 11" xfId="1798"/>
    <cellStyle name="Accent6 12" xfId="1799"/>
    <cellStyle name="Accent6 13" xfId="1800"/>
    <cellStyle name="Accent6 14" xfId="1801"/>
    <cellStyle name="Accent6 15" xfId="1802"/>
    <cellStyle name="Accent6 16" xfId="1803"/>
    <cellStyle name="Accent6 17" xfId="1804"/>
    <cellStyle name="Accent6 18" xfId="1805"/>
    <cellStyle name="Accent6 19" xfId="1806"/>
    <cellStyle name="Accent6 2" xfId="1807"/>
    <cellStyle name="Accent6 2 2" xfId="1808"/>
    <cellStyle name="Accent6 2 2 2" xfId="1809"/>
    <cellStyle name="Accent6 2 3" xfId="1810"/>
    <cellStyle name="Accent6 20" xfId="1811"/>
    <cellStyle name="Accent6 21" xfId="1812"/>
    <cellStyle name="Accent6 22" xfId="1813"/>
    <cellStyle name="Accent6 23" xfId="1814"/>
    <cellStyle name="Accent6 24" xfId="1815"/>
    <cellStyle name="Accent6 25" xfId="1816"/>
    <cellStyle name="Accent6 26" xfId="1817"/>
    <cellStyle name="Accent6 27" xfId="1818"/>
    <cellStyle name="Accent6 28" xfId="1819"/>
    <cellStyle name="Accent6 29" xfId="1820"/>
    <cellStyle name="Accent6 3" xfId="1821"/>
    <cellStyle name="Accent6 3 2" xfId="1822"/>
    <cellStyle name="Accent6 3 2 2" xfId="1823"/>
    <cellStyle name="Accent6 3 3" xfId="1824"/>
    <cellStyle name="Accent6 30" xfId="1825"/>
    <cellStyle name="Accent6 31" xfId="1826"/>
    <cellStyle name="Accent6 32" xfId="1827"/>
    <cellStyle name="Accent6 33" xfId="1828"/>
    <cellStyle name="Accent6 34" xfId="1829"/>
    <cellStyle name="Accent6 35" xfId="1830"/>
    <cellStyle name="Accent6 36" xfId="1831"/>
    <cellStyle name="Accent6 37" xfId="1832"/>
    <cellStyle name="Accent6 38" xfId="1833"/>
    <cellStyle name="Accent6 39" xfId="1834"/>
    <cellStyle name="Accent6 4" xfId="1835"/>
    <cellStyle name="Accent6 4 2" xfId="1836"/>
    <cellStyle name="Accent6 4 2 2" xfId="1837"/>
    <cellStyle name="Accent6 4 3" xfId="1838"/>
    <cellStyle name="Accent6 40" xfId="1839"/>
    <cellStyle name="Accent6 41" xfId="1840"/>
    <cellStyle name="Accent6 42" xfId="1841"/>
    <cellStyle name="Accent6 43" xfId="1842"/>
    <cellStyle name="Accent6 44" xfId="1843"/>
    <cellStyle name="Accent6 5" xfId="1844"/>
    <cellStyle name="Accent6 5 2" xfId="1845"/>
    <cellStyle name="Accent6 5 3" xfId="1846"/>
    <cellStyle name="Accent6 6" xfId="1847"/>
    <cellStyle name="Accent6 6 2" xfId="1848"/>
    <cellStyle name="Accent6 6 3" xfId="1849"/>
    <cellStyle name="Accent6 7" xfId="1850"/>
    <cellStyle name="Accent6 8" xfId="1851"/>
    <cellStyle name="Accent6 9" xfId="1852"/>
    <cellStyle name="amount" xfId="1853"/>
    <cellStyle name="amount 2" xfId="1854"/>
    <cellStyle name="amount 3" xfId="1855"/>
    <cellStyle name="amount 4" xfId="1856"/>
    <cellStyle name="args.style" xfId="1857"/>
    <cellStyle name="args.style 2" xfId="1858"/>
    <cellStyle name="args.style 3" xfId="1859"/>
    <cellStyle name="Ariel 7 pt. plain" xfId="1860"/>
    <cellStyle name="Assumption" xfId="1861"/>
    <cellStyle name="Assumption 2" xfId="1862"/>
    <cellStyle name="Assumption 2 2" xfId="1863"/>
    <cellStyle name="Assumption 2 2 2" xfId="1864"/>
    <cellStyle name="Assumption 2 2 2 2" xfId="1865"/>
    <cellStyle name="Assumption 2 2 2 3" xfId="1866"/>
    <cellStyle name="Assumption 2 2 3" xfId="1867"/>
    <cellStyle name="Assumption 2 3" xfId="1868"/>
    <cellStyle name="Assumption 2 3 2" xfId="1869"/>
    <cellStyle name="Assumption 2 3 3" xfId="1870"/>
    <cellStyle name="Assumption 2 4" xfId="1871"/>
    <cellStyle name="Assumption 3" xfId="1872"/>
    <cellStyle name="Assumption 3 2" xfId="1873"/>
    <cellStyle name="Assumption 3 2 2" xfId="1874"/>
    <cellStyle name="Assumption 3 3" xfId="1875"/>
    <cellStyle name="Assumption 4" xfId="1876"/>
    <cellStyle name="Assumption 4 2" xfId="1877"/>
    <cellStyle name="Assumption 5" xfId="1878"/>
    <cellStyle name="ÄÞ¸¶ [0]_±âÅ¸" xfId="1879"/>
    <cellStyle name="ÄÞ¸¶_±âÅ¸" xfId="1880"/>
    <cellStyle name="AutoFormat Options" xfId="1881"/>
    <cellStyle name="Avertissement" xfId="1882"/>
    <cellStyle name="Avertissement 2" xfId="1883"/>
    <cellStyle name="B&amp;W" xfId="1884"/>
    <cellStyle name="B&amp;Wbold" xfId="1885"/>
    <cellStyle name="Background" xfId="1886"/>
    <cellStyle name="Background 2" xfId="1887"/>
    <cellStyle name="Bad 10" xfId="1888"/>
    <cellStyle name="Bad 11" xfId="1889"/>
    <cellStyle name="Bad 12" xfId="1890"/>
    <cellStyle name="Bad 13" xfId="1891"/>
    <cellStyle name="Bad 14" xfId="1892"/>
    <cellStyle name="Bad 15" xfId="1893"/>
    <cellStyle name="Bad 16" xfId="1894"/>
    <cellStyle name="Bad 17" xfId="1895"/>
    <cellStyle name="Bad 18" xfId="1896"/>
    <cellStyle name="Bad 19" xfId="1897"/>
    <cellStyle name="Bad 2" xfId="1898"/>
    <cellStyle name="Bad 2 2" xfId="1899"/>
    <cellStyle name="Bad 2 2 2" xfId="1900"/>
    <cellStyle name="Bad 2 3" xfId="1901"/>
    <cellStyle name="Bad 20" xfId="1902"/>
    <cellStyle name="Bad 21" xfId="1903"/>
    <cellStyle name="Bad 22" xfId="1904"/>
    <cellStyle name="Bad 23" xfId="1905"/>
    <cellStyle name="Bad 24" xfId="1906"/>
    <cellStyle name="Bad 25" xfId="1907"/>
    <cellStyle name="Bad 26" xfId="1908"/>
    <cellStyle name="Bad 27" xfId="1909"/>
    <cellStyle name="Bad 28" xfId="1910"/>
    <cellStyle name="Bad 29" xfId="1911"/>
    <cellStyle name="Bad 3" xfId="1912"/>
    <cellStyle name="Bad 3 2" xfId="1913"/>
    <cellStyle name="Bad 3 2 2" xfId="1914"/>
    <cellStyle name="Bad 3 3" xfId="1915"/>
    <cellStyle name="Bad 30" xfId="1916"/>
    <cellStyle name="Bad 31" xfId="1917"/>
    <cellStyle name="Bad 32" xfId="1918"/>
    <cellStyle name="Bad 33" xfId="1919"/>
    <cellStyle name="Bad 34" xfId="1920"/>
    <cellStyle name="Bad 35" xfId="1921"/>
    <cellStyle name="Bad 36" xfId="1922"/>
    <cellStyle name="Bad 37" xfId="1923"/>
    <cellStyle name="Bad 38" xfId="1924"/>
    <cellStyle name="Bad 39" xfId="1925"/>
    <cellStyle name="Bad 4" xfId="1926"/>
    <cellStyle name="Bad 4 2" xfId="1927"/>
    <cellStyle name="Bad 4 2 2" xfId="1928"/>
    <cellStyle name="Bad 4 3" xfId="1929"/>
    <cellStyle name="Bad 40" xfId="1930"/>
    <cellStyle name="Bad 41" xfId="1931"/>
    <cellStyle name="Bad 42" xfId="1932"/>
    <cellStyle name="Bad 43" xfId="1933"/>
    <cellStyle name="Bad 44" xfId="1934"/>
    <cellStyle name="Bad 5" xfId="1935"/>
    <cellStyle name="Bad 5 2" xfId="1936"/>
    <cellStyle name="Bad 5 3" xfId="1937"/>
    <cellStyle name="Bad 6" xfId="1938"/>
    <cellStyle name="Bad 6 2" xfId="1939"/>
    <cellStyle name="Bad 6 3" xfId="1940"/>
    <cellStyle name="Bad 7" xfId="1941"/>
    <cellStyle name="Bad 8" xfId="1942"/>
    <cellStyle name="Bad 9" xfId="1943"/>
    <cellStyle name="Block Titles" xfId="1944"/>
    <cellStyle name="Block Titles 10" xfId="1945"/>
    <cellStyle name="Block Titles 2" xfId="1946"/>
    <cellStyle name="Block Titles 2 2" xfId="1947"/>
    <cellStyle name="Block Titles 2 2 2" xfId="1948"/>
    <cellStyle name="Block Titles 2 3" xfId="1949"/>
    <cellStyle name="Block Titles 2 4" xfId="1950"/>
    <cellStyle name="Block Titles 2 5" xfId="1951"/>
    <cellStyle name="Block Titles 3" xfId="1952"/>
    <cellStyle name="Block Titles 3 2" xfId="1953"/>
    <cellStyle name="Block Titles 4" xfId="1954"/>
    <cellStyle name="Block Titles 5" xfId="1955"/>
    <cellStyle name="Block Titles 6" xfId="1956"/>
    <cellStyle name="Block Titles 7" xfId="1957"/>
    <cellStyle name="Block Titles 8" xfId="1958"/>
    <cellStyle name="Block Titles 9" xfId="1959"/>
    <cellStyle name="Body" xfId="1960"/>
    <cellStyle name="Body 2" xfId="1961"/>
    <cellStyle name="Body 3" xfId="1962"/>
    <cellStyle name="book" xfId="1963"/>
    <cellStyle name="book 2" xfId="1964"/>
    <cellStyle name="Ç¥ÁØ_¿¬°£´©°è¿¹»ó" xfId="1965"/>
    <cellStyle name="C2" xfId="1966"/>
    <cellStyle name="C2 2" xfId="1967"/>
    <cellStyle name="C2 2 2" xfId="1968"/>
    <cellStyle name="C2 2 3" xfId="1969"/>
    <cellStyle name="C2 3" xfId="1970"/>
    <cellStyle name="C2 4" xfId="1971"/>
    <cellStyle name="Calc Currency (0)" xfId="1972"/>
    <cellStyle name="Calc Currency (0) 2" xfId="1973"/>
    <cellStyle name="Calc Currency (0) 3" xfId="1974"/>
    <cellStyle name="Calc Currency (2)" xfId="1975"/>
    <cellStyle name="Calc Currency (2) 2" xfId="1976"/>
    <cellStyle name="Calc Percent (0)" xfId="1977"/>
    <cellStyle name="Calc Percent (0) 2" xfId="1978"/>
    <cellStyle name="Calc Percent (1)" xfId="1979"/>
    <cellStyle name="Calc Percent (1) 2" xfId="1980"/>
    <cellStyle name="Calc Percent (2)" xfId="1981"/>
    <cellStyle name="Calc Percent (2) 2" xfId="1982"/>
    <cellStyle name="Calc Units (0)" xfId="1983"/>
    <cellStyle name="Calc Units (0) 2" xfId="1984"/>
    <cellStyle name="Calc Units (1)" xfId="1985"/>
    <cellStyle name="Calc Units (1) 2" xfId="1986"/>
    <cellStyle name="Calc Units (2)" xfId="1987"/>
    <cellStyle name="Calc Units (2) 2" xfId="1988"/>
    <cellStyle name="Calcul" xfId="1989"/>
    <cellStyle name="Calcul 2" xfId="1990"/>
    <cellStyle name="Calcul 2 2" xfId="1991"/>
    <cellStyle name="Calcul 3" xfId="1992"/>
    <cellStyle name="Calcul 4" xfId="1993"/>
    <cellStyle name="Calcul 5" xfId="1994"/>
    <cellStyle name="Calcul 6" xfId="1995"/>
    <cellStyle name="Calcul 7" xfId="1996"/>
    <cellStyle name="Calculation 10" xfId="1997"/>
    <cellStyle name="Calculation 11" xfId="1998"/>
    <cellStyle name="Calculation 12" xfId="1999"/>
    <cellStyle name="Calculation 13" xfId="2000"/>
    <cellStyle name="Calculation 14" xfId="2001"/>
    <cellStyle name="Calculation 15" xfId="2002"/>
    <cellStyle name="Calculation 16" xfId="2003"/>
    <cellStyle name="Calculation 17" xfId="2004"/>
    <cellStyle name="Calculation 18" xfId="2005"/>
    <cellStyle name="Calculation 19" xfId="2006"/>
    <cellStyle name="Calculation 2" xfId="2007"/>
    <cellStyle name="Calculation 2 2" xfId="2008"/>
    <cellStyle name="Calculation 2 2 2" xfId="2009"/>
    <cellStyle name="Calculation 2 2 3" xfId="2010"/>
    <cellStyle name="Calculation 2 3" xfId="2011"/>
    <cellStyle name="Calculation 2 3 2" xfId="2012"/>
    <cellStyle name="Calculation 2 3 3" xfId="2013"/>
    <cellStyle name="Calculation 2 4" xfId="2014"/>
    <cellStyle name="Calculation 2 4 2" xfId="2015"/>
    <cellStyle name="Calculation 2 5" xfId="2016"/>
    <cellStyle name="Calculation 2 6" xfId="2017"/>
    <cellStyle name="Calculation 2 7" xfId="2018"/>
    <cellStyle name="Calculation 2 8" xfId="2019"/>
    <cellStyle name="Calculation 20" xfId="2020"/>
    <cellStyle name="Calculation 21" xfId="2021"/>
    <cellStyle name="Calculation 22" xfId="2022"/>
    <cellStyle name="Calculation 23" xfId="2023"/>
    <cellStyle name="Calculation 24" xfId="2024"/>
    <cellStyle name="Calculation 25" xfId="2025"/>
    <cellStyle name="Calculation 26" xfId="2026"/>
    <cellStyle name="Calculation 27" xfId="2027"/>
    <cellStyle name="Calculation 28" xfId="2028"/>
    <cellStyle name="Calculation 29" xfId="2029"/>
    <cellStyle name="Calculation 3" xfId="2030"/>
    <cellStyle name="Calculation 3 2" xfId="2031"/>
    <cellStyle name="Calculation 3 2 2" xfId="2032"/>
    <cellStyle name="Calculation 3 2 3" xfId="2033"/>
    <cellStyle name="Calculation 3 3" xfId="2034"/>
    <cellStyle name="Calculation 3 3 2" xfId="2035"/>
    <cellStyle name="Calculation 3 3 3" xfId="2036"/>
    <cellStyle name="Calculation 3 4" xfId="2037"/>
    <cellStyle name="Calculation 3 4 2" xfId="2038"/>
    <cellStyle name="Calculation 3 5" xfId="2039"/>
    <cellStyle name="Calculation 3 6" xfId="2040"/>
    <cellStyle name="Calculation 3 7" xfId="2041"/>
    <cellStyle name="Calculation 3 8" xfId="2042"/>
    <cellStyle name="Calculation 30" xfId="2043"/>
    <cellStyle name="Calculation 31" xfId="2044"/>
    <cellStyle name="Calculation 32" xfId="2045"/>
    <cellStyle name="Calculation 33" xfId="2046"/>
    <cellStyle name="Calculation 34" xfId="2047"/>
    <cellStyle name="Calculation 35" xfId="2048"/>
    <cellStyle name="Calculation 36" xfId="2049"/>
    <cellStyle name="Calculation 37" xfId="2050"/>
    <cellStyle name="Calculation 38" xfId="2051"/>
    <cellStyle name="Calculation 39" xfId="2052"/>
    <cellStyle name="Calculation 4" xfId="2053"/>
    <cellStyle name="Calculation 4 2" xfId="2054"/>
    <cellStyle name="Calculation 4 2 2" xfId="2055"/>
    <cellStyle name="Calculation 4 2 3" xfId="2056"/>
    <cellStyle name="Calculation 4 3" xfId="2057"/>
    <cellStyle name="Calculation 4 3 2" xfId="2058"/>
    <cellStyle name="Calculation 4 3 3" xfId="2059"/>
    <cellStyle name="Calculation 4 4" xfId="2060"/>
    <cellStyle name="Calculation 4 4 2" xfId="2061"/>
    <cellStyle name="Calculation 4 5" xfId="2062"/>
    <cellStyle name="Calculation 4 6" xfId="2063"/>
    <cellStyle name="Calculation 4 7" xfId="2064"/>
    <cellStyle name="Calculation 4 8" xfId="2065"/>
    <cellStyle name="Calculation 40" xfId="2066"/>
    <cellStyle name="Calculation 41" xfId="2067"/>
    <cellStyle name="Calculation 42" xfId="2068"/>
    <cellStyle name="Calculation 43" xfId="2069"/>
    <cellStyle name="Calculation 44" xfId="2070"/>
    <cellStyle name="Calculation 5" xfId="2071"/>
    <cellStyle name="Calculation 5 2" xfId="2072"/>
    <cellStyle name="Calculation 5 2 2" xfId="2073"/>
    <cellStyle name="Calculation 5 3" xfId="2074"/>
    <cellStyle name="Calculation 5 3 2" xfId="2075"/>
    <cellStyle name="Calculation 5 4" xfId="2076"/>
    <cellStyle name="Calculation 6" xfId="2077"/>
    <cellStyle name="Calculation 6 2" xfId="2078"/>
    <cellStyle name="Calculation 6 3" xfId="2079"/>
    <cellStyle name="Calculation 7" xfId="2080"/>
    <cellStyle name="Calculation 8" xfId="2081"/>
    <cellStyle name="Calculation 9" xfId="2082"/>
    <cellStyle name="Card" xfId="2083"/>
    <cellStyle name="Card 2" xfId="2084"/>
    <cellStyle name="Card B" xfId="2085"/>
    <cellStyle name="Card B 2" xfId="2086"/>
    <cellStyle name="Card BL" xfId="2087"/>
    <cellStyle name="Card BL 2" xfId="2088"/>
    <cellStyle name="Card BR" xfId="2089"/>
    <cellStyle name="Card BR 2" xfId="2090"/>
    <cellStyle name="Card L" xfId="2091"/>
    <cellStyle name="Card L 2" xfId="2092"/>
    <cellStyle name="Card R" xfId="2093"/>
    <cellStyle name="Card R 2" xfId="2094"/>
    <cellStyle name="Card T" xfId="2095"/>
    <cellStyle name="Card T 2" xfId="2096"/>
    <cellStyle name="Card TL" xfId="2097"/>
    <cellStyle name="Card TL 2" xfId="2098"/>
    <cellStyle name="Card TR" xfId="2099"/>
    <cellStyle name="Card TR 2" xfId="2100"/>
    <cellStyle name="category" xfId="2101"/>
    <cellStyle name="category 2" xfId="2102"/>
    <cellStyle name="category 3" xfId="2103"/>
    <cellStyle name="Cellule liée" xfId="2104"/>
    <cellStyle name="Cellule liée 2" xfId="2105"/>
    <cellStyle name="Cellule liée 2 2" xfId="2106"/>
    <cellStyle name="Cellule liée 2 2 2" xfId="2107"/>
    <cellStyle name="Cellule liée 2 2 2 2" xfId="2108"/>
    <cellStyle name="Cellule liée 2 2 2 2 2" xfId="2109"/>
    <cellStyle name="Cellule liée 2 2 2 3" xfId="2110"/>
    <cellStyle name="Cellule liée 2 2 3" xfId="2111"/>
    <cellStyle name="Cellule liée 2 3" xfId="2112"/>
    <cellStyle name="Cellule liée 2 3 2" xfId="2113"/>
    <cellStyle name="Cellule liée 2 3 2 2" xfId="2114"/>
    <cellStyle name="Cellule liée 2 3 3" xfId="2115"/>
    <cellStyle name="Cellule liée 2 4" xfId="2116"/>
    <cellStyle name="Cellule liée 3" xfId="2117"/>
    <cellStyle name="Cellule liée 3 2" xfId="2118"/>
    <cellStyle name="Cellule liée 3 2 2" xfId="2119"/>
    <cellStyle name="Cellule liée 3 2 2 2" xfId="2120"/>
    <cellStyle name="Cellule liée 3 2 3" xfId="2121"/>
    <cellStyle name="Cellule liée 3 3" xfId="2122"/>
    <cellStyle name="Cellule liée 4" xfId="2123"/>
    <cellStyle name="Cellule liée 4 2" xfId="2124"/>
    <cellStyle name="Cellule liée 5" xfId="2125"/>
    <cellStyle name="Check Cell 10" xfId="2126"/>
    <cellStyle name="Check Cell 11" xfId="2127"/>
    <cellStyle name="Check Cell 12" xfId="2128"/>
    <cellStyle name="Check Cell 13" xfId="2129"/>
    <cellStyle name="Check Cell 14" xfId="2130"/>
    <cellStyle name="Check Cell 15" xfId="2131"/>
    <cellStyle name="Check Cell 16" xfId="2132"/>
    <cellStyle name="Check Cell 17" xfId="2133"/>
    <cellStyle name="Check Cell 18" xfId="2134"/>
    <cellStyle name="Check Cell 19" xfId="2135"/>
    <cellStyle name="Check Cell 2" xfId="2136"/>
    <cellStyle name="Check Cell 2 2" xfId="2137"/>
    <cellStyle name="Check Cell 2 2 2" xfId="2138"/>
    <cellStyle name="Check Cell 2 2 3" xfId="2139"/>
    <cellStyle name="Check Cell 2 3" xfId="2140"/>
    <cellStyle name="Check Cell 2 3 2" xfId="2141"/>
    <cellStyle name="Check Cell 2 4" xfId="2142"/>
    <cellStyle name="Check Cell 20" xfId="2143"/>
    <cellStyle name="Check Cell 21" xfId="2144"/>
    <cellStyle name="Check Cell 22" xfId="2145"/>
    <cellStyle name="Check Cell 23" xfId="2146"/>
    <cellStyle name="Check Cell 24" xfId="2147"/>
    <cellStyle name="Check Cell 25" xfId="2148"/>
    <cellStyle name="Check Cell 26" xfId="2149"/>
    <cellStyle name="Check Cell 27" xfId="2150"/>
    <cellStyle name="Check Cell 28" xfId="2151"/>
    <cellStyle name="Check Cell 29" xfId="2152"/>
    <cellStyle name="Check Cell 3" xfId="2153"/>
    <cellStyle name="Check Cell 3 2" xfId="2154"/>
    <cellStyle name="Check Cell 3 2 2" xfId="2155"/>
    <cellStyle name="Check Cell 3 2 3" xfId="2156"/>
    <cellStyle name="Check Cell 3 3" xfId="2157"/>
    <cellStyle name="Check Cell 3 3 2" xfId="2158"/>
    <cellStyle name="Check Cell 3 4" xfId="2159"/>
    <cellStyle name="Check Cell 30" xfId="2160"/>
    <cellStyle name="Check Cell 31" xfId="2161"/>
    <cellStyle name="Check Cell 32" xfId="2162"/>
    <cellStyle name="Check Cell 33" xfId="2163"/>
    <cellStyle name="Check Cell 34" xfId="2164"/>
    <cellStyle name="Check Cell 35" xfId="2165"/>
    <cellStyle name="Check Cell 36" xfId="2166"/>
    <cellStyle name="Check Cell 37" xfId="2167"/>
    <cellStyle name="Check Cell 38" xfId="2168"/>
    <cellStyle name="Check Cell 39" xfId="2169"/>
    <cellStyle name="Check Cell 4" xfId="2170"/>
    <cellStyle name="Check Cell 4 2" xfId="2171"/>
    <cellStyle name="Check Cell 4 2 2" xfId="2172"/>
    <cellStyle name="Check Cell 4 2 3" xfId="2173"/>
    <cellStyle name="Check Cell 4 3" xfId="2174"/>
    <cellStyle name="Check Cell 4 3 2" xfId="2175"/>
    <cellStyle name="Check Cell 4 4" xfId="2176"/>
    <cellStyle name="Check Cell 40" xfId="2177"/>
    <cellStyle name="Check Cell 41" xfId="2178"/>
    <cellStyle name="Check Cell 42" xfId="2179"/>
    <cellStyle name="Check Cell 43" xfId="2180"/>
    <cellStyle name="Check Cell 44" xfId="2181"/>
    <cellStyle name="Check Cell 5" xfId="2182"/>
    <cellStyle name="Check Cell 5 2" xfId="2183"/>
    <cellStyle name="Check Cell 5 2 2" xfId="2184"/>
    <cellStyle name="Check Cell 5 2 3" xfId="2185"/>
    <cellStyle name="Check Cell 5 3" xfId="2186"/>
    <cellStyle name="Check Cell 5 3 2" xfId="2187"/>
    <cellStyle name="Check Cell 5 4" xfId="2188"/>
    <cellStyle name="Check Cell 6" xfId="2189"/>
    <cellStyle name="Check Cell 6 2" xfId="2190"/>
    <cellStyle name="Check Cell 6 3" xfId="2191"/>
    <cellStyle name="Check Cell 7" xfId="2192"/>
    <cellStyle name="Check Cell 8" xfId="2193"/>
    <cellStyle name="Check Cell 9" xfId="2194"/>
    <cellStyle name="Column Header" xfId="2195"/>
    <cellStyle name="Column Header 2" xfId="2196"/>
    <cellStyle name="Column Heading" xfId="2197"/>
    <cellStyle name="Column Heading (No Wrap)" xfId="2198"/>
    <cellStyle name="Column Heading (No Wrap) 2" xfId="2199"/>
    <cellStyle name="Column Heading (No Wrap) 3" xfId="2200"/>
    <cellStyle name="Column Heading 10" xfId="2201"/>
    <cellStyle name="Column Heading 11" xfId="2202"/>
    <cellStyle name="Column Heading 12" xfId="2203"/>
    <cellStyle name="Column Heading 13" xfId="2204"/>
    <cellStyle name="Column Heading 14" xfId="2205"/>
    <cellStyle name="Column Heading 2" xfId="2206"/>
    <cellStyle name="Column Heading 2 2" xfId="2207"/>
    <cellStyle name="Column Heading 2 2 2" xfId="2208"/>
    <cellStyle name="Column Heading 2 3" xfId="2209"/>
    <cellStyle name="Column Heading 2 4" xfId="2210"/>
    <cellStyle name="Column Heading 3" xfId="2211"/>
    <cellStyle name="Column Heading 3 2" xfId="2212"/>
    <cellStyle name="Column Heading 3 3" xfId="2213"/>
    <cellStyle name="Column Heading 4" xfId="2214"/>
    <cellStyle name="Column Heading 4 2" xfId="2215"/>
    <cellStyle name="Column Heading 4 3" xfId="2216"/>
    <cellStyle name="Column Heading 5" xfId="2217"/>
    <cellStyle name="Column Heading 5 2" xfId="2218"/>
    <cellStyle name="Column Heading 5 3" xfId="2219"/>
    <cellStyle name="Column Heading 6" xfId="2220"/>
    <cellStyle name="Column Heading 6 2" xfId="2221"/>
    <cellStyle name="Column Heading 6 3" xfId="2222"/>
    <cellStyle name="Column Heading 7" xfId="2223"/>
    <cellStyle name="Column Heading 8" xfId="2224"/>
    <cellStyle name="Column Heading 9" xfId="2225"/>
    <cellStyle name="Column Heading_Costs" xfId="2226"/>
    <cellStyle name="Column Total" xfId="2227"/>
    <cellStyle name="Column Total 2" xfId="2228"/>
    <cellStyle name="Column Total 3" xfId="2229"/>
    <cellStyle name="Column Total 4" xfId="2230"/>
    <cellStyle name="ColumnAttributeAbovePrompt" xfId="2231"/>
    <cellStyle name="ColumnAttributeAbovePrompt 2" xfId="2232"/>
    <cellStyle name="ColumnAttributeAbovePrompt 3" xfId="2233"/>
    <cellStyle name="ColumnAttributePrompt" xfId="2234"/>
    <cellStyle name="ColumnAttributePrompt 2" xfId="2235"/>
    <cellStyle name="ColumnAttributePrompt 3" xfId="2236"/>
    <cellStyle name="ColumnAttributeValue" xfId="2237"/>
    <cellStyle name="ColumnAttributeValue 2" xfId="2238"/>
    <cellStyle name="ColumnAttributeValue 3" xfId="2239"/>
    <cellStyle name="ColumnHeadingPrompt" xfId="2240"/>
    <cellStyle name="ColumnHeadingPrompt 2" xfId="2241"/>
    <cellStyle name="ColumnHeadingPrompt 3" xfId="2242"/>
    <cellStyle name="ColumnHeadingValue" xfId="2243"/>
    <cellStyle name="ColumnHeadingValue 2" xfId="2244"/>
    <cellStyle name="ColumnHeadingValue 3" xfId="2245"/>
    <cellStyle name="Comma" xfId="1" builtinId="3"/>
    <cellStyle name="Comma  - Style1" xfId="2246"/>
    <cellStyle name="Comma  - Style1 2" xfId="2247"/>
    <cellStyle name="Comma  - Style2" xfId="2248"/>
    <cellStyle name="Comma  - Style2 2" xfId="2249"/>
    <cellStyle name="Comma  - Style3" xfId="2250"/>
    <cellStyle name="Comma  - Style3 2" xfId="2251"/>
    <cellStyle name="Comma  - Style4" xfId="2252"/>
    <cellStyle name="Comma  - Style4 2" xfId="2253"/>
    <cellStyle name="Comma  - Style5" xfId="2254"/>
    <cellStyle name="Comma  - Style5 2" xfId="2255"/>
    <cellStyle name="Comma  - Style6" xfId="2256"/>
    <cellStyle name="Comma  - Style6 2" xfId="2257"/>
    <cellStyle name="Comma  - Style7" xfId="2258"/>
    <cellStyle name="Comma  - Style7 2" xfId="2259"/>
    <cellStyle name="Comma  - Style8" xfId="2260"/>
    <cellStyle name="Comma  - Style8 2" xfId="2261"/>
    <cellStyle name="Comma - Style1" xfId="2262"/>
    <cellStyle name="Comma - Style2" xfId="2263"/>
    <cellStyle name="Comma - Style3" xfId="2264"/>
    <cellStyle name="Comma - Style4" xfId="2265"/>
    <cellStyle name="Comma - Style5" xfId="2266"/>
    <cellStyle name="Comma - Style6" xfId="2267"/>
    <cellStyle name="Comma - Style7" xfId="2268"/>
    <cellStyle name="Comma - Style8" xfId="2269"/>
    <cellStyle name="Comma (K)" xfId="2270"/>
    <cellStyle name="Comma [0] 10" xfId="2271"/>
    <cellStyle name="Comma [0] 11" xfId="2272"/>
    <cellStyle name="Comma [0] 12" xfId="2273"/>
    <cellStyle name="Comma [0] 13" xfId="2274"/>
    <cellStyle name="Comma [0] 14" xfId="2275"/>
    <cellStyle name="Comma [0] 15" xfId="2276"/>
    <cellStyle name="Comma [0] 16" xfId="2277"/>
    <cellStyle name="Comma [0] 17" xfId="2278"/>
    <cellStyle name="Comma [0] 18" xfId="2279"/>
    <cellStyle name="Comma [0] 19" xfId="2280"/>
    <cellStyle name="Comma [0] 2" xfId="2281"/>
    <cellStyle name="Comma [0] 2 2" xfId="2282"/>
    <cellStyle name="Comma [0] 2 2 2" xfId="2283"/>
    <cellStyle name="Comma [0] 20" xfId="2284"/>
    <cellStyle name="Comma [0] 21" xfId="2285"/>
    <cellStyle name="Comma [0] 22" xfId="2286"/>
    <cellStyle name="Comma [0] 23" xfId="2287"/>
    <cellStyle name="Comma [0] 24" xfId="2288"/>
    <cellStyle name="Comma [0] 25" xfId="2289"/>
    <cellStyle name="Comma [0] 26" xfId="2290"/>
    <cellStyle name="Comma [0] 27" xfId="2291"/>
    <cellStyle name="Comma [0] 28" xfId="2292"/>
    <cellStyle name="Comma [0] 28 2" xfId="2293"/>
    <cellStyle name="Comma [0] 29" xfId="2294"/>
    <cellStyle name="Comma [0] 3" xfId="2295"/>
    <cellStyle name="Comma [0] 3 2" xfId="2296"/>
    <cellStyle name="Comma [0] 3 2 2" xfId="2297"/>
    <cellStyle name="Comma [0] 30" xfId="2298"/>
    <cellStyle name="Comma [0] 31" xfId="2299"/>
    <cellStyle name="Comma [0] 32" xfId="2300"/>
    <cellStyle name="Comma [0] 4" xfId="2301"/>
    <cellStyle name="Comma [0] 4 2" xfId="2302"/>
    <cellStyle name="Comma [0] 5" xfId="2303"/>
    <cellStyle name="Comma [0] 6" xfId="2304"/>
    <cellStyle name="Comma [0] 7" xfId="2305"/>
    <cellStyle name="Comma [0] 75" xfId="2306"/>
    <cellStyle name="Comma [0] 8" xfId="2307"/>
    <cellStyle name="Comma [0] 9" xfId="2308"/>
    <cellStyle name="Comma [00]" xfId="2309"/>
    <cellStyle name="Comma [00] 2" xfId="2310"/>
    <cellStyle name="Comma [00] 3" xfId="2311"/>
    <cellStyle name="Comma 0" xfId="2312"/>
    <cellStyle name="Comma 10" xfId="2313"/>
    <cellStyle name="Comma 10 10" xfId="2314"/>
    <cellStyle name="Comma 10 10 2" xfId="2315"/>
    <cellStyle name="Comma 10 11" xfId="2316"/>
    <cellStyle name="Comma 10 12" xfId="2317"/>
    <cellStyle name="Comma 10 13" xfId="2318"/>
    <cellStyle name="Comma 10 14" xfId="2319"/>
    <cellStyle name="Comma 10 15" xfId="2320"/>
    <cellStyle name="Comma 10 16" xfId="2321"/>
    <cellStyle name="Comma 10 2" xfId="2322"/>
    <cellStyle name="Comma 10 2 10" xfId="2323"/>
    <cellStyle name="Comma 10 2 2" xfId="2324"/>
    <cellStyle name="Comma 10 2 2 2" xfId="2325"/>
    <cellStyle name="Comma 10 2 2 2 2" xfId="2326"/>
    <cellStyle name="Comma 10 2 2 2 2 2" xfId="2327"/>
    <cellStyle name="Comma 10 2 2 2 2 2 2" xfId="2328"/>
    <cellStyle name="Comma 10 2 2 2 2 2 2 2" xfId="2329"/>
    <cellStyle name="Comma 10 2 2 2 2 2 2 2 2" xfId="2330"/>
    <cellStyle name="Comma 10 2 2 2 2 2 2 3" xfId="2331"/>
    <cellStyle name="Comma 10 2 2 2 2 2 3" xfId="2332"/>
    <cellStyle name="Comma 10 2 2 2 2 2 3 2" xfId="2333"/>
    <cellStyle name="Comma 10 2 2 2 2 2 4" xfId="2334"/>
    <cellStyle name="Comma 10 2 2 2 2 3" xfId="2335"/>
    <cellStyle name="Comma 10 2 2 2 2 3 2" xfId="2336"/>
    <cellStyle name="Comma 10 2 2 2 2 3 2 2" xfId="2337"/>
    <cellStyle name="Comma 10 2 2 2 2 3 3" xfId="2338"/>
    <cellStyle name="Comma 10 2 2 2 2 4" xfId="2339"/>
    <cellStyle name="Comma 10 2 2 2 2 4 2" xfId="2340"/>
    <cellStyle name="Comma 10 2 2 2 2 5" xfId="2341"/>
    <cellStyle name="Comma 10 2 2 2 3" xfId="2342"/>
    <cellStyle name="Comma 10 2 2 2 3 2" xfId="2343"/>
    <cellStyle name="Comma 10 2 2 2 3 2 2" xfId="2344"/>
    <cellStyle name="Comma 10 2 2 2 3 2 2 2" xfId="2345"/>
    <cellStyle name="Comma 10 2 2 2 3 2 3" xfId="2346"/>
    <cellStyle name="Comma 10 2 2 2 3 3" xfId="2347"/>
    <cellStyle name="Comma 10 2 2 2 3 3 2" xfId="2348"/>
    <cellStyle name="Comma 10 2 2 2 3 4" xfId="2349"/>
    <cellStyle name="Comma 10 2 2 2 4" xfId="2350"/>
    <cellStyle name="Comma 10 2 2 2 4 2" xfId="2351"/>
    <cellStyle name="Comma 10 2 2 2 4 2 2" xfId="2352"/>
    <cellStyle name="Comma 10 2 2 2 4 2 2 2" xfId="2353"/>
    <cellStyle name="Comma 10 2 2 2 4 2 3" xfId="2354"/>
    <cellStyle name="Comma 10 2 2 2 4 3" xfId="2355"/>
    <cellStyle name="Comma 10 2 2 2 4 3 2" xfId="2356"/>
    <cellStyle name="Comma 10 2 2 2 4 4" xfId="2357"/>
    <cellStyle name="Comma 10 2 2 2 5" xfId="2358"/>
    <cellStyle name="Comma 10 2 2 2 5 2" xfId="2359"/>
    <cellStyle name="Comma 10 2 2 2 5 2 2" xfId="2360"/>
    <cellStyle name="Comma 10 2 2 2 5 3" xfId="2361"/>
    <cellStyle name="Comma 10 2 2 2 6" xfId="2362"/>
    <cellStyle name="Comma 10 2 2 2 6 2" xfId="2363"/>
    <cellStyle name="Comma 10 2 2 2 6 2 2" xfId="2364"/>
    <cellStyle name="Comma 10 2 2 2 6 3" xfId="2365"/>
    <cellStyle name="Comma 10 2 2 2 7" xfId="2366"/>
    <cellStyle name="Comma 10 2 2 2 7 2" xfId="2367"/>
    <cellStyle name="Comma 10 2 2 2 8" xfId="2368"/>
    <cellStyle name="Comma 10 2 2 2 8 2" xfId="2369"/>
    <cellStyle name="Comma 10 2 2 2 9" xfId="2370"/>
    <cellStyle name="Comma 10 2 2 3" xfId="2371"/>
    <cellStyle name="Comma 10 2 2 3 2" xfId="2372"/>
    <cellStyle name="Comma 10 2 2 3 2 2" xfId="2373"/>
    <cellStyle name="Comma 10 2 2 3 2 2 2" xfId="2374"/>
    <cellStyle name="Comma 10 2 2 3 2 2 2 2" xfId="2375"/>
    <cellStyle name="Comma 10 2 2 3 2 2 3" xfId="2376"/>
    <cellStyle name="Comma 10 2 2 3 2 3" xfId="2377"/>
    <cellStyle name="Comma 10 2 2 3 2 3 2" xfId="2378"/>
    <cellStyle name="Comma 10 2 2 3 2 4" xfId="2379"/>
    <cellStyle name="Comma 10 2 2 3 3" xfId="2380"/>
    <cellStyle name="Comma 10 2 2 3 3 2" xfId="2381"/>
    <cellStyle name="Comma 10 2 2 3 3 2 2" xfId="2382"/>
    <cellStyle name="Comma 10 2 2 3 3 3" xfId="2383"/>
    <cellStyle name="Comma 10 2 2 3 4" xfId="2384"/>
    <cellStyle name="Comma 10 2 2 3 4 2" xfId="2385"/>
    <cellStyle name="Comma 10 2 2 3 5" xfId="2386"/>
    <cellStyle name="Comma 10 2 2 4" xfId="2387"/>
    <cellStyle name="Comma 10 2 2 4 2" xfId="2388"/>
    <cellStyle name="Comma 10 2 2 4 2 2" xfId="2389"/>
    <cellStyle name="Comma 10 2 2 4 2 2 2" xfId="2390"/>
    <cellStyle name="Comma 10 2 2 4 2 3" xfId="2391"/>
    <cellStyle name="Comma 10 2 2 4 3" xfId="2392"/>
    <cellStyle name="Comma 10 2 2 4 3 2" xfId="2393"/>
    <cellStyle name="Comma 10 2 2 4 4" xfId="2394"/>
    <cellStyle name="Comma 10 2 2 5" xfId="2395"/>
    <cellStyle name="Comma 10 2 2 5 2" xfId="2396"/>
    <cellStyle name="Comma 10 2 2 5 2 2" xfId="2397"/>
    <cellStyle name="Comma 10 2 2 5 3" xfId="2398"/>
    <cellStyle name="Comma 10 2 2 6" xfId="2399"/>
    <cellStyle name="Comma 10 2 2 6 2" xfId="2400"/>
    <cellStyle name="Comma 10 2 2 6 2 2" xfId="2401"/>
    <cellStyle name="Comma 10 2 2 6 3" xfId="2402"/>
    <cellStyle name="Comma 10 2 2 7" xfId="2403"/>
    <cellStyle name="Comma 10 2 2 7 2" xfId="2404"/>
    <cellStyle name="Comma 10 2 2 8" xfId="2405"/>
    <cellStyle name="Comma 10 2 2 9" xfId="2406"/>
    <cellStyle name="Comma 10 2 3" xfId="2407"/>
    <cellStyle name="Comma 10 2 3 2" xfId="2408"/>
    <cellStyle name="Comma 10 2 3 2 2" xfId="2409"/>
    <cellStyle name="Comma 10 2 3 2 2 2" xfId="2410"/>
    <cellStyle name="Comma 10 2 3 2 2 2 2" xfId="2411"/>
    <cellStyle name="Comma 10 2 3 2 2 2 2 2" xfId="2412"/>
    <cellStyle name="Comma 10 2 3 2 2 2 3" xfId="2413"/>
    <cellStyle name="Comma 10 2 3 2 2 3" xfId="2414"/>
    <cellStyle name="Comma 10 2 3 2 2 3 2" xfId="2415"/>
    <cellStyle name="Comma 10 2 3 2 2 4" xfId="2416"/>
    <cellStyle name="Comma 10 2 3 2 3" xfId="2417"/>
    <cellStyle name="Comma 10 2 3 2 3 2" xfId="2418"/>
    <cellStyle name="Comma 10 2 3 2 3 2 2" xfId="2419"/>
    <cellStyle name="Comma 10 2 3 2 3 3" xfId="2420"/>
    <cellStyle name="Comma 10 2 3 2 4" xfId="2421"/>
    <cellStyle name="Comma 10 2 3 2 4 2" xfId="2422"/>
    <cellStyle name="Comma 10 2 3 2 5" xfId="2423"/>
    <cellStyle name="Comma 10 2 3 3" xfId="2424"/>
    <cellStyle name="Comma 10 2 3 3 2" xfId="2425"/>
    <cellStyle name="Comma 10 2 3 3 2 2" xfId="2426"/>
    <cellStyle name="Comma 10 2 3 3 2 2 2" xfId="2427"/>
    <cellStyle name="Comma 10 2 3 3 2 3" xfId="2428"/>
    <cellStyle name="Comma 10 2 3 3 3" xfId="2429"/>
    <cellStyle name="Comma 10 2 3 3 3 2" xfId="2430"/>
    <cellStyle name="Comma 10 2 3 3 4" xfId="2431"/>
    <cellStyle name="Comma 10 2 3 4" xfId="2432"/>
    <cellStyle name="Comma 10 2 3 4 2" xfId="2433"/>
    <cellStyle name="Comma 10 2 3 4 2 2" xfId="2434"/>
    <cellStyle name="Comma 10 2 3 4 3" xfId="2435"/>
    <cellStyle name="Comma 10 2 3 5" xfId="2436"/>
    <cellStyle name="Comma 10 2 3 5 2" xfId="2437"/>
    <cellStyle name="Comma 10 2 3 5 2 2" xfId="2438"/>
    <cellStyle name="Comma 10 2 3 5 3" xfId="2439"/>
    <cellStyle name="Comma 10 2 3 6" xfId="2440"/>
    <cellStyle name="Comma 10 2 3 6 2" xfId="2441"/>
    <cellStyle name="Comma 10 2 3 7" xfId="2442"/>
    <cellStyle name="Comma 10 2 4" xfId="2443"/>
    <cellStyle name="Comma 10 2 4 2" xfId="2444"/>
    <cellStyle name="Comma 10 2 4 2 2" xfId="2445"/>
    <cellStyle name="Comma 10 2 4 2 2 2" xfId="2446"/>
    <cellStyle name="Comma 10 2 4 2 2 2 2" xfId="2447"/>
    <cellStyle name="Comma 10 2 4 2 2 3" xfId="2448"/>
    <cellStyle name="Comma 10 2 4 2 3" xfId="2449"/>
    <cellStyle name="Comma 10 2 4 2 3 2" xfId="2450"/>
    <cellStyle name="Comma 10 2 4 2 4" xfId="2451"/>
    <cellStyle name="Comma 10 2 4 3" xfId="2452"/>
    <cellStyle name="Comma 10 2 4 3 2" xfId="2453"/>
    <cellStyle name="Comma 10 2 4 3 2 2" xfId="2454"/>
    <cellStyle name="Comma 10 2 4 3 3" xfId="2455"/>
    <cellStyle name="Comma 10 2 4 4" xfId="2456"/>
    <cellStyle name="Comma 10 2 4 4 2" xfId="2457"/>
    <cellStyle name="Comma 10 2 4 5" xfId="2458"/>
    <cellStyle name="Comma 10 2 5" xfId="2459"/>
    <cellStyle name="Comma 10 2 5 2" xfId="2460"/>
    <cellStyle name="Comma 10 2 5 2 2" xfId="2461"/>
    <cellStyle name="Comma 10 2 5 2 2 2" xfId="2462"/>
    <cellStyle name="Comma 10 2 5 2 3" xfId="2463"/>
    <cellStyle name="Comma 10 2 5 3" xfId="2464"/>
    <cellStyle name="Comma 10 2 5 3 2" xfId="2465"/>
    <cellStyle name="Comma 10 2 5 4" xfId="2466"/>
    <cellStyle name="Comma 10 2 6" xfId="2467"/>
    <cellStyle name="Comma 10 2 6 2" xfId="2468"/>
    <cellStyle name="Comma 10 2 6 2 2" xfId="2469"/>
    <cellStyle name="Comma 10 2 6 3" xfId="2470"/>
    <cellStyle name="Comma 10 2 7" xfId="2471"/>
    <cellStyle name="Comma 10 2 7 2" xfId="2472"/>
    <cellStyle name="Comma 10 2 7 2 2" xfId="2473"/>
    <cellStyle name="Comma 10 2 7 3" xfId="2474"/>
    <cellStyle name="Comma 10 2 8" xfId="2475"/>
    <cellStyle name="Comma 10 2 8 2" xfId="2476"/>
    <cellStyle name="Comma 10 2 9" xfId="2477"/>
    <cellStyle name="Comma 10 3" xfId="2478"/>
    <cellStyle name="Comma 10 3 2" xfId="2479"/>
    <cellStyle name="Comma 10 3 2 2" xfId="2480"/>
    <cellStyle name="Comma 10 3 2 2 2" xfId="2481"/>
    <cellStyle name="Comma 10 3 2 2 2 2" xfId="2482"/>
    <cellStyle name="Comma 10 3 2 2 2 2 2" xfId="2483"/>
    <cellStyle name="Comma 10 3 2 2 2 3" xfId="2484"/>
    <cellStyle name="Comma 10 3 2 2 3" xfId="2485"/>
    <cellStyle name="Comma 10 3 2 2 3 2" xfId="2486"/>
    <cellStyle name="Comma 10 3 2 2 4" xfId="2487"/>
    <cellStyle name="Comma 10 3 2 3" xfId="2488"/>
    <cellStyle name="Comma 10 3 2 3 2" xfId="2489"/>
    <cellStyle name="Comma 10 3 2 3 2 2" xfId="2490"/>
    <cellStyle name="Comma 10 3 2 3 3" xfId="2491"/>
    <cellStyle name="Comma 10 3 2 4" xfId="2492"/>
    <cellStyle name="Comma 10 3 2 4 2" xfId="2493"/>
    <cellStyle name="Comma 10 3 2 5" xfId="2494"/>
    <cellStyle name="Comma 10 3 3" xfId="2495"/>
    <cellStyle name="Comma 10 3 3 2" xfId="2496"/>
    <cellStyle name="Comma 10 3 3 2 2" xfId="2497"/>
    <cellStyle name="Comma 10 3 3 2 2 2" xfId="2498"/>
    <cellStyle name="Comma 10 3 3 2 3" xfId="2499"/>
    <cellStyle name="Comma 10 3 3 3" xfId="2500"/>
    <cellStyle name="Comma 10 3 3 3 2" xfId="2501"/>
    <cellStyle name="Comma 10 3 3 4" xfId="2502"/>
    <cellStyle name="Comma 10 3 4" xfId="2503"/>
    <cellStyle name="Comma 10 3 4 2" xfId="2504"/>
    <cellStyle name="Comma 10 3 4 2 2" xfId="2505"/>
    <cellStyle name="Comma 10 3 4 3" xfId="2506"/>
    <cellStyle name="Comma 10 3 5" xfId="2507"/>
    <cellStyle name="Comma 10 3 5 2" xfId="2508"/>
    <cellStyle name="Comma 10 3 5 2 2" xfId="2509"/>
    <cellStyle name="Comma 10 3 5 3" xfId="2510"/>
    <cellStyle name="Comma 10 3 6" xfId="2511"/>
    <cellStyle name="Comma 10 3 6 2" xfId="2512"/>
    <cellStyle name="Comma 10 3 7" xfId="2513"/>
    <cellStyle name="Comma 10 4" xfId="2514"/>
    <cellStyle name="Comma 10 4 2" xfId="2515"/>
    <cellStyle name="Comma 10 4 2 2" xfId="2516"/>
    <cellStyle name="Comma 10 4 2 2 2" xfId="2517"/>
    <cellStyle name="Comma 10 4 2 2 2 2" xfId="2518"/>
    <cellStyle name="Comma 10 4 2 2 2 2 2" xfId="2519"/>
    <cellStyle name="Comma 10 4 2 2 2 3" xfId="2520"/>
    <cellStyle name="Comma 10 4 2 2 3" xfId="2521"/>
    <cellStyle name="Comma 10 4 2 2 3 2" xfId="2522"/>
    <cellStyle name="Comma 10 4 2 2 4" xfId="2523"/>
    <cellStyle name="Comma 10 4 2 3" xfId="2524"/>
    <cellStyle name="Comma 10 4 2 3 2" xfId="2525"/>
    <cellStyle name="Comma 10 4 2 3 2 2" xfId="2526"/>
    <cellStyle name="Comma 10 4 2 3 3" xfId="2527"/>
    <cellStyle name="Comma 10 4 2 4" xfId="2528"/>
    <cellStyle name="Comma 10 4 2 4 2" xfId="2529"/>
    <cellStyle name="Comma 10 4 2 5" xfId="2530"/>
    <cellStyle name="Comma 10 4 3" xfId="2531"/>
    <cellStyle name="Comma 10 4 3 2" xfId="2532"/>
    <cellStyle name="Comma 10 4 3 2 2" xfId="2533"/>
    <cellStyle name="Comma 10 4 3 2 2 2" xfId="2534"/>
    <cellStyle name="Comma 10 4 3 2 3" xfId="2535"/>
    <cellStyle name="Comma 10 4 3 3" xfId="2536"/>
    <cellStyle name="Comma 10 4 3 3 2" xfId="2537"/>
    <cellStyle name="Comma 10 4 3 4" xfId="2538"/>
    <cellStyle name="Comma 10 4 4" xfId="2539"/>
    <cellStyle name="Comma 10 4 4 2" xfId="2540"/>
    <cellStyle name="Comma 10 4 4 2 2" xfId="2541"/>
    <cellStyle name="Comma 10 4 4 3" xfId="2542"/>
    <cellStyle name="Comma 10 4 5" xfId="2543"/>
    <cellStyle name="Comma 10 4 5 2" xfId="2544"/>
    <cellStyle name="Comma 10 4 5 2 2" xfId="2545"/>
    <cellStyle name="Comma 10 4 5 3" xfId="2546"/>
    <cellStyle name="Comma 10 4 6" xfId="2547"/>
    <cellStyle name="Comma 10 4 6 2" xfId="2548"/>
    <cellStyle name="Comma 10 4 7" xfId="2549"/>
    <cellStyle name="Comma 10 5" xfId="2550"/>
    <cellStyle name="Comma 10 5 2" xfId="2551"/>
    <cellStyle name="Comma 10 5 2 2" xfId="2552"/>
    <cellStyle name="Comma 10 5 2 2 2" xfId="2553"/>
    <cellStyle name="Comma 10 5 2 2 2 2" xfId="2554"/>
    <cellStyle name="Comma 10 5 2 2 3" xfId="2555"/>
    <cellStyle name="Comma 10 5 2 3" xfId="2556"/>
    <cellStyle name="Comma 10 5 2 3 2" xfId="2557"/>
    <cellStyle name="Comma 10 5 2 4" xfId="2558"/>
    <cellStyle name="Comma 10 5 3" xfId="2559"/>
    <cellStyle name="Comma 10 5 3 2" xfId="2560"/>
    <cellStyle name="Comma 10 5 3 2 2" xfId="2561"/>
    <cellStyle name="Comma 10 5 3 3" xfId="2562"/>
    <cellStyle name="Comma 10 5 4" xfId="2563"/>
    <cellStyle name="Comma 10 5 4 2" xfId="2564"/>
    <cellStyle name="Comma 10 5 5" xfId="2565"/>
    <cellStyle name="Comma 10 6" xfId="2566"/>
    <cellStyle name="Comma 10 6 2" xfId="2567"/>
    <cellStyle name="Comma 10 6 2 2" xfId="2568"/>
    <cellStyle name="Comma 10 6 2 2 2" xfId="2569"/>
    <cellStyle name="Comma 10 6 2 3" xfId="2570"/>
    <cellStyle name="Comma 10 6 3" xfId="2571"/>
    <cellStyle name="Comma 10 6 3 2" xfId="2572"/>
    <cellStyle name="Comma 10 6 4" xfId="2573"/>
    <cellStyle name="Comma 10 7" xfId="2574"/>
    <cellStyle name="Comma 10 7 2" xfId="2575"/>
    <cellStyle name="Comma 10 7 2 2" xfId="2576"/>
    <cellStyle name="Comma 10 7 3" xfId="2577"/>
    <cellStyle name="Comma 10 8" xfId="2578"/>
    <cellStyle name="Comma 10 8 2" xfId="2579"/>
    <cellStyle name="Comma 10 8 2 2" xfId="2580"/>
    <cellStyle name="Comma 10 8 3" xfId="2581"/>
    <cellStyle name="Comma 10 9" xfId="2582"/>
    <cellStyle name="Comma 10 9 2" xfId="2583"/>
    <cellStyle name="Comma 100" xfId="2584"/>
    <cellStyle name="Comma 100 2" xfId="2585"/>
    <cellStyle name="Comma 100 2 2" xfId="2586"/>
    <cellStyle name="Comma 100 2 2 2" xfId="2587"/>
    <cellStyle name="Comma 100 2 2 2 2" xfId="2588"/>
    <cellStyle name="Comma 100 2 2 2 2 2" xfId="2589"/>
    <cellStyle name="Comma 100 2 2 2 3" xfId="2590"/>
    <cellStyle name="Comma 100 2 2 3" xfId="2591"/>
    <cellStyle name="Comma 100 2 2 3 2" xfId="2592"/>
    <cellStyle name="Comma 100 2 2 4" xfId="2593"/>
    <cellStyle name="Comma 100 2 3" xfId="2594"/>
    <cellStyle name="Comma 100 2 3 2" xfId="2595"/>
    <cellStyle name="Comma 100 2 3 2 2" xfId="2596"/>
    <cellStyle name="Comma 100 2 3 3" xfId="2597"/>
    <cellStyle name="Comma 100 2 4" xfId="2598"/>
    <cellStyle name="Comma 100 2 4 2" xfId="2599"/>
    <cellStyle name="Comma 100 2 5" xfId="2600"/>
    <cellStyle name="Comma 100 3" xfId="2601"/>
    <cellStyle name="Comma 100 3 2" xfId="2602"/>
    <cellStyle name="Comma 100 3 2 2" xfId="2603"/>
    <cellStyle name="Comma 100 3 2 2 2" xfId="2604"/>
    <cellStyle name="Comma 100 3 2 3" xfId="2605"/>
    <cellStyle name="Comma 100 3 3" xfId="2606"/>
    <cellStyle name="Comma 100 3 3 2" xfId="2607"/>
    <cellStyle name="Comma 100 3 4" xfId="2608"/>
    <cellStyle name="Comma 100 4" xfId="2609"/>
    <cellStyle name="Comma 100 4 2" xfId="2610"/>
    <cellStyle name="Comma 100 4 2 2" xfId="2611"/>
    <cellStyle name="Comma 100 4 3" xfId="2612"/>
    <cellStyle name="Comma 100 5" xfId="2613"/>
    <cellStyle name="Comma 100 5 2" xfId="2614"/>
    <cellStyle name="Comma 100 5 2 2" xfId="2615"/>
    <cellStyle name="Comma 100 5 3" xfId="2616"/>
    <cellStyle name="Comma 100 6" xfId="2617"/>
    <cellStyle name="Comma 100 6 2" xfId="2618"/>
    <cellStyle name="Comma 100 7" xfId="2619"/>
    <cellStyle name="Comma 100 8" xfId="10"/>
    <cellStyle name="Comma 101" xfId="2620"/>
    <cellStyle name="Comma 101 2" xfId="2621"/>
    <cellStyle name="Comma 101 2 2" xfId="2622"/>
    <cellStyle name="Comma 101 2 2 2" xfId="2623"/>
    <cellStyle name="Comma 101 2 2 2 2" xfId="2624"/>
    <cellStyle name="Comma 101 2 2 2 2 2" xfId="2625"/>
    <cellStyle name="Comma 101 2 2 2 3" xfId="2626"/>
    <cellStyle name="Comma 101 2 2 3" xfId="2627"/>
    <cellStyle name="Comma 101 2 2 3 2" xfId="2628"/>
    <cellStyle name="Comma 101 2 2 4" xfId="2629"/>
    <cellStyle name="Comma 101 2 3" xfId="2630"/>
    <cellStyle name="Comma 101 2 3 2" xfId="2631"/>
    <cellStyle name="Comma 101 2 3 2 2" xfId="2632"/>
    <cellStyle name="Comma 101 2 3 3" xfId="2633"/>
    <cellStyle name="Comma 101 2 4" xfId="2634"/>
    <cellStyle name="Comma 101 2 4 2" xfId="2635"/>
    <cellStyle name="Comma 101 2 5" xfId="2636"/>
    <cellStyle name="Comma 101 3" xfId="2637"/>
    <cellStyle name="Comma 101 3 2" xfId="2638"/>
    <cellStyle name="Comma 101 3 2 2" xfId="2639"/>
    <cellStyle name="Comma 101 3 2 2 2" xfId="2640"/>
    <cellStyle name="Comma 101 3 2 3" xfId="2641"/>
    <cellStyle name="Comma 101 3 3" xfId="2642"/>
    <cellStyle name="Comma 101 3 3 2" xfId="2643"/>
    <cellStyle name="Comma 101 3 4" xfId="2644"/>
    <cellStyle name="Comma 101 4" xfId="2645"/>
    <cellStyle name="Comma 101 4 2" xfId="2646"/>
    <cellStyle name="Comma 101 4 2 2" xfId="2647"/>
    <cellStyle name="Comma 101 4 3" xfId="2648"/>
    <cellStyle name="Comma 101 5" xfId="2649"/>
    <cellStyle name="Comma 101 5 2" xfId="2650"/>
    <cellStyle name="Comma 101 5 2 2" xfId="2651"/>
    <cellStyle name="Comma 101 5 3" xfId="2652"/>
    <cellStyle name="Comma 101 6" xfId="2653"/>
    <cellStyle name="Comma 101 6 2" xfId="2654"/>
    <cellStyle name="Comma 101 7" xfId="2655"/>
    <cellStyle name="Comma 101 8" xfId="2656"/>
    <cellStyle name="Comma 102" xfId="2657"/>
    <cellStyle name="Comma 102 10" xfId="2658"/>
    <cellStyle name="Comma 102 11" xfId="2659"/>
    <cellStyle name="Comma 102 12" xfId="2660"/>
    <cellStyle name="Comma 102 13" xfId="2661"/>
    <cellStyle name="Comma 102 14" xfId="2662"/>
    <cellStyle name="Comma 102 15" xfId="2663"/>
    <cellStyle name="Comma 102 16" xfId="2664"/>
    <cellStyle name="Comma 102 17" xfId="2665"/>
    <cellStyle name="Comma 102 18" xfId="2666"/>
    <cellStyle name="Comma 102 19" xfId="2667"/>
    <cellStyle name="Comma 102 2" xfId="2668"/>
    <cellStyle name="Comma 102 2 2" xfId="2669"/>
    <cellStyle name="Comma 102 2 2 2" xfId="2670"/>
    <cellStyle name="Comma 102 2 2 2 2" xfId="2671"/>
    <cellStyle name="Comma 102 2 2 2 2 2" xfId="2672"/>
    <cellStyle name="Comma 102 2 2 2 3" xfId="2673"/>
    <cellStyle name="Comma 102 2 2 3" xfId="2674"/>
    <cellStyle name="Comma 102 2 2 3 2" xfId="2675"/>
    <cellStyle name="Comma 102 2 2 4" xfId="2676"/>
    <cellStyle name="Comma 102 2 3" xfId="2677"/>
    <cellStyle name="Comma 102 2 3 2" xfId="2678"/>
    <cellStyle name="Comma 102 2 3 2 2" xfId="2679"/>
    <cellStyle name="Comma 102 2 3 3" xfId="2680"/>
    <cellStyle name="Comma 102 2 4" xfId="2681"/>
    <cellStyle name="Comma 102 2 4 2" xfId="2682"/>
    <cellStyle name="Comma 102 2 5" xfId="2683"/>
    <cellStyle name="Comma 102 20" xfId="2684"/>
    <cellStyle name="Comma 102 21" xfId="2685"/>
    <cellStyle name="Comma 102 22" xfId="2686"/>
    <cellStyle name="Comma 102 23" xfId="2687"/>
    <cellStyle name="Comma 102 24" xfId="2688"/>
    <cellStyle name="Comma 102 24 2" xfId="2689"/>
    <cellStyle name="Comma 102 3" xfId="2690"/>
    <cellStyle name="Comma 102 3 2" xfId="2691"/>
    <cellStyle name="Comma 102 3 2 2" xfId="2692"/>
    <cellStyle name="Comma 102 3 2 2 2" xfId="2693"/>
    <cellStyle name="Comma 102 3 2 3" xfId="2694"/>
    <cellStyle name="Comma 102 3 3" xfId="2695"/>
    <cellStyle name="Comma 102 3 3 2" xfId="2696"/>
    <cellStyle name="Comma 102 3 4" xfId="2697"/>
    <cellStyle name="Comma 102 4" xfId="2698"/>
    <cellStyle name="Comma 102 4 2" xfId="2699"/>
    <cellStyle name="Comma 102 4 2 2" xfId="2700"/>
    <cellStyle name="Comma 102 4 3" xfId="2701"/>
    <cellStyle name="Comma 102 5" xfId="2702"/>
    <cellStyle name="Comma 102 5 2" xfId="2703"/>
    <cellStyle name="Comma 102 6" xfId="2704"/>
    <cellStyle name="Comma 102 7" xfId="2705"/>
    <cellStyle name="Comma 102 8" xfId="2706"/>
    <cellStyle name="Comma 102 9" xfId="2707"/>
    <cellStyle name="Comma 103" xfId="2708"/>
    <cellStyle name="Comma 103 2" xfId="2709"/>
    <cellStyle name="Comma 104" xfId="2710"/>
    <cellStyle name="Comma 104 2" xfId="2711"/>
    <cellStyle name="Comma 105" xfId="2712"/>
    <cellStyle name="Comma 105 2" xfId="2713"/>
    <cellStyle name="Comma 106" xfId="2714"/>
    <cellStyle name="Comma 106 2" xfId="2715"/>
    <cellStyle name="Comma 107" xfId="2716"/>
    <cellStyle name="Comma 107 2" xfId="2717"/>
    <cellStyle name="Comma 108" xfId="2718"/>
    <cellStyle name="Comma 108 2" xfId="2719"/>
    <cellStyle name="Comma 109" xfId="2720"/>
    <cellStyle name="Comma 109 2" xfId="2721"/>
    <cellStyle name="Comma 11" xfId="12"/>
    <cellStyle name="Comma 11 2" xfId="2722"/>
    <cellStyle name="Comma 11 2 4 3" xfId="2723"/>
    <cellStyle name="Comma 110" xfId="2724"/>
    <cellStyle name="Comma 110 2" xfId="2725"/>
    <cellStyle name="Comma 111" xfId="2726"/>
    <cellStyle name="Comma 111 2" xfId="2727"/>
    <cellStyle name="Comma 112" xfId="2728"/>
    <cellStyle name="Comma 112 2" xfId="2729"/>
    <cellStyle name="Comma 113" xfId="2730"/>
    <cellStyle name="Comma 113 2" xfId="2731"/>
    <cellStyle name="Comma 113 2 2" xfId="2732"/>
    <cellStyle name="Comma 114" xfId="2733"/>
    <cellStyle name="Comma 114 2" xfId="2734"/>
    <cellStyle name="Comma 115" xfId="2735"/>
    <cellStyle name="Comma 115 2" xfId="2736"/>
    <cellStyle name="Comma 116" xfId="2737"/>
    <cellStyle name="Comma 116 2" xfId="2738"/>
    <cellStyle name="Comma 117" xfId="2739"/>
    <cellStyle name="Comma 117 2" xfId="2740"/>
    <cellStyle name="Comma 117 3" xfId="2741"/>
    <cellStyle name="Comma 117 4" xfId="2742"/>
    <cellStyle name="Comma 117 5" xfId="2743"/>
    <cellStyle name="Comma 118" xfId="2744"/>
    <cellStyle name="Comma 118 2" xfId="2745"/>
    <cellStyle name="Comma 119" xfId="2746"/>
    <cellStyle name="Comma 119 2" xfId="2747"/>
    <cellStyle name="Comma 12" xfId="2748"/>
    <cellStyle name="Comma 12 2" xfId="2749"/>
    <cellStyle name="Comma 12 2 2" xfId="2750"/>
    <cellStyle name="Comma 12 2 2 2" xfId="2751"/>
    <cellStyle name="Comma 12 2 3" xfId="2752"/>
    <cellStyle name="Comma 12 2 3 2" xfId="2753"/>
    <cellStyle name="Comma 12 2 4" xfId="2754"/>
    <cellStyle name="Comma 12 2 5" xfId="2755"/>
    <cellStyle name="Comma 12 3" xfId="2756"/>
    <cellStyle name="Comma 12 3 2" xfId="2757"/>
    <cellStyle name="Comma 12 4" xfId="2758"/>
    <cellStyle name="Comma 12 4 2" xfId="2759"/>
    <cellStyle name="Comma 12 5" xfId="2760"/>
    <cellStyle name="Comma 12 5 2" xfId="2761"/>
    <cellStyle name="Comma 12 6" xfId="2762"/>
    <cellStyle name="Comma 120" xfId="2763"/>
    <cellStyle name="Comma 120 2" xfId="2764"/>
    <cellStyle name="Comma 121" xfId="2765"/>
    <cellStyle name="Comma 121 2" xfId="2766"/>
    <cellStyle name="Comma 122" xfId="2767"/>
    <cellStyle name="Comma 122 2" xfId="2768"/>
    <cellStyle name="Comma 123" xfId="2769"/>
    <cellStyle name="Comma 123 2" xfId="2770"/>
    <cellStyle name="Comma 124" xfId="2771"/>
    <cellStyle name="Comma 124 2" xfId="2772"/>
    <cellStyle name="Comma 125" xfId="2773"/>
    <cellStyle name="Comma 125 2" xfId="2774"/>
    <cellStyle name="Comma 126" xfId="2775"/>
    <cellStyle name="Comma 126 2" xfId="2776"/>
    <cellStyle name="Comma 127" xfId="2777"/>
    <cellStyle name="Comma 127 2" xfId="2778"/>
    <cellStyle name="Comma 128" xfId="2779"/>
    <cellStyle name="Comma 128 2" xfId="2780"/>
    <cellStyle name="Comma 129" xfId="2781"/>
    <cellStyle name="Comma 129 2" xfId="2782"/>
    <cellStyle name="Comma 13" xfId="2783"/>
    <cellStyle name="Comma 13 2" xfId="2784"/>
    <cellStyle name="Comma 13 3" xfId="2785"/>
    <cellStyle name="Comma 130" xfId="2786"/>
    <cellStyle name="Comma 130 2" xfId="2787"/>
    <cellStyle name="Comma 131" xfId="2788"/>
    <cellStyle name="Comma 131 2" xfId="2789"/>
    <cellStyle name="Comma 132" xfId="2790"/>
    <cellStyle name="Comma 132 2" xfId="2791"/>
    <cellStyle name="Comma 133" xfId="2792"/>
    <cellStyle name="Comma 133 2" xfId="2793"/>
    <cellStyle name="Comma 134" xfId="2794"/>
    <cellStyle name="Comma 134 2" xfId="2795"/>
    <cellStyle name="Comma 135" xfId="2796"/>
    <cellStyle name="Comma 135 2" xfId="2797"/>
    <cellStyle name="Comma 136" xfId="2798"/>
    <cellStyle name="Comma 136 2" xfId="2799"/>
    <cellStyle name="Comma 137" xfId="2800"/>
    <cellStyle name="Comma 137 2" xfId="2801"/>
    <cellStyle name="Comma 138" xfId="2802"/>
    <cellStyle name="Comma 138 2" xfId="2803"/>
    <cellStyle name="Comma 139" xfId="2804"/>
    <cellStyle name="Comma 139 2" xfId="2805"/>
    <cellStyle name="Comma 14" xfId="2806"/>
    <cellStyle name="Comma 14 2" xfId="2807"/>
    <cellStyle name="Comma 140" xfId="2808"/>
    <cellStyle name="Comma 140 2" xfId="2809"/>
    <cellStyle name="Comma 141" xfId="2810"/>
    <cellStyle name="Comma 141 2" xfId="2811"/>
    <cellStyle name="Comma 142" xfId="2812"/>
    <cellStyle name="Comma 142 2" xfId="2813"/>
    <cellStyle name="Comma 143" xfId="2814"/>
    <cellStyle name="Comma 143 2" xfId="2815"/>
    <cellStyle name="Comma 144" xfId="2816"/>
    <cellStyle name="Comma 144 2" xfId="2817"/>
    <cellStyle name="Comma 145" xfId="2818"/>
    <cellStyle name="Comma 145 2" xfId="2819"/>
    <cellStyle name="Comma 146" xfId="2820"/>
    <cellStyle name="Comma 146 2" xfId="2821"/>
    <cellStyle name="Comma 147" xfId="2822"/>
    <cellStyle name="Comma 147 2" xfId="2823"/>
    <cellStyle name="Comma 148" xfId="2824"/>
    <cellStyle name="Comma 148 2" xfId="2825"/>
    <cellStyle name="Comma 149" xfId="2826"/>
    <cellStyle name="Comma 149 2" xfId="2827"/>
    <cellStyle name="Comma 15" xfId="2828"/>
    <cellStyle name="Comma 15 2" xfId="2829"/>
    <cellStyle name="Comma 15 3" xfId="2830"/>
    <cellStyle name="Comma 150" xfId="2831"/>
    <cellStyle name="Comma 150 2" xfId="2832"/>
    <cellStyle name="Comma 151" xfId="2833"/>
    <cellStyle name="Comma 151 2" xfId="2834"/>
    <cellStyle name="Comma 152" xfId="2835"/>
    <cellStyle name="Comma 152 2" xfId="2836"/>
    <cellStyle name="Comma 153" xfId="2837"/>
    <cellStyle name="Comma 153 2" xfId="2838"/>
    <cellStyle name="Comma 154" xfId="2839"/>
    <cellStyle name="Comma 154 2" xfId="2840"/>
    <cellStyle name="Comma 154 2 2" xfId="2841"/>
    <cellStyle name="Comma 154 3" xfId="2842"/>
    <cellStyle name="Comma 155" xfId="2843"/>
    <cellStyle name="Comma 155 2" xfId="2844"/>
    <cellStyle name="Comma 156" xfId="2845"/>
    <cellStyle name="Comma 156 2" xfId="2846"/>
    <cellStyle name="Comma 157" xfId="2847"/>
    <cellStyle name="Comma 157 2" xfId="2848"/>
    <cellStyle name="Comma 158" xfId="2849"/>
    <cellStyle name="Comma 158 2" xfId="2850"/>
    <cellStyle name="Comma 159" xfId="2851"/>
    <cellStyle name="Comma 159 2" xfId="2852"/>
    <cellStyle name="Comma 16" xfId="2853"/>
    <cellStyle name="Comma 16 10" xfId="2854"/>
    <cellStyle name="Comma 16 11" xfId="2855"/>
    <cellStyle name="Comma 16 12" xfId="2856"/>
    <cellStyle name="Comma 16 13" xfId="2857"/>
    <cellStyle name="Comma 16 14" xfId="2858"/>
    <cellStyle name="Comma 16 2" xfId="2859"/>
    <cellStyle name="Comma 16 2 10" xfId="2860"/>
    <cellStyle name="Comma 16 2 11" xfId="2861"/>
    <cellStyle name="Comma 16 2 2" xfId="2862"/>
    <cellStyle name="Comma 16 2 2 2" xfId="2863"/>
    <cellStyle name="Comma 16 2 2 2 2" xfId="2864"/>
    <cellStyle name="Comma 16 2 2 2 2 2" xfId="2865"/>
    <cellStyle name="Comma 16 2 2 2 2 2 2" xfId="2866"/>
    <cellStyle name="Comma 16 2 2 2 2 2 2 2" xfId="2867"/>
    <cellStyle name="Comma 16 2 2 2 2 2 3" xfId="2868"/>
    <cellStyle name="Comma 16 2 2 2 2 3" xfId="2869"/>
    <cellStyle name="Comma 16 2 2 2 2 3 2" xfId="2870"/>
    <cellStyle name="Comma 16 2 2 2 2 4" xfId="2871"/>
    <cellStyle name="Comma 16 2 2 2 3" xfId="2872"/>
    <cellStyle name="Comma 16 2 2 2 3 2" xfId="2873"/>
    <cellStyle name="Comma 16 2 2 2 3 2 2" xfId="2874"/>
    <cellStyle name="Comma 16 2 2 2 3 3" xfId="2875"/>
    <cellStyle name="Comma 16 2 2 2 4" xfId="2876"/>
    <cellStyle name="Comma 16 2 2 2 4 2" xfId="2877"/>
    <cellStyle name="Comma 16 2 2 2 5" xfId="2878"/>
    <cellStyle name="Comma 16 2 2 3" xfId="2879"/>
    <cellStyle name="Comma 16 2 2 3 2" xfId="2880"/>
    <cellStyle name="Comma 16 2 2 3 2 2" xfId="2881"/>
    <cellStyle name="Comma 16 2 2 3 2 2 2" xfId="2882"/>
    <cellStyle name="Comma 16 2 2 3 2 3" xfId="2883"/>
    <cellStyle name="Comma 16 2 2 3 3" xfId="2884"/>
    <cellStyle name="Comma 16 2 2 3 3 2" xfId="2885"/>
    <cellStyle name="Comma 16 2 2 3 4" xfId="2886"/>
    <cellStyle name="Comma 16 2 2 4" xfId="2887"/>
    <cellStyle name="Comma 16 2 2 4 2" xfId="2888"/>
    <cellStyle name="Comma 16 2 2 4 2 2" xfId="2889"/>
    <cellStyle name="Comma 16 2 2 4 3" xfId="2890"/>
    <cellStyle name="Comma 16 2 2 5" xfId="2891"/>
    <cellStyle name="Comma 16 2 2 5 2" xfId="2892"/>
    <cellStyle name="Comma 16 2 2 5 2 2" xfId="2893"/>
    <cellStyle name="Comma 16 2 2 5 3" xfId="2894"/>
    <cellStyle name="Comma 16 2 2 6" xfId="2895"/>
    <cellStyle name="Comma 16 2 2 6 2" xfId="2896"/>
    <cellStyle name="Comma 16 2 2 7" xfId="2897"/>
    <cellStyle name="Comma 16 2 2 8" xfId="2898"/>
    <cellStyle name="Comma 16 2 3" xfId="2899"/>
    <cellStyle name="Comma 16 2 3 10" xfId="2900"/>
    <cellStyle name="Comma 16 2 3 11" xfId="2901"/>
    <cellStyle name="Comma 16 2 3 12" xfId="2902"/>
    <cellStyle name="Comma 16 2 3 13" xfId="2903"/>
    <cellStyle name="Comma 16 2 3 14" xfId="2904"/>
    <cellStyle name="Comma 16 2 3 15" xfId="2905"/>
    <cellStyle name="Comma 16 2 3 2" xfId="2906"/>
    <cellStyle name="Comma 16 2 3 2 2" xfId="2907"/>
    <cellStyle name="Comma 16 2 3 2 2 2" xfId="2908"/>
    <cellStyle name="Comma 16 2 3 2 2 2 2" xfId="2909"/>
    <cellStyle name="Comma 16 2 3 2 2 2 2 2" xfId="2910"/>
    <cellStyle name="Comma 16 2 3 2 2 2 3" xfId="2911"/>
    <cellStyle name="Comma 16 2 3 2 2 3" xfId="2912"/>
    <cellStyle name="Comma 16 2 3 2 2 3 2" xfId="2913"/>
    <cellStyle name="Comma 16 2 3 2 2 4" xfId="2914"/>
    <cellStyle name="Comma 16 2 3 2 3" xfId="2915"/>
    <cellStyle name="Comma 16 2 3 2 3 2" xfId="2916"/>
    <cellStyle name="Comma 16 2 3 2 3 2 2" xfId="2917"/>
    <cellStyle name="Comma 16 2 3 2 3 3" xfId="2918"/>
    <cellStyle name="Comma 16 2 3 2 4" xfId="2919"/>
    <cellStyle name="Comma 16 2 3 2 4 2" xfId="2920"/>
    <cellStyle name="Comma 16 2 3 2 5" xfId="2921"/>
    <cellStyle name="Comma 16 2 3 2 6" xfId="2922"/>
    <cellStyle name="Comma 16 2 3 2 7" xfId="2923"/>
    <cellStyle name="Comma 16 2 3 2 8" xfId="2924"/>
    <cellStyle name="Comma 16 2 3 2 9" xfId="2925"/>
    <cellStyle name="Comma 16 2 3 3" xfId="2926"/>
    <cellStyle name="Comma 16 2 3 3 2" xfId="2927"/>
    <cellStyle name="Comma 16 2 3 3 2 2" xfId="2928"/>
    <cellStyle name="Comma 16 2 3 3 2 2 2" xfId="2929"/>
    <cellStyle name="Comma 16 2 3 3 2 3" xfId="2930"/>
    <cellStyle name="Comma 16 2 3 3 3" xfId="2931"/>
    <cellStyle name="Comma 16 2 3 3 3 2" xfId="2932"/>
    <cellStyle name="Comma 16 2 3 3 4" xfId="2933"/>
    <cellStyle name="Comma 16 2 3 4" xfId="2934"/>
    <cellStyle name="Comma 16 2 3 4 2" xfId="2935"/>
    <cellStyle name="Comma 16 2 3 4 2 2" xfId="2936"/>
    <cellStyle name="Comma 16 2 3 4 3" xfId="2937"/>
    <cellStyle name="Comma 16 2 3 5" xfId="2938"/>
    <cellStyle name="Comma 16 2 3 5 2" xfId="2939"/>
    <cellStyle name="Comma 16 2 3 5 2 2" xfId="2940"/>
    <cellStyle name="Comma 16 2 3 5 3" xfId="2941"/>
    <cellStyle name="Comma 16 2 3 6" xfId="2942"/>
    <cellStyle name="Comma 16 2 3 6 2" xfId="2943"/>
    <cellStyle name="Comma 16 2 3 7" xfId="2944"/>
    <cellStyle name="Comma 16 2 3 8" xfId="2945"/>
    <cellStyle name="Comma 16 2 3 9" xfId="2946"/>
    <cellStyle name="Comma 16 2 4" xfId="2947"/>
    <cellStyle name="Comma 16 2 4 2" xfId="2948"/>
    <cellStyle name="Comma 16 2 4 2 2" xfId="2949"/>
    <cellStyle name="Comma 16 2 4 2 2 2" xfId="2950"/>
    <cellStyle name="Comma 16 2 4 2 2 2 2" xfId="2951"/>
    <cellStyle name="Comma 16 2 4 2 2 3" xfId="2952"/>
    <cellStyle name="Comma 16 2 4 2 3" xfId="2953"/>
    <cellStyle name="Comma 16 2 4 2 3 2" xfId="2954"/>
    <cellStyle name="Comma 16 2 4 2 4" xfId="2955"/>
    <cellStyle name="Comma 16 2 4 3" xfId="2956"/>
    <cellStyle name="Comma 16 2 4 3 2" xfId="2957"/>
    <cellStyle name="Comma 16 2 4 3 2 2" xfId="2958"/>
    <cellStyle name="Comma 16 2 4 3 3" xfId="2959"/>
    <cellStyle name="Comma 16 2 4 4" xfId="2960"/>
    <cellStyle name="Comma 16 2 4 4 2" xfId="2961"/>
    <cellStyle name="Comma 16 2 4 5" xfId="2962"/>
    <cellStyle name="Comma 16 2 4 6" xfId="2963"/>
    <cellStyle name="Comma 16 2 5" xfId="2964"/>
    <cellStyle name="Comma 16 2 5 2" xfId="2965"/>
    <cellStyle name="Comma 16 2 5 2 2" xfId="2966"/>
    <cellStyle name="Comma 16 2 5 2 2 2" xfId="2967"/>
    <cellStyle name="Comma 16 2 5 2 3" xfId="2968"/>
    <cellStyle name="Comma 16 2 5 3" xfId="2969"/>
    <cellStyle name="Comma 16 2 5 3 2" xfId="2970"/>
    <cellStyle name="Comma 16 2 5 4" xfId="2971"/>
    <cellStyle name="Comma 16 2 6" xfId="2972"/>
    <cellStyle name="Comma 16 2 6 2" xfId="2973"/>
    <cellStyle name="Comma 16 2 6 2 2" xfId="2974"/>
    <cellStyle name="Comma 16 2 6 3" xfId="2975"/>
    <cellStyle name="Comma 16 2 7" xfId="2976"/>
    <cellStyle name="Comma 16 2 7 2" xfId="2977"/>
    <cellStyle name="Comma 16 2 7 2 2" xfId="2978"/>
    <cellStyle name="Comma 16 2 7 3" xfId="2979"/>
    <cellStyle name="Comma 16 2 8" xfId="2980"/>
    <cellStyle name="Comma 16 2 8 2" xfId="2981"/>
    <cellStyle name="Comma 16 2 9" xfId="2982"/>
    <cellStyle name="Comma 16 3" xfId="2983"/>
    <cellStyle name="Comma 16 3 2" xfId="2984"/>
    <cellStyle name="Comma 16 3 2 2" xfId="2985"/>
    <cellStyle name="Comma 16 3 2 2 2" xfId="2986"/>
    <cellStyle name="Comma 16 3 2 3" xfId="2987"/>
    <cellStyle name="Comma 16 3 3" xfId="2988"/>
    <cellStyle name="Comma 16 4" xfId="2989"/>
    <cellStyle name="Comma 16 4 2" xfId="2990"/>
    <cellStyle name="Comma 16 4 2 2" xfId="2991"/>
    <cellStyle name="Comma 16 4 2 2 2" xfId="2992"/>
    <cellStyle name="Comma 16 4 2 2 2 2" xfId="2993"/>
    <cellStyle name="Comma 16 4 2 2 2 2 2" xfId="2994"/>
    <cellStyle name="Comma 16 4 2 2 2 3" xfId="2995"/>
    <cellStyle name="Comma 16 4 2 2 3" xfId="2996"/>
    <cellStyle name="Comma 16 4 2 2 3 2" xfId="2997"/>
    <cellStyle name="Comma 16 4 2 2 4" xfId="2998"/>
    <cellStyle name="Comma 16 4 2 3" xfId="2999"/>
    <cellStyle name="Comma 16 4 2 3 2" xfId="3000"/>
    <cellStyle name="Comma 16 4 2 3 2 2" xfId="3001"/>
    <cellStyle name="Comma 16 4 2 3 3" xfId="3002"/>
    <cellStyle name="Comma 16 4 2 4" xfId="3003"/>
    <cellStyle name="Comma 16 4 2 4 2" xfId="3004"/>
    <cellStyle name="Comma 16 4 2 5" xfId="3005"/>
    <cellStyle name="Comma 16 4 3" xfId="3006"/>
    <cellStyle name="Comma 16 4 3 2" xfId="3007"/>
    <cellStyle name="Comma 16 4 3 2 2" xfId="3008"/>
    <cellStyle name="Comma 16 4 3 2 2 2" xfId="3009"/>
    <cellStyle name="Comma 16 4 3 2 3" xfId="3010"/>
    <cellStyle name="Comma 16 4 3 3" xfId="3011"/>
    <cellStyle name="Comma 16 4 3 3 2" xfId="3012"/>
    <cellStyle name="Comma 16 4 3 4" xfId="3013"/>
    <cellStyle name="Comma 16 4 4" xfId="3014"/>
    <cellStyle name="Comma 16 4 4 2" xfId="3015"/>
    <cellStyle name="Comma 16 4 4 2 2" xfId="3016"/>
    <cellStyle name="Comma 16 4 4 3" xfId="3017"/>
    <cellStyle name="Comma 16 4 5" xfId="3018"/>
    <cellStyle name="Comma 16 4 5 2" xfId="3019"/>
    <cellStyle name="Comma 16 4 6" xfId="3020"/>
    <cellStyle name="Comma 16 4 7" xfId="3021"/>
    <cellStyle name="Comma 16 5" xfId="3022"/>
    <cellStyle name="Comma 16 5 2" xfId="3023"/>
    <cellStyle name="Comma 16 5 2 2" xfId="3024"/>
    <cellStyle name="Comma 16 5 2 2 2" xfId="3025"/>
    <cellStyle name="Comma 16 5 2 2 2 2" xfId="3026"/>
    <cellStyle name="Comma 16 5 2 2 3" xfId="3027"/>
    <cellStyle name="Comma 16 5 2 3" xfId="3028"/>
    <cellStyle name="Comma 16 5 2 3 2" xfId="3029"/>
    <cellStyle name="Comma 16 5 2 4" xfId="3030"/>
    <cellStyle name="Comma 16 5 3" xfId="3031"/>
    <cellStyle name="Comma 16 5 3 2" xfId="3032"/>
    <cellStyle name="Comma 16 5 3 2 2" xfId="3033"/>
    <cellStyle name="Comma 16 5 3 3" xfId="3034"/>
    <cellStyle name="Comma 16 5 4" xfId="3035"/>
    <cellStyle name="Comma 16 5 4 2" xfId="3036"/>
    <cellStyle name="Comma 16 5 5" xfId="3037"/>
    <cellStyle name="Comma 16 5 6" xfId="3038"/>
    <cellStyle name="Comma 16 6" xfId="3039"/>
    <cellStyle name="Comma 16 6 2" xfId="3040"/>
    <cellStyle name="Comma 16 6 2 2" xfId="3041"/>
    <cellStyle name="Comma 16 6 2 2 2" xfId="3042"/>
    <cellStyle name="Comma 16 6 2 3" xfId="3043"/>
    <cellStyle name="Comma 16 6 3" xfId="3044"/>
    <cellStyle name="Comma 16 6 3 2" xfId="3045"/>
    <cellStyle name="Comma 16 6 4" xfId="3046"/>
    <cellStyle name="Comma 16 7" xfId="3047"/>
    <cellStyle name="Comma 16 7 2" xfId="3048"/>
    <cellStyle name="Comma 16 7 2 2" xfId="3049"/>
    <cellStyle name="Comma 16 7 3" xfId="3050"/>
    <cellStyle name="Comma 16 8" xfId="3051"/>
    <cellStyle name="Comma 16 8 2" xfId="3052"/>
    <cellStyle name="Comma 16 8 2 2" xfId="3053"/>
    <cellStyle name="Comma 16 8 3" xfId="3054"/>
    <cellStyle name="Comma 16 9" xfId="3055"/>
    <cellStyle name="Comma 16 9 2" xfId="3056"/>
    <cellStyle name="Comma 160" xfId="3057"/>
    <cellStyle name="Comma 160 2" xfId="3058"/>
    <cellStyle name="Comma 160 2 2" xfId="3059"/>
    <cellStyle name="Comma 160 3" xfId="3060"/>
    <cellStyle name="Comma 161" xfId="3061"/>
    <cellStyle name="Comma 161 2" xfId="3062"/>
    <cellStyle name="Comma 162" xfId="3063"/>
    <cellStyle name="Comma 162 2" xfId="3064"/>
    <cellStyle name="Comma 163" xfId="3065"/>
    <cellStyle name="Comma 163 2" xfId="3066"/>
    <cellStyle name="Comma 164" xfId="3067"/>
    <cellStyle name="Comma 164 2" xfId="3068"/>
    <cellStyle name="Comma 164 2 2" xfId="3069"/>
    <cellStyle name="Comma 164 3" xfId="3070"/>
    <cellStyle name="Comma 165" xfId="3071"/>
    <cellStyle name="Comma 165 2" xfId="3072"/>
    <cellStyle name="Comma 165 2 2" xfId="3073"/>
    <cellStyle name="Comma 165 3" xfId="3074"/>
    <cellStyle name="Comma 166" xfId="3075"/>
    <cellStyle name="Comma 166 2" xfId="3076"/>
    <cellStyle name="Comma 167" xfId="3077"/>
    <cellStyle name="Comma 167 2" xfId="3078"/>
    <cellStyle name="Comma 168" xfId="3079"/>
    <cellStyle name="Comma 168 2" xfId="3080"/>
    <cellStyle name="Comma 169" xfId="3081"/>
    <cellStyle name="Comma 169 2" xfId="3082"/>
    <cellStyle name="Comma 17" xfId="3083"/>
    <cellStyle name="Comma 17 2" xfId="3084"/>
    <cellStyle name="Comma 170" xfId="3085"/>
    <cellStyle name="Comma 170 2" xfId="3086"/>
    <cellStyle name="Comma 171" xfId="3087"/>
    <cellStyle name="Comma 171 2" xfId="3088"/>
    <cellStyle name="Comma 172" xfId="3089"/>
    <cellStyle name="Comma 172 2" xfId="3090"/>
    <cellStyle name="Comma 173" xfId="3091"/>
    <cellStyle name="Comma 173 2" xfId="3092"/>
    <cellStyle name="Comma 174" xfId="3093"/>
    <cellStyle name="Comma 174 2" xfId="3094"/>
    <cellStyle name="Comma 175" xfId="3095"/>
    <cellStyle name="Comma 175 2" xfId="3096"/>
    <cellStyle name="Comma 176" xfId="3097"/>
    <cellStyle name="Comma 176 2" xfId="3098"/>
    <cellStyle name="Comma 177" xfId="3099"/>
    <cellStyle name="Comma 177 2" xfId="3100"/>
    <cellStyle name="Comma 178" xfId="3101"/>
    <cellStyle name="Comma 178 2" xfId="3102"/>
    <cellStyle name="Comma 179" xfId="3103"/>
    <cellStyle name="Comma 179 2" xfId="3104"/>
    <cellStyle name="Comma 18" xfId="3105"/>
    <cellStyle name="Comma 18 10" xfId="3106"/>
    <cellStyle name="Comma 18 11" xfId="3107"/>
    <cellStyle name="Comma 18 12" xfId="3108"/>
    <cellStyle name="Comma 18 2" xfId="3109"/>
    <cellStyle name="Comma 18 2 2" xfId="3110"/>
    <cellStyle name="Comma 18 2 2 2" xfId="3111"/>
    <cellStyle name="Comma 18 2 2 2 2" xfId="3112"/>
    <cellStyle name="Comma 18 2 2 2 2 2" xfId="3113"/>
    <cellStyle name="Comma 18 2 2 2 2 2 2" xfId="3114"/>
    <cellStyle name="Comma 18 2 2 2 2 3" xfId="3115"/>
    <cellStyle name="Comma 18 2 2 2 3" xfId="3116"/>
    <cellStyle name="Comma 18 2 2 2 3 2" xfId="3117"/>
    <cellStyle name="Comma 18 2 2 2 4" xfId="3118"/>
    <cellStyle name="Comma 18 2 2 3" xfId="3119"/>
    <cellStyle name="Comma 18 2 2 3 2" xfId="3120"/>
    <cellStyle name="Comma 18 2 2 3 2 2" xfId="3121"/>
    <cellStyle name="Comma 18 2 2 3 3" xfId="3122"/>
    <cellStyle name="Comma 18 2 2 4" xfId="3123"/>
    <cellStyle name="Comma 18 2 2 4 2" xfId="3124"/>
    <cellStyle name="Comma 18 2 2 5" xfId="3125"/>
    <cellStyle name="Comma 18 2 2 6" xfId="3126"/>
    <cellStyle name="Comma 18 2 3" xfId="3127"/>
    <cellStyle name="Comma 18 2 3 2" xfId="3128"/>
    <cellStyle name="Comma 18 2 3 2 2" xfId="3129"/>
    <cellStyle name="Comma 18 2 3 2 2 2" xfId="3130"/>
    <cellStyle name="Comma 18 2 3 2 3" xfId="3131"/>
    <cellStyle name="Comma 18 2 3 3" xfId="3132"/>
    <cellStyle name="Comma 18 2 3 3 2" xfId="3133"/>
    <cellStyle name="Comma 18 2 3 4" xfId="3134"/>
    <cellStyle name="Comma 18 2 3 5" xfId="3135"/>
    <cellStyle name="Comma 18 2 4" xfId="3136"/>
    <cellStyle name="Comma 18 2 4 2" xfId="3137"/>
    <cellStyle name="Comma 18 2 4 2 2" xfId="3138"/>
    <cellStyle name="Comma 18 2 4 3" xfId="3139"/>
    <cellStyle name="Comma 18 2 4 4" xfId="3140"/>
    <cellStyle name="Comma 18 2 5" xfId="3141"/>
    <cellStyle name="Comma 18 2 5 2" xfId="3142"/>
    <cellStyle name="Comma 18 2 5 2 2" xfId="3143"/>
    <cellStyle name="Comma 18 2 5 3" xfId="3144"/>
    <cellStyle name="Comma 18 2 6" xfId="3145"/>
    <cellStyle name="Comma 18 2 6 2" xfId="3146"/>
    <cellStyle name="Comma 18 2 7" xfId="3147"/>
    <cellStyle name="Comma 18 2 8" xfId="3148"/>
    <cellStyle name="Comma 18 3" xfId="3149"/>
    <cellStyle name="Comma 18 3 2" xfId="3150"/>
    <cellStyle name="Comma 18 3 2 2" xfId="3151"/>
    <cellStyle name="Comma 18 3 2 2 2" xfId="3152"/>
    <cellStyle name="Comma 18 3 2 2 2 2" xfId="3153"/>
    <cellStyle name="Comma 18 3 2 2 2 2 2" xfId="3154"/>
    <cellStyle name="Comma 18 3 2 2 2 3" xfId="3155"/>
    <cellStyle name="Comma 18 3 2 2 3" xfId="3156"/>
    <cellStyle name="Comma 18 3 2 2 3 2" xfId="3157"/>
    <cellStyle name="Comma 18 3 2 2 4" xfId="3158"/>
    <cellStyle name="Comma 18 3 2 3" xfId="3159"/>
    <cellStyle name="Comma 18 3 2 3 2" xfId="3160"/>
    <cellStyle name="Comma 18 3 2 3 2 2" xfId="3161"/>
    <cellStyle name="Comma 18 3 2 3 3" xfId="3162"/>
    <cellStyle name="Comma 18 3 2 4" xfId="3163"/>
    <cellStyle name="Comma 18 3 2 4 2" xfId="3164"/>
    <cellStyle name="Comma 18 3 2 5" xfId="3165"/>
    <cellStyle name="Comma 18 3 3" xfId="3166"/>
    <cellStyle name="Comma 18 3 3 2" xfId="3167"/>
    <cellStyle name="Comma 18 3 3 2 2" xfId="3168"/>
    <cellStyle name="Comma 18 3 3 2 2 2" xfId="3169"/>
    <cellStyle name="Comma 18 3 3 2 3" xfId="3170"/>
    <cellStyle name="Comma 18 3 3 3" xfId="3171"/>
    <cellStyle name="Comma 18 3 3 3 2" xfId="3172"/>
    <cellStyle name="Comma 18 3 3 4" xfId="3173"/>
    <cellStyle name="Comma 18 3 4" xfId="3174"/>
    <cellStyle name="Comma 18 3 4 2" xfId="3175"/>
    <cellStyle name="Comma 18 3 4 2 2" xfId="3176"/>
    <cellStyle name="Comma 18 3 4 3" xfId="3177"/>
    <cellStyle name="Comma 18 3 5" xfId="3178"/>
    <cellStyle name="Comma 18 3 5 2" xfId="3179"/>
    <cellStyle name="Comma 18 3 5 2 2" xfId="3180"/>
    <cellStyle name="Comma 18 3 5 3" xfId="3181"/>
    <cellStyle name="Comma 18 3 6" xfId="3182"/>
    <cellStyle name="Comma 18 3 6 2" xfId="3183"/>
    <cellStyle name="Comma 18 3 7" xfId="3184"/>
    <cellStyle name="Comma 18 3 8" xfId="3185"/>
    <cellStyle name="Comma 18 4" xfId="3186"/>
    <cellStyle name="Comma 18 4 2" xfId="3187"/>
    <cellStyle name="Comma 18 4 2 2" xfId="3188"/>
    <cellStyle name="Comma 18 4 2 2 2" xfId="3189"/>
    <cellStyle name="Comma 18 4 2 2 2 2" xfId="3190"/>
    <cellStyle name="Comma 18 4 2 2 3" xfId="3191"/>
    <cellStyle name="Comma 18 4 2 3" xfId="3192"/>
    <cellStyle name="Comma 18 4 2 3 2" xfId="3193"/>
    <cellStyle name="Comma 18 4 2 4" xfId="3194"/>
    <cellStyle name="Comma 18 4 3" xfId="3195"/>
    <cellStyle name="Comma 18 4 3 2" xfId="3196"/>
    <cellStyle name="Comma 18 4 3 2 2" xfId="3197"/>
    <cellStyle name="Comma 18 4 3 3" xfId="3198"/>
    <cellStyle name="Comma 18 4 4" xfId="3199"/>
    <cellStyle name="Comma 18 4 4 2" xfId="3200"/>
    <cellStyle name="Comma 18 4 5" xfId="3201"/>
    <cellStyle name="Comma 18 4 6" xfId="3202"/>
    <cellStyle name="Comma 18 5" xfId="3203"/>
    <cellStyle name="Comma 18 5 2" xfId="3204"/>
    <cellStyle name="Comma 18 5 2 2" xfId="3205"/>
    <cellStyle name="Comma 18 5 2 2 2" xfId="3206"/>
    <cellStyle name="Comma 18 5 2 3" xfId="3207"/>
    <cellStyle name="Comma 18 5 3" xfId="3208"/>
    <cellStyle name="Comma 18 5 3 2" xfId="3209"/>
    <cellStyle name="Comma 18 5 4" xfId="3210"/>
    <cellStyle name="Comma 18 5 5" xfId="3211"/>
    <cellStyle name="Comma 18 6" xfId="3212"/>
    <cellStyle name="Comma 18 6 2" xfId="3213"/>
    <cellStyle name="Comma 18 6 2 2" xfId="3214"/>
    <cellStyle name="Comma 18 6 3" xfId="3215"/>
    <cellStyle name="Comma 18 7" xfId="3216"/>
    <cellStyle name="Comma 18 7 2" xfId="3217"/>
    <cellStyle name="Comma 18 7 2 2" xfId="3218"/>
    <cellStyle name="Comma 18 7 3" xfId="3219"/>
    <cellStyle name="Comma 18 8" xfId="3220"/>
    <cellStyle name="Comma 18 8 2" xfId="3221"/>
    <cellStyle name="Comma 18 9" xfId="3222"/>
    <cellStyle name="Comma 180" xfId="3223"/>
    <cellStyle name="Comma 180 2" xfId="3224"/>
    <cellStyle name="Comma 181" xfId="3225"/>
    <cellStyle name="Comma 181 2" xfId="3226"/>
    <cellStyle name="Comma 182" xfId="3227"/>
    <cellStyle name="Comma 182 2" xfId="3228"/>
    <cellStyle name="Comma 183" xfId="3229"/>
    <cellStyle name="Comma 183 2" xfId="3230"/>
    <cellStyle name="Comma 184" xfId="3231"/>
    <cellStyle name="Comma 184 2" xfId="3232"/>
    <cellStyle name="Comma 185" xfId="3233"/>
    <cellStyle name="Comma 185 2" xfId="3234"/>
    <cellStyle name="Comma 186" xfId="3235"/>
    <cellStyle name="Comma 186 2" xfId="3236"/>
    <cellStyle name="Comma 187" xfId="3237"/>
    <cellStyle name="Comma 187 2" xfId="3238"/>
    <cellStyle name="Comma 188" xfId="3239"/>
    <cellStyle name="Comma 188 2" xfId="3240"/>
    <cellStyle name="Comma 189" xfId="3241"/>
    <cellStyle name="Comma 189 2" xfId="3242"/>
    <cellStyle name="Comma 19" xfId="3243"/>
    <cellStyle name="Comma 19 2" xfId="3244"/>
    <cellStyle name="Comma 190" xfId="3245"/>
    <cellStyle name="Comma 190 2" xfId="3246"/>
    <cellStyle name="Comma 191" xfId="3247"/>
    <cellStyle name="Comma 192" xfId="3248"/>
    <cellStyle name="Comma 193" xfId="3249"/>
    <cellStyle name="Comma 194" xfId="3250"/>
    <cellStyle name="Comma 195" xfId="3251"/>
    <cellStyle name="Comma 196" xfId="3252"/>
    <cellStyle name="Comma 197" xfId="3253"/>
    <cellStyle name="Comma 197 2" xfId="3254"/>
    <cellStyle name="Comma 198" xfId="3255"/>
    <cellStyle name="Comma 199" xfId="3256"/>
    <cellStyle name="Comma 2" xfId="7"/>
    <cellStyle name="Comma 2 10" xfId="3257"/>
    <cellStyle name="Comma 2 10 10" xfId="3258"/>
    <cellStyle name="Comma 2 10 11" xfId="3259"/>
    <cellStyle name="Comma 2 10 12" xfId="3260"/>
    <cellStyle name="Comma 2 10 13" xfId="3261"/>
    <cellStyle name="Comma 2 10 14" xfId="3262"/>
    <cellStyle name="Comma 2 10 15" xfId="3263"/>
    <cellStyle name="Comma 2 10 16" xfId="3264"/>
    <cellStyle name="Comma 2 10 17" xfId="3265"/>
    <cellStyle name="Comma 2 10 18" xfId="3266"/>
    <cellStyle name="Comma 2 10 19" xfId="3267"/>
    <cellStyle name="Comma 2 10 2" xfId="3268"/>
    <cellStyle name="Comma 2 10 2 10" xfId="3269"/>
    <cellStyle name="Comma 2 10 2 11" xfId="3270"/>
    <cellStyle name="Comma 2 10 2 12" xfId="3271"/>
    <cellStyle name="Comma 2 10 2 13" xfId="3272"/>
    <cellStyle name="Comma 2 10 2 14" xfId="3273"/>
    <cellStyle name="Comma 2 10 2 15" xfId="3274"/>
    <cellStyle name="Comma 2 10 2 16" xfId="3275"/>
    <cellStyle name="Comma 2 10 2 17" xfId="3276"/>
    <cellStyle name="Comma 2 10 2 18" xfId="3277"/>
    <cellStyle name="Comma 2 10 2 19" xfId="3278"/>
    <cellStyle name="Comma 2 10 2 2" xfId="3279"/>
    <cellStyle name="Comma 2 10 2 20" xfId="3280"/>
    <cellStyle name="Comma 2 10 2 21" xfId="3281"/>
    <cellStyle name="Comma 2 10 2 22" xfId="3282"/>
    <cellStyle name="Comma 2 10 2 23" xfId="3283"/>
    <cellStyle name="Comma 2 10 2 24" xfId="3284"/>
    <cellStyle name="Comma 2 10 2 25" xfId="3285"/>
    <cellStyle name="Comma 2 10 2 26" xfId="3286"/>
    <cellStyle name="Comma 2 10 2 27" xfId="3287"/>
    <cellStyle name="Comma 2 10 2 28" xfId="3288"/>
    <cellStyle name="Comma 2 10 2 29" xfId="3289"/>
    <cellStyle name="Comma 2 10 2 3" xfId="3290"/>
    <cellStyle name="Comma 2 10 2 30" xfId="3291"/>
    <cellStyle name="Comma 2 10 2 4" xfId="3292"/>
    <cellStyle name="Comma 2 10 2 5" xfId="3293"/>
    <cellStyle name="Comma 2 10 2 6" xfId="3294"/>
    <cellStyle name="Comma 2 10 2 7" xfId="3295"/>
    <cellStyle name="Comma 2 10 2 8" xfId="3296"/>
    <cellStyle name="Comma 2 10 2 9" xfId="3297"/>
    <cellStyle name="Comma 2 10 20" xfId="3298"/>
    <cellStyle name="Comma 2 10 21" xfId="3299"/>
    <cellStyle name="Comma 2 10 22" xfId="3300"/>
    <cellStyle name="Comma 2 10 23" xfId="3301"/>
    <cellStyle name="Comma 2 10 24" xfId="3302"/>
    <cellStyle name="Comma 2 10 25" xfId="3303"/>
    <cellStyle name="Comma 2 10 26" xfId="3304"/>
    <cellStyle name="Comma 2 10 27" xfId="3305"/>
    <cellStyle name="Comma 2 10 28" xfId="3306"/>
    <cellStyle name="Comma 2 10 29" xfId="3307"/>
    <cellStyle name="Comma 2 10 3" xfId="3308"/>
    <cellStyle name="Comma 2 10 3 2" xfId="3309"/>
    <cellStyle name="Comma 2 10 30" xfId="3310"/>
    <cellStyle name="Comma 2 10 4" xfId="3311"/>
    <cellStyle name="Comma 2 10 4 2" xfId="3312"/>
    <cellStyle name="Comma 2 10 5" xfId="3313"/>
    <cellStyle name="Comma 2 10 6" xfId="3314"/>
    <cellStyle name="Comma 2 10 7" xfId="3315"/>
    <cellStyle name="Comma 2 10 8" xfId="3316"/>
    <cellStyle name="Comma 2 10 9" xfId="3317"/>
    <cellStyle name="Comma 2 11" xfId="3318"/>
    <cellStyle name="Comma 2 11 10" xfId="3319"/>
    <cellStyle name="Comma 2 11 11" xfId="3320"/>
    <cellStyle name="Comma 2 11 12" xfId="3321"/>
    <cellStyle name="Comma 2 11 13" xfId="3322"/>
    <cellStyle name="Comma 2 11 14" xfId="3323"/>
    <cellStyle name="Comma 2 11 15" xfId="3324"/>
    <cellStyle name="Comma 2 11 16" xfId="3325"/>
    <cellStyle name="Comma 2 11 17" xfId="3326"/>
    <cellStyle name="Comma 2 11 18" xfId="3327"/>
    <cellStyle name="Comma 2 11 19" xfId="3328"/>
    <cellStyle name="Comma 2 11 2" xfId="3329"/>
    <cellStyle name="Comma 2 11 2 10" xfId="3330"/>
    <cellStyle name="Comma 2 11 2 11" xfId="3331"/>
    <cellStyle name="Comma 2 11 2 12" xfId="3332"/>
    <cellStyle name="Comma 2 11 2 13" xfId="3333"/>
    <cellStyle name="Comma 2 11 2 14" xfId="3334"/>
    <cellStyle name="Comma 2 11 2 15" xfId="3335"/>
    <cellStyle name="Comma 2 11 2 16" xfId="3336"/>
    <cellStyle name="Comma 2 11 2 17" xfId="3337"/>
    <cellStyle name="Comma 2 11 2 18" xfId="3338"/>
    <cellStyle name="Comma 2 11 2 19" xfId="3339"/>
    <cellStyle name="Comma 2 11 2 2" xfId="3340"/>
    <cellStyle name="Comma 2 11 2 20" xfId="3341"/>
    <cellStyle name="Comma 2 11 2 21" xfId="3342"/>
    <cellStyle name="Comma 2 11 2 22" xfId="3343"/>
    <cellStyle name="Comma 2 11 2 23" xfId="3344"/>
    <cellStyle name="Comma 2 11 2 24" xfId="3345"/>
    <cellStyle name="Comma 2 11 2 25" xfId="3346"/>
    <cellStyle name="Comma 2 11 2 26" xfId="3347"/>
    <cellStyle name="Comma 2 11 2 27" xfId="3348"/>
    <cellStyle name="Comma 2 11 2 28" xfId="3349"/>
    <cellStyle name="Comma 2 11 2 29" xfId="3350"/>
    <cellStyle name="Comma 2 11 2 3" xfId="3351"/>
    <cellStyle name="Comma 2 11 2 30" xfId="3352"/>
    <cellStyle name="Comma 2 11 2 4" xfId="3353"/>
    <cellStyle name="Comma 2 11 2 5" xfId="3354"/>
    <cellStyle name="Comma 2 11 2 6" xfId="3355"/>
    <cellStyle name="Comma 2 11 2 7" xfId="3356"/>
    <cellStyle name="Comma 2 11 2 8" xfId="3357"/>
    <cellStyle name="Comma 2 11 2 9" xfId="3358"/>
    <cellStyle name="Comma 2 11 20" xfId="3359"/>
    <cellStyle name="Comma 2 11 21" xfId="3360"/>
    <cellStyle name="Comma 2 11 22" xfId="3361"/>
    <cellStyle name="Comma 2 11 23" xfId="3362"/>
    <cellStyle name="Comma 2 11 24" xfId="3363"/>
    <cellStyle name="Comma 2 11 25" xfId="3364"/>
    <cellStyle name="Comma 2 11 26" xfId="3365"/>
    <cellStyle name="Comma 2 11 27" xfId="3366"/>
    <cellStyle name="Comma 2 11 28" xfId="3367"/>
    <cellStyle name="Comma 2 11 29" xfId="3368"/>
    <cellStyle name="Comma 2 11 3" xfId="3369"/>
    <cellStyle name="Comma 2 11 3 2" xfId="3370"/>
    <cellStyle name="Comma 2 11 30" xfId="3371"/>
    <cellStyle name="Comma 2 11 4" xfId="3372"/>
    <cellStyle name="Comma 2 11 4 2" xfId="3373"/>
    <cellStyle name="Comma 2 11 5" xfId="3374"/>
    <cellStyle name="Comma 2 11 6" xfId="3375"/>
    <cellStyle name="Comma 2 11 7" xfId="3376"/>
    <cellStyle name="Comma 2 11 8" xfId="3377"/>
    <cellStyle name="Comma 2 11 9" xfId="3378"/>
    <cellStyle name="Comma 2 12" xfId="3379"/>
    <cellStyle name="Comma 2 12 10" xfId="3380"/>
    <cellStyle name="Comma 2 12 11" xfId="3381"/>
    <cellStyle name="Comma 2 12 12" xfId="3382"/>
    <cellStyle name="Comma 2 12 13" xfId="3383"/>
    <cellStyle name="Comma 2 12 14" xfId="3384"/>
    <cellStyle name="Comma 2 12 15" xfId="3385"/>
    <cellStyle name="Comma 2 12 16" xfId="3386"/>
    <cellStyle name="Comma 2 12 17" xfId="3387"/>
    <cellStyle name="Comma 2 12 18" xfId="3388"/>
    <cellStyle name="Comma 2 12 19" xfId="3389"/>
    <cellStyle name="Comma 2 12 2" xfId="3390"/>
    <cellStyle name="Comma 2 12 2 10" xfId="3391"/>
    <cellStyle name="Comma 2 12 2 11" xfId="3392"/>
    <cellStyle name="Comma 2 12 2 12" xfId="3393"/>
    <cellStyle name="Comma 2 12 2 13" xfId="3394"/>
    <cellStyle name="Comma 2 12 2 14" xfId="3395"/>
    <cellStyle name="Comma 2 12 2 15" xfId="3396"/>
    <cellStyle name="Comma 2 12 2 16" xfId="3397"/>
    <cellStyle name="Comma 2 12 2 17" xfId="3398"/>
    <cellStyle name="Comma 2 12 2 18" xfId="3399"/>
    <cellStyle name="Comma 2 12 2 19" xfId="3400"/>
    <cellStyle name="Comma 2 12 2 2" xfId="3401"/>
    <cellStyle name="Comma 2 12 2 20" xfId="3402"/>
    <cellStyle name="Comma 2 12 2 21" xfId="3403"/>
    <cellStyle name="Comma 2 12 2 22" xfId="3404"/>
    <cellStyle name="Comma 2 12 2 23" xfId="3405"/>
    <cellStyle name="Comma 2 12 2 24" xfId="3406"/>
    <cellStyle name="Comma 2 12 2 25" xfId="3407"/>
    <cellStyle name="Comma 2 12 2 26" xfId="3408"/>
    <cellStyle name="Comma 2 12 2 27" xfId="3409"/>
    <cellStyle name="Comma 2 12 2 28" xfId="3410"/>
    <cellStyle name="Comma 2 12 2 29" xfId="3411"/>
    <cellStyle name="Comma 2 12 2 3" xfId="3412"/>
    <cellStyle name="Comma 2 12 2 30" xfId="3413"/>
    <cellStyle name="Comma 2 12 2 4" xfId="3414"/>
    <cellStyle name="Comma 2 12 2 5" xfId="3415"/>
    <cellStyle name="Comma 2 12 2 6" xfId="3416"/>
    <cellStyle name="Comma 2 12 2 7" xfId="3417"/>
    <cellStyle name="Comma 2 12 2 8" xfId="3418"/>
    <cellStyle name="Comma 2 12 2 9" xfId="3419"/>
    <cellStyle name="Comma 2 12 20" xfId="3420"/>
    <cellStyle name="Comma 2 12 21" xfId="3421"/>
    <cellStyle name="Comma 2 12 22" xfId="3422"/>
    <cellStyle name="Comma 2 12 23" xfId="3423"/>
    <cellStyle name="Comma 2 12 24" xfId="3424"/>
    <cellStyle name="Comma 2 12 25" xfId="3425"/>
    <cellStyle name="Comma 2 12 26" xfId="3426"/>
    <cellStyle name="Comma 2 12 27" xfId="3427"/>
    <cellStyle name="Comma 2 12 28" xfId="3428"/>
    <cellStyle name="Comma 2 12 29" xfId="3429"/>
    <cellStyle name="Comma 2 12 3" xfId="3430"/>
    <cellStyle name="Comma 2 12 3 2" xfId="3431"/>
    <cellStyle name="Comma 2 12 30" xfId="3432"/>
    <cellStyle name="Comma 2 12 4" xfId="3433"/>
    <cellStyle name="Comma 2 12 4 2" xfId="3434"/>
    <cellStyle name="Comma 2 12 5" xfId="3435"/>
    <cellStyle name="Comma 2 12 6" xfId="3436"/>
    <cellStyle name="Comma 2 12 7" xfId="3437"/>
    <cellStyle name="Comma 2 12 8" xfId="3438"/>
    <cellStyle name="Comma 2 12 9" xfId="3439"/>
    <cellStyle name="Comma 2 13" xfId="3440"/>
    <cellStyle name="Comma 2 13 10" xfId="3441"/>
    <cellStyle name="Comma 2 13 11" xfId="3442"/>
    <cellStyle name="Comma 2 13 12" xfId="3443"/>
    <cellStyle name="Comma 2 13 13" xfId="3444"/>
    <cellStyle name="Comma 2 13 14" xfId="3445"/>
    <cellStyle name="Comma 2 13 15" xfId="3446"/>
    <cellStyle name="Comma 2 13 16" xfId="3447"/>
    <cellStyle name="Comma 2 13 17" xfId="3448"/>
    <cellStyle name="Comma 2 13 18" xfId="3449"/>
    <cellStyle name="Comma 2 13 19" xfId="3450"/>
    <cellStyle name="Comma 2 13 2" xfId="3451"/>
    <cellStyle name="Comma 2 13 2 10" xfId="3452"/>
    <cellStyle name="Comma 2 13 2 11" xfId="3453"/>
    <cellStyle name="Comma 2 13 2 12" xfId="3454"/>
    <cellStyle name="Comma 2 13 2 13" xfId="3455"/>
    <cellStyle name="Comma 2 13 2 14" xfId="3456"/>
    <cellStyle name="Comma 2 13 2 15" xfId="3457"/>
    <cellStyle name="Comma 2 13 2 16" xfId="3458"/>
    <cellStyle name="Comma 2 13 2 17" xfId="3459"/>
    <cellStyle name="Comma 2 13 2 18" xfId="3460"/>
    <cellStyle name="Comma 2 13 2 19" xfId="3461"/>
    <cellStyle name="Comma 2 13 2 2" xfId="3462"/>
    <cellStyle name="Comma 2 13 2 20" xfId="3463"/>
    <cellStyle name="Comma 2 13 2 21" xfId="3464"/>
    <cellStyle name="Comma 2 13 2 22" xfId="3465"/>
    <cellStyle name="Comma 2 13 2 23" xfId="3466"/>
    <cellStyle name="Comma 2 13 2 24" xfId="3467"/>
    <cellStyle name="Comma 2 13 2 25" xfId="3468"/>
    <cellStyle name="Comma 2 13 2 26" xfId="3469"/>
    <cellStyle name="Comma 2 13 2 27" xfId="3470"/>
    <cellStyle name="Comma 2 13 2 28" xfId="3471"/>
    <cellStyle name="Comma 2 13 2 29" xfId="3472"/>
    <cellStyle name="Comma 2 13 2 3" xfId="3473"/>
    <cellStyle name="Comma 2 13 2 30" xfId="3474"/>
    <cellStyle name="Comma 2 13 2 4" xfId="3475"/>
    <cellStyle name="Comma 2 13 2 5" xfId="3476"/>
    <cellStyle name="Comma 2 13 2 6" xfId="3477"/>
    <cellStyle name="Comma 2 13 2 7" xfId="3478"/>
    <cellStyle name="Comma 2 13 2 8" xfId="3479"/>
    <cellStyle name="Comma 2 13 2 9" xfId="3480"/>
    <cellStyle name="Comma 2 13 20" xfId="3481"/>
    <cellStyle name="Comma 2 13 21" xfId="3482"/>
    <cellStyle name="Comma 2 13 22" xfId="3483"/>
    <cellStyle name="Comma 2 13 23" xfId="3484"/>
    <cellStyle name="Comma 2 13 24" xfId="3485"/>
    <cellStyle name="Comma 2 13 25" xfId="3486"/>
    <cellStyle name="Comma 2 13 26" xfId="3487"/>
    <cellStyle name="Comma 2 13 27" xfId="3488"/>
    <cellStyle name="Comma 2 13 28" xfId="3489"/>
    <cellStyle name="Comma 2 13 29" xfId="3490"/>
    <cellStyle name="Comma 2 13 3" xfId="3491"/>
    <cellStyle name="Comma 2 13 3 2" xfId="3492"/>
    <cellStyle name="Comma 2 13 30" xfId="3493"/>
    <cellStyle name="Comma 2 13 4" xfId="3494"/>
    <cellStyle name="Comma 2 13 4 2" xfId="3495"/>
    <cellStyle name="Comma 2 13 5" xfId="3496"/>
    <cellStyle name="Comma 2 13 6" xfId="3497"/>
    <cellStyle name="Comma 2 13 7" xfId="3498"/>
    <cellStyle name="Comma 2 13 8" xfId="3499"/>
    <cellStyle name="Comma 2 13 9" xfId="3500"/>
    <cellStyle name="Comma 2 14" xfId="3501"/>
    <cellStyle name="Comma 2 14 10" xfId="3502"/>
    <cellStyle name="Comma 2 14 11" xfId="3503"/>
    <cellStyle name="Comma 2 14 12" xfId="3504"/>
    <cellStyle name="Comma 2 14 13" xfId="3505"/>
    <cellStyle name="Comma 2 14 14" xfId="3506"/>
    <cellStyle name="Comma 2 14 15" xfId="3507"/>
    <cellStyle name="Comma 2 14 16" xfId="3508"/>
    <cellStyle name="Comma 2 14 17" xfId="3509"/>
    <cellStyle name="Comma 2 14 18" xfId="3510"/>
    <cellStyle name="Comma 2 14 19" xfId="3511"/>
    <cellStyle name="Comma 2 14 2" xfId="3512"/>
    <cellStyle name="Comma 2 14 2 10" xfId="3513"/>
    <cellStyle name="Comma 2 14 2 11" xfId="3514"/>
    <cellStyle name="Comma 2 14 2 12" xfId="3515"/>
    <cellStyle name="Comma 2 14 2 13" xfId="3516"/>
    <cellStyle name="Comma 2 14 2 14" xfId="3517"/>
    <cellStyle name="Comma 2 14 2 15" xfId="3518"/>
    <cellStyle name="Comma 2 14 2 16" xfId="3519"/>
    <cellStyle name="Comma 2 14 2 17" xfId="3520"/>
    <cellStyle name="Comma 2 14 2 18" xfId="3521"/>
    <cellStyle name="Comma 2 14 2 19" xfId="3522"/>
    <cellStyle name="Comma 2 14 2 2" xfId="3523"/>
    <cellStyle name="Comma 2 14 2 20" xfId="3524"/>
    <cellStyle name="Comma 2 14 2 21" xfId="3525"/>
    <cellStyle name="Comma 2 14 2 22" xfId="3526"/>
    <cellStyle name="Comma 2 14 2 23" xfId="3527"/>
    <cellStyle name="Comma 2 14 2 24" xfId="3528"/>
    <cellStyle name="Comma 2 14 2 25" xfId="3529"/>
    <cellStyle name="Comma 2 14 2 26" xfId="3530"/>
    <cellStyle name="Comma 2 14 2 27" xfId="3531"/>
    <cellStyle name="Comma 2 14 2 28" xfId="3532"/>
    <cellStyle name="Comma 2 14 2 29" xfId="3533"/>
    <cellStyle name="Comma 2 14 2 3" xfId="3534"/>
    <cellStyle name="Comma 2 14 2 30" xfId="3535"/>
    <cellStyle name="Comma 2 14 2 4" xfId="3536"/>
    <cellStyle name="Comma 2 14 2 5" xfId="3537"/>
    <cellStyle name="Comma 2 14 2 6" xfId="3538"/>
    <cellStyle name="Comma 2 14 2 7" xfId="3539"/>
    <cellStyle name="Comma 2 14 2 8" xfId="3540"/>
    <cellStyle name="Comma 2 14 2 9" xfId="3541"/>
    <cellStyle name="Comma 2 14 20" xfId="3542"/>
    <cellStyle name="Comma 2 14 21" xfId="3543"/>
    <cellStyle name="Comma 2 14 22" xfId="3544"/>
    <cellStyle name="Comma 2 14 23" xfId="3545"/>
    <cellStyle name="Comma 2 14 24" xfId="3546"/>
    <cellStyle name="Comma 2 14 25" xfId="3547"/>
    <cellStyle name="Comma 2 14 26" xfId="3548"/>
    <cellStyle name="Comma 2 14 27" xfId="3549"/>
    <cellStyle name="Comma 2 14 28" xfId="3550"/>
    <cellStyle name="Comma 2 14 29" xfId="3551"/>
    <cellStyle name="Comma 2 14 3" xfId="3552"/>
    <cellStyle name="Comma 2 14 3 2" xfId="3553"/>
    <cellStyle name="Comma 2 14 30" xfId="3554"/>
    <cellStyle name="Comma 2 14 4" xfId="3555"/>
    <cellStyle name="Comma 2 14 4 2" xfId="3556"/>
    <cellStyle name="Comma 2 14 5" xfId="3557"/>
    <cellStyle name="Comma 2 14 6" xfId="3558"/>
    <cellStyle name="Comma 2 14 7" xfId="3559"/>
    <cellStyle name="Comma 2 14 8" xfId="3560"/>
    <cellStyle name="Comma 2 14 9" xfId="3561"/>
    <cellStyle name="Comma 2 15" xfId="3562"/>
    <cellStyle name="Comma 2 15 10" xfId="3563"/>
    <cellStyle name="Comma 2 15 11" xfId="3564"/>
    <cellStyle name="Comma 2 15 12" xfId="3565"/>
    <cellStyle name="Comma 2 15 13" xfId="3566"/>
    <cellStyle name="Comma 2 15 14" xfId="3567"/>
    <cellStyle name="Comma 2 15 15" xfId="3568"/>
    <cellStyle name="Comma 2 15 16" xfId="3569"/>
    <cellStyle name="Comma 2 15 17" xfId="3570"/>
    <cellStyle name="Comma 2 15 18" xfId="3571"/>
    <cellStyle name="Comma 2 15 19" xfId="3572"/>
    <cellStyle name="Comma 2 15 2" xfId="3573"/>
    <cellStyle name="Comma 2 15 2 10" xfId="3574"/>
    <cellStyle name="Comma 2 15 2 11" xfId="3575"/>
    <cellStyle name="Comma 2 15 2 12" xfId="3576"/>
    <cellStyle name="Comma 2 15 2 13" xfId="3577"/>
    <cellStyle name="Comma 2 15 2 14" xfId="3578"/>
    <cellStyle name="Comma 2 15 2 15" xfId="3579"/>
    <cellStyle name="Comma 2 15 2 16" xfId="3580"/>
    <cellStyle name="Comma 2 15 2 17" xfId="3581"/>
    <cellStyle name="Comma 2 15 2 18" xfId="3582"/>
    <cellStyle name="Comma 2 15 2 19" xfId="3583"/>
    <cellStyle name="Comma 2 15 2 2" xfId="3584"/>
    <cellStyle name="Comma 2 15 2 20" xfId="3585"/>
    <cellStyle name="Comma 2 15 2 21" xfId="3586"/>
    <cellStyle name="Comma 2 15 2 22" xfId="3587"/>
    <cellStyle name="Comma 2 15 2 23" xfId="3588"/>
    <cellStyle name="Comma 2 15 2 24" xfId="3589"/>
    <cellStyle name="Comma 2 15 2 25" xfId="3590"/>
    <cellStyle name="Comma 2 15 2 26" xfId="3591"/>
    <cellStyle name="Comma 2 15 2 27" xfId="3592"/>
    <cellStyle name="Comma 2 15 2 28" xfId="3593"/>
    <cellStyle name="Comma 2 15 2 29" xfId="3594"/>
    <cellStyle name="Comma 2 15 2 3" xfId="3595"/>
    <cellStyle name="Comma 2 15 2 30" xfId="3596"/>
    <cellStyle name="Comma 2 15 2 4" xfId="3597"/>
    <cellStyle name="Comma 2 15 2 5" xfId="3598"/>
    <cellStyle name="Comma 2 15 2 6" xfId="3599"/>
    <cellStyle name="Comma 2 15 2 7" xfId="3600"/>
    <cellStyle name="Comma 2 15 2 8" xfId="3601"/>
    <cellStyle name="Comma 2 15 2 9" xfId="3602"/>
    <cellStyle name="Comma 2 15 20" xfId="3603"/>
    <cellStyle name="Comma 2 15 21" xfId="3604"/>
    <cellStyle name="Comma 2 15 22" xfId="3605"/>
    <cellStyle name="Comma 2 15 23" xfId="3606"/>
    <cellStyle name="Comma 2 15 24" xfId="3607"/>
    <cellStyle name="Comma 2 15 25" xfId="3608"/>
    <cellStyle name="Comma 2 15 26" xfId="3609"/>
    <cellStyle name="Comma 2 15 27" xfId="3610"/>
    <cellStyle name="Comma 2 15 28" xfId="3611"/>
    <cellStyle name="Comma 2 15 29" xfId="3612"/>
    <cellStyle name="Comma 2 15 3" xfId="3613"/>
    <cellStyle name="Comma 2 15 3 2" xfId="3614"/>
    <cellStyle name="Comma 2 15 30" xfId="3615"/>
    <cellStyle name="Comma 2 15 4" xfId="3616"/>
    <cellStyle name="Comma 2 15 4 2" xfId="3617"/>
    <cellStyle name="Comma 2 15 5" xfId="3618"/>
    <cellStyle name="Comma 2 15 6" xfId="3619"/>
    <cellStyle name="Comma 2 15 7" xfId="3620"/>
    <cellStyle name="Comma 2 15 8" xfId="3621"/>
    <cellStyle name="Comma 2 15 9" xfId="3622"/>
    <cellStyle name="Comma 2 16" xfId="3623"/>
    <cellStyle name="Comma 2 16 10" xfId="3624"/>
    <cellStyle name="Comma 2 16 11" xfId="3625"/>
    <cellStyle name="Comma 2 16 12" xfId="3626"/>
    <cellStyle name="Comma 2 16 13" xfId="3627"/>
    <cellStyle name="Comma 2 16 14" xfId="3628"/>
    <cellStyle name="Comma 2 16 15" xfId="3629"/>
    <cellStyle name="Comma 2 16 16" xfId="3630"/>
    <cellStyle name="Comma 2 16 17" xfId="3631"/>
    <cellStyle name="Comma 2 16 18" xfId="3632"/>
    <cellStyle name="Comma 2 16 19" xfId="3633"/>
    <cellStyle name="Comma 2 16 2" xfId="3634"/>
    <cellStyle name="Comma 2 16 2 10" xfId="3635"/>
    <cellStyle name="Comma 2 16 2 11" xfId="3636"/>
    <cellStyle name="Comma 2 16 2 12" xfId="3637"/>
    <cellStyle name="Comma 2 16 2 13" xfId="3638"/>
    <cellStyle name="Comma 2 16 2 14" xfId="3639"/>
    <cellStyle name="Comma 2 16 2 15" xfId="3640"/>
    <cellStyle name="Comma 2 16 2 16" xfId="3641"/>
    <cellStyle name="Comma 2 16 2 17" xfId="3642"/>
    <cellStyle name="Comma 2 16 2 18" xfId="3643"/>
    <cellStyle name="Comma 2 16 2 19" xfId="3644"/>
    <cellStyle name="Comma 2 16 2 2" xfId="3645"/>
    <cellStyle name="Comma 2 16 2 20" xfId="3646"/>
    <cellStyle name="Comma 2 16 2 21" xfId="3647"/>
    <cellStyle name="Comma 2 16 2 22" xfId="3648"/>
    <cellStyle name="Comma 2 16 2 23" xfId="3649"/>
    <cellStyle name="Comma 2 16 2 24" xfId="3650"/>
    <cellStyle name="Comma 2 16 2 25" xfId="3651"/>
    <cellStyle name="Comma 2 16 2 26" xfId="3652"/>
    <cellStyle name="Comma 2 16 2 27" xfId="3653"/>
    <cellStyle name="Comma 2 16 2 28" xfId="3654"/>
    <cellStyle name="Comma 2 16 2 29" xfId="3655"/>
    <cellStyle name="Comma 2 16 2 3" xfId="3656"/>
    <cellStyle name="Comma 2 16 2 30" xfId="3657"/>
    <cellStyle name="Comma 2 16 2 4" xfId="3658"/>
    <cellStyle name="Comma 2 16 2 5" xfId="3659"/>
    <cellStyle name="Comma 2 16 2 6" xfId="3660"/>
    <cellStyle name="Comma 2 16 2 7" xfId="3661"/>
    <cellStyle name="Comma 2 16 2 8" xfId="3662"/>
    <cellStyle name="Comma 2 16 2 9" xfId="3663"/>
    <cellStyle name="Comma 2 16 20" xfId="3664"/>
    <cellStyle name="Comma 2 16 21" xfId="3665"/>
    <cellStyle name="Comma 2 16 22" xfId="3666"/>
    <cellStyle name="Comma 2 16 23" xfId="3667"/>
    <cellStyle name="Comma 2 16 24" xfId="3668"/>
    <cellStyle name="Comma 2 16 25" xfId="3669"/>
    <cellStyle name="Comma 2 16 26" xfId="3670"/>
    <cellStyle name="Comma 2 16 27" xfId="3671"/>
    <cellStyle name="Comma 2 16 28" xfId="3672"/>
    <cellStyle name="Comma 2 16 29" xfId="3673"/>
    <cellStyle name="Comma 2 16 3" xfId="3674"/>
    <cellStyle name="Comma 2 16 30" xfId="3675"/>
    <cellStyle name="Comma 2 16 31" xfId="3676"/>
    <cellStyle name="Comma 2 16 4" xfId="3677"/>
    <cellStyle name="Comma 2 16 5" xfId="3678"/>
    <cellStyle name="Comma 2 16 6" xfId="3679"/>
    <cellStyle name="Comma 2 16 7" xfId="3680"/>
    <cellStyle name="Comma 2 16 8" xfId="3681"/>
    <cellStyle name="Comma 2 16 9" xfId="3682"/>
    <cellStyle name="Comma 2 17" xfId="3683"/>
    <cellStyle name="Comma 2 17 10" xfId="3684"/>
    <cellStyle name="Comma 2 17 11" xfId="3685"/>
    <cellStyle name="Comma 2 17 12" xfId="3686"/>
    <cellStyle name="Comma 2 17 13" xfId="3687"/>
    <cellStyle name="Comma 2 17 14" xfId="3688"/>
    <cellStyle name="Comma 2 17 15" xfId="3689"/>
    <cellStyle name="Comma 2 17 16" xfId="3690"/>
    <cellStyle name="Comma 2 17 2" xfId="3691"/>
    <cellStyle name="Comma 2 17 2 2" xfId="3692"/>
    <cellStyle name="Comma 2 17 2 2 2" xfId="3693"/>
    <cellStyle name="Comma 2 17 2 2 2 2" xfId="3694"/>
    <cellStyle name="Comma 2 17 2 2 2 2 2" xfId="3695"/>
    <cellStyle name="Comma 2 17 2 2 2 2 2 2" xfId="3696"/>
    <cellStyle name="Comma 2 17 2 2 2 2 3" xfId="3697"/>
    <cellStyle name="Comma 2 17 2 2 2 3" xfId="3698"/>
    <cellStyle name="Comma 2 17 2 2 2 3 2" xfId="3699"/>
    <cellStyle name="Comma 2 17 2 2 2 4" xfId="3700"/>
    <cellStyle name="Comma 2 17 2 2 3" xfId="3701"/>
    <cellStyle name="Comma 2 17 2 2 3 2" xfId="3702"/>
    <cellStyle name="Comma 2 17 2 2 3 2 2" xfId="3703"/>
    <cellStyle name="Comma 2 17 2 2 3 3" xfId="3704"/>
    <cellStyle name="Comma 2 17 2 2 4" xfId="3705"/>
    <cellStyle name="Comma 2 17 2 2 4 2" xfId="3706"/>
    <cellStyle name="Comma 2 17 2 2 5" xfId="3707"/>
    <cellStyle name="Comma 2 17 2 3" xfId="3708"/>
    <cellStyle name="Comma 2 17 2 3 2" xfId="3709"/>
    <cellStyle name="Comma 2 17 2 3 2 2" xfId="3710"/>
    <cellStyle name="Comma 2 17 2 3 2 2 2" xfId="3711"/>
    <cellStyle name="Comma 2 17 2 3 2 3" xfId="3712"/>
    <cellStyle name="Comma 2 17 2 3 3" xfId="3713"/>
    <cellStyle name="Comma 2 17 2 3 3 2" xfId="3714"/>
    <cellStyle name="Comma 2 17 2 3 4" xfId="3715"/>
    <cellStyle name="Comma 2 17 2 4" xfId="3716"/>
    <cellStyle name="Comma 2 17 2 4 2" xfId="3717"/>
    <cellStyle name="Comma 2 17 2 4 2 2" xfId="3718"/>
    <cellStyle name="Comma 2 17 2 4 3" xfId="3719"/>
    <cellStyle name="Comma 2 17 2 5" xfId="3720"/>
    <cellStyle name="Comma 2 17 2 5 2" xfId="3721"/>
    <cellStyle name="Comma 2 17 2 5 2 2" xfId="3722"/>
    <cellStyle name="Comma 2 17 2 5 3" xfId="3723"/>
    <cellStyle name="Comma 2 17 2 6" xfId="3724"/>
    <cellStyle name="Comma 2 17 2 6 2" xfId="3725"/>
    <cellStyle name="Comma 2 17 2 7" xfId="3726"/>
    <cellStyle name="Comma 2 17 3" xfId="3727"/>
    <cellStyle name="Comma 2 17 3 2" xfId="3728"/>
    <cellStyle name="Comma 2 17 3 2 2" xfId="3729"/>
    <cellStyle name="Comma 2 17 3 2 2 2" xfId="3730"/>
    <cellStyle name="Comma 2 17 3 2 2 2 2" xfId="3731"/>
    <cellStyle name="Comma 2 17 3 2 2 2 2 2" xfId="3732"/>
    <cellStyle name="Comma 2 17 3 2 2 2 3" xfId="3733"/>
    <cellStyle name="Comma 2 17 3 2 2 3" xfId="3734"/>
    <cellStyle name="Comma 2 17 3 2 2 3 2" xfId="3735"/>
    <cellStyle name="Comma 2 17 3 2 2 4" xfId="3736"/>
    <cellStyle name="Comma 2 17 3 2 3" xfId="3737"/>
    <cellStyle name="Comma 2 17 3 2 3 2" xfId="3738"/>
    <cellStyle name="Comma 2 17 3 2 3 2 2" xfId="3739"/>
    <cellStyle name="Comma 2 17 3 2 3 3" xfId="3740"/>
    <cellStyle name="Comma 2 17 3 2 4" xfId="3741"/>
    <cellStyle name="Comma 2 17 3 2 4 2" xfId="3742"/>
    <cellStyle name="Comma 2 17 3 2 5" xfId="3743"/>
    <cellStyle name="Comma 2 17 3 3" xfId="3744"/>
    <cellStyle name="Comma 2 17 3 3 2" xfId="3745"/>
    <cellStyle name="Comma 2 17 3 3 2 2" xfId="3746"/>
    <cellStyle name="Comma 2 17 3 3 2 2 2" xfId="3747"/>
    <cellStyle name="Comma 2 17 3 3 2 3" xfId="3748"/>
    <cellStyle name="Comma 2 17 3 3 3" xfId="3749"/>
    <cellStyle name="Comma 2 17 3 3 3 2" xfId="3750"/>
    <cellStyle name="Comma 2 17 3 3 4" xfId="3751"/>
    <cellStyle name="Comma 2 17 3 4" xfId="3752"/>
    <cellStyle name="Comma 2 17 3 4 2" xfId="3753"/>
    <cellStyle name="Comma 2 17 3 4 2 2" xfId="3754"/>
    <cellStyle name="Comma 2 17 3 4 3" xfId="3755"/>
    <cellStyle name="Comma 2 17 3 5" xfId="3756"/>
    <cellStyle name="Comma 2 17 3 5 2" xfId="3757"/>
    <cellStyle name="Comma 2 17 3 5 2 2" xfId="3758"/>
    <cellStyle name="Comma 2 17 3 5 3" xfId="3759"/>
    <cellStyle name="Comma 2 17 3 6" xfId="3760"/>
    <cellStyle name="Comma 2 17 3 6 2" xfId="3761"/>
    <cellStyle name="Comma 2 17 3 7" xfId="3762"/>
    <cellStyle name="Comma 2 17 4" xfId="3763"/>
    <cellStyle name="Comma 2 17 4 2" xfId="3764"/>
    <cellStyle name="Comma 2 17 4 2 2" xfId="3765"/>
    <cellStyle name="Comma 2 17 4 2 2 2" xfId="3766"/>
    <cellStyle name="Comma 2 17 4 2 2 2 2" xfId="3767"/>
    <cellStyle name="Comma 2 17 4 2 2 3" xfId="3768"/>
    <cellStyle name="Comma 2 17 4 2 3" xfId="3769"/>
    <cellStyle name="Comma 2 17 4 2 3 2" xfId="3770"/>
    <cellStyle name="Comma 2 17 4 2 4" xfId="3771"/>
    <cellStyle name="Comma 2 17 4 3" xfId="3772"/>
    <cellStyle name="Comma 2 17 4 3 2" xfId="3773"/>
    <cellStyle name="Comma 2 17 4 3 2 2" xfId="3774"/>
    <cellStyle name="Comma 2 17 4 3 3" xfId="3775"/>
    <cellStyle name="Comma 2 17 4 4" xfId="3776"/>
    <cellStyle name="Comma 2 17 4 4 2" xfId="3777"/>
    <cellStyle name="Comma 2 17 4 5" xfId="3778"/>
    <cellStyle name="Comma 2 17 5" xfId="3779"/>
    <cellStyle name="Comma 2 17 5 2" xfId="3780"/>
    <cellStyle name="Comma 2 17 5 2 2" xfId="3781"/>
    <cellStyle name="Comma 2 17 5 2 2 2" xfId="3782"/>
    <cellStyle name="Comma 2 17 5 2 3" xfId="3783"/>
    <cellStyle name="Comma 2 17 5 3" xfId="3784"/>
    <cellStyle name="Comma 2 17 5 3 2" xfId="3785"/>
    <cellStyle name="Comma 2 17 5 4" xfId="3786"/>
    <cellStyle name="Comma 2 17 6" xfId="3787"/>
    <cellStyle name="Comma 2 17 6 2" xfId="3788"/>
    <cellStyle name="Comma 2 17 6 2 2" xfId="3789"/>
    <cellStyle name="Comma 2 17 6 3" xfId="3790"/>
    <cellStyle name="Comma 2 17 7" xfId="3791"/>
    <cellStyle name="Comma 2 17 7 2" xfId="3792"/>
    <cellStyle name="Comma 2 17 7 2 2" xfId="3793"/>
    <cellStyle name="Comma 2 17 7 3" xfId="3794"/>
    <cellStyle name="Comma 2 17 8" xfId="3795"/>
    <cellStyle name="Comma 2 17 8 2" xfId="3796"/>
    <cellStyle name="Comma 2 17 9" xfId="3797"/>
    <cellStyle name="Comma 2 18" xfId="3798"/>
    <cellStyle name="Comma 2 18 10" xfId="3799"/>
    <cellStyle name="Comma 2 18 11" xfId="3800"/>
    <cellStyle name="Comma 2 18 12" xfId="3801"/>
    <cellStyle name="Comma 2 18 13" xfId="3802"/>
    <cellStyle name="Comma 2 18 14" xfId="3803"/>
    <cellStyle name="Comma 2 18 15" xfId="3804"/>
    <cellStyle name="Comma 2 18 16" xfId="3805"/>
    <cellStyle name="Comma 2 18 2" xfId="3806"/>
    <cellStyle name="Comma 2 18 3" xfId="3807"/>
    <cellStyle name="Comma 2 18 4" xfId="3808"/>
    <cellStyle name="Comma 2 18 5" xfId="3809"/>
    <cellStyle name="Comma 2 18 6" xfId="3810"/>
    <cellStyle name="Comma 2 18 7" xfId="3811"/>
    <cellStyle name="Comma 2 18 8" xfId="3812"/>
    <cellStyle name="Comma 2 18 9" xfId="3813"/>
    <cellStyle name="Comma 2 19" xfId="3814"/>
    <cellStyle name="Comma 2 19 10" xfId="3815"/>
    <cellStyle name="Comma 2 19 11" xfId="3816"/>
    <cellStyle name="Comma 2 19 12" xfId="3817"/>
    <cellStyle name="Comma 2 19 13" xfId="3818"/>
    <cellStyle name="Comma 2 19 14" xfId="3819"/>
    <cellStyle name="Comma 2 19 15" xfId="3820"/>
    <cellStyle name="Comma 2 19 16" xfId="3821"/>
    <cellStyle name="Comma 2 19 2" xfId="3822"/>
    <cellStyle name="Comma 2 19 3" xfId="3823"/>
    <cellStyle name="Comma 2 19 4" xfId="3824"/>
    <cellStyle name="Comma 2 19 5" xfId="3825"/>
    <cellStyle name="Comma 2 19 6" xfId="3826"/>
    <cellStyle name="Comma 2 19 7" xfId="3827"/>
    <cellStyle name="Comma 2 19 8" xfId="3828"/>
    <cellStyle name="Comma 2 19 9" xfId="3829"/>
    <cellStyle name="Comma 2 2" xfId="3830"/>
    <cellStyle name="Comma 2 2 10" xfId="3831"/>
    <cellStyle name="Comma 2 2 11" xfId="3832"/>
    <cellStyle name="Comma 2 2 12" xfId="3833"/>
    <cellStyle name="Comma 2 2 13" xfId="3834"/>
    <cellStyle name="Comma 2 2 14" xfId="3835"/>
    <cellStyle name="Comma 2 2 15" xfId="3836"/>
    <cellStyle name="Comma 2 2 16" xfId="3837"/>
    <cellStyle name="Comma 2 2 17" xfId="3838"/>
    <cellStyle name="Comma 2 2 18" xfId="3839"/>
    <cellStyle name="Comma 2 2 19" xfId="3840"/>
    <cellStyle name="Comma 2 2 2" xfId="3841"/>
    <cellStyle name="Comma 2 2 2 10" xfId="3842"/>
    <cellStyle name="Comma 2 2 2 10 2" xfId="3843"/>
    <cellStyle name="Comma 2 2 2 11" xfId="3844"/>
    <cellStyle name="Comma 2 2 2 12" xfId="3845"/>
    <cellStyle name="Comma 2 2 2 13" xfId="3846"/>
    <cellStyle name="Comma 2 2 2 14" xfId="3847"/>
    <cellStyle name="Comma 2 2 2 15" xfId="3848"/>
    <cellStyle name="Comma 2 2 2 16" xfId="3849"/>
    <cellStyle name="Comma 2 2 2 17" xfId="3850"/>
    <cellStyle name="Comma 2 2 2 18" xfId="3851"/>
    <cellStyle name="Comma 2 2 2 19" xfId="3852"/>
    <cellStyle name="Comma 2 2 2 2" xfId="3853"/>
    <cellStyle name="Comma 2 2 2 2 2" xfId="3854"/>
    <cellStyle name="Comma 2 2 2 2 2 2" xfId="3855"/>
    <cellStyle name="Comma 2 2 2 2 2 2 2" xfId="3856"/>
    <cellStyle name="Comma 2 2 2 2 2 2 2 2" xfId="3857"/>
    <cellStyle name="Comma 2 2 2 2 2 2 2 2 2" xfId="3858"/>
    <cellStyle name="Comma 2 2 2 2 2 2 2 3" xfId="3859"/>
    <cellStyle name="Comma 2 2 2 2 2 2 3" xfId="3860"/>
    <cellStyle name="Comma 2 2 2 2 2 2 3 2" xfId="3861"/>
    <cellStyle name="Comma 2 2 2 2 2 2 4" xfId="3862"/>
    <cellStyle name="Comma 2 2 2 2 2 2 5" xfId="3863"/>
    <cellStyle name="Comma 2 2 2 2 2 3" xfId="3864"/>
    <cellStyle name="Comma 2 2 2 2 2 3 2" xfId="3865"/>
    <cellStyle name="Comma 2 2 2 2 2 3 2 2" xfId="3866"/>
    <cellStyle name="Comma 2 2 2 2 2 3 3" xfId="3867"/>
    <cellStyle name="Comma 2 2 2 2 2 3 4" xfId="3868"/>
    <cellStyle name="Comma 2 2 2 2 2 4" xfId="3869"/>
    <cellStyle name="Comma 2 2 2 2 2 4 2" xfId="3870"/>
    <cellStyle name="Comma 2 2 2 2 2 4 3" xfId="3871"/>
    <cellStyle name="Comma 2 2 2 2 2 5" xfId="3872"/>
    <cellStyle name="Comma 2 2 2 2 2 6" xfId="3873"/>
    <cellStyle name="Comma 2 2 2 2 3" xfId="3874"/>
    <cellStyle name="Comma 2 2 2 2 3 2" xfId="3875"/>
    <cellStyle name="Comma 2 2 2 2 3 2 2" xfId="3876"/>
    <cellStyle name="Comma 2 2 2 2 3 2 2 2" xfId="3877"/>
    <cellStyle name="Comma 2 2 2 2 3 2 3" xfId="3878"/>
    <cellStyle name="Comma 2 2 2 2 3 3" xfId="3879"/>
    <cellStyle name="Comma 2 2 2 2 3 3 2" xfId="3880"/>
    <cellStyle name="Comma 2 2 2 2 3 4" xfId="3881"/>
    <cellStyle name="Comma 2 2 2 2 3 5" xfId="3882"/>
    <cellStyle name="Comma 2 2 2 2 4" xfId="3883"/>
    <cellStyle name="Comma 2 2 2 2 4 2" xfId="3884"/>
    <cellStyle name="Comma 2 2 2 2 4 2 2" xfId="3885"/>
    <cellStyle name="Comma 2 2 2 2 4 3" xfId="3886"/>
    <cellStyle name="Comma 2 2 2 2 4 4" xfId="3887"/>
    <cellStyle name="Comma 2 2 2 2 5" xfId="3888"/>
    <cellStyle name="Comma 2 2 2 2 5 2" xfId="3889"/>
    <cellStyle name="Comma 2 2 2 2 5 2 2" xfId="3890"/>
    <cellStyle name="Comma 2 2 2 2 5 3" xfId="3891"/>
    <cellStyle name="Comma 2 2 2 2 5 4" xfId="3892"/>
    <cellStyle name="Comma 2 2 2 2 6" xfId="3893"/>
    <cellStyle name="Comma 2 2 2 2 6 2" xfId="3894"/>
    <cellStyle name="Comma 2 2 2 2 7" xfId="3895"/>
    <cellStyle name="Comma 2 2 2 2 8" xfId="3896"/>
    <cellStyle name="Comma 2 2 2 20" xfId="3897"/>
    <cellStyle name="Comma 2 2 2 21" xfId="3898"/>
    <cellStyle name="Comma 2 2 2 22" xfId="3899"/>
    <cellStyle name="Comma 2 2 2 3" xfId="3900"/>
    <cellStyle name="Comma 2 2 2 3 2" xfId="3901"/>
    <cellStyle name="Comma 2 2 2 4" xfId="3902"/>
    <cellStyle name="Comma 2 2 2 4 2" xfId="3903"/>
    <cellStyle name="Comma 2 2 2 5" xfId="3904"/>
    <cellStyle name="Comma 2 2 2 6" xfId="3905"/>
    <cellStyle name="Comma 2 2 2 7" xfId="3906"/>
    <cellStyle name="Comma 2 2 2 8" xfId="3907"/>
    <cellStyle name="Comma 2 2 2 9" xfId="3908"/>
    <cellStyle name="Comma 2 2 20" xfId="3909"/>
    <cellStyle name="Comma 2 2 21" xfId="3910"/>
    <cellStyle name="Comma 2 2 22" xfId="3911"/>
    <cellStyle name="Comma 2 2 23" xfId="3912"/>
    <cellStyle name="Comma 2 2 24" xfId="3913"/>
    <cellStyle name="Comma 2 2 25" xfId="3914"/>
    <cellStyle name="Comma 2 2 26" xfId="3915"/>
    <cellStyle name="Comma 2 2 27" xfId="3916"/>
    <cellStyle name="Comma 2 2 28" xfId="3917"/>
    <cellStyle name="Comma 2 2 29" xfId="3918"/>
    <cellStyle name="Comma 2 2 3" xfId="3919"/>
    <cellStyle name="Comma 2 2 3 2" xfId="3920"/>
    <cellStyle name="Comma 2 2 3 2 2" xfId="3921"/>
    <cellStyle name="Comma 2 2 3 2 2 2" xfId="3922"/>
    <cellStyle name="Comma 2 2 3 2 3" xfId="3923"/>
    <cellStyle name="Comma 2 2 3 2 3 2" xfId="3924"/>
    <cellStyle name="Comma 2 2 3 2 4" xfId="3925"/>
    <cellStyle name="Comma 2 2 3 2 5" xfId="3926"/>
    <cellStyle name="Comma 2 2 3 3" xfId="3927"/>
    <cellStyle name="Comma 2 2 3 3 2" xfId="3928"/>
    <cellStyle name="Comma 2 2 3 4" xfId="3929"/>
    <cellStyle name="Comma 2 2 3 4 2" xfId="3930"/>
    <cellStyle name="Comma 2 2 3 5" xfId="3931"/>
    <cellStyle name="Comma 2 2 3 6" xfId="3932"/>
    <cellStyle name="Comma 2 2 30" xfId="3933"/>
    <cellStyle name="Comma 2 2 4" xfId="3934"/>
    <cellStyle name="Comma 2 2 4 10" xfId="3935"/>
    <cellStyle name="Comma 2 2 4 11" xfId="3936"/>
    <cellStyle name="Comma 2 2 4 11 2" xfId="3937"/>
    <cellStyle name="Comma 2 2 4 11 3" xfId="3938"/>
    <cellStyle name="Comma 2 2 4 11 4" xfId="3939"/>
    <cellStyle name="Comma 2 2 4 12" xfId="3940"/>
    <cellStyle name="Comma 2 2 4 13" xfId="3941"/>
    <cellStyle name="Comma 2 2 4 14" xfId="3942"/>
    <cellStyle name="Comma 2 2 4 15" xfId="3943"/>
    <cellStyle name="Comma 2 2 4 16" xfId="3944"/>
    <cellStyle name="Comma 2 2 4 17" xfId="3945"/>
    <cellStyle name="Comma 2 2 4 18" xfId="3946"/>
    <cellStyle name="Comma 2 2 4 19" xfId="3947"/>
    <cellStyle name="Comma 2 2 4 2" xfId="3948"/>
    <cellStyle name="Comma 2 2 4 2 10" xfId="3949"/>
    <cellStyle name="Comma 2 2 4 2 11" xfId="3950"/>
    <cellStyle name="Comma 2 2 4 2 12" xfId="3951"/>
    <cellStyle name="Comma 2 2 4 2 13" xfId="3952"/>
    <cellStyle name="Comma 2 2 4 2 14" xfId="3953"/>
    <cellStyle name="Comma 2 2 4 2 15" xfId="3954"/>
    <cellStyle name="Comma 2 2 4 2 16" xfId="3955"/>
    <cellStyle name="Comma 2 2 4 2 2" xfId="3956"/>
    <cellStyle name="Comma 2 2 4 2 3" xfId="3957"/>
    <cellStyle name="Comma 2 2 4 2 4" xfId="3958"/>
    <cellStyle name="Comma 2 2 4 2 5" xfId="3959"/>
    <cellStyle name="Comma 2 2 4 2 6" xfId="3960"/>
    <cellStyle name="Comma 2 2 4 2 7" xfId="3961"/>
    <cellStyle name="Comma 2 2 4 2 8" xfId="3962"/>
    <cellStyle name="Comma 2 2 4 2 9" xfId="3963"/>
    <cellStyle name="Comma 2 2 4 20" xfId="3964"/>
    <cellStyle name="Comma 2 2 4 20 2" xfId="3965"/>
    <cellStyle name="Comma 2 2 4 20 3" xfId="3966"/>
    <cellStyle name="Comma 2 2 4 20 4" xfId="3967"/>
    <cellStyle name="Comma 2 2 4 21" xfId="3968"/>
    <cellStyle name="Comma 2 2 4 22" xfId="3969"/>
    <cellStyle name="Comma 2 2 4 23" xfId="3970"/>
    <cellStyle name="Comma 2 2 4 24" xfId="3971"/>
    <cellStyle name="Comma 2 2 4 3" xfId="3972"/>
    <cellStyle name="Comma 2 2 4 4" xfId="3973"/>
    <cellStyle name="Comma 2 2 4 5" xfId="3974"/>
    <cellStyle name="Comma 2 2 4 6" xfId="3975"/>
    <cellStyle name="Comma 2 2 4 7" xfId="3976"/>
    <cellStyle name="Comma 2 2 4 8" xfId="3977"/>
    <cellStyle name="Comma 2 2 4 9" xfId="3978"/>
    <cellStyle name="Comma 2 2 5" xfId="3979"/>
    <cellStyle name="Comma 2 2 5 2" xfId="3980"/>
    <cellStyle name="Comma 2 2 5 3" xfId="3981"/>
    <cellStyle name="Comma 2 2 5 4" xfId="3982"/>
    <cellStyle name="Comma 2 2 5 5" xfId="3983"/>
    <cellStyle name="Comma 2 2 6" xfId="3984"/>
    <cellStyle name="Comma 2 2 6 2" xfId="3985"/>
    <cellStyle name="Comma 2 2 6 3" xfId="3986"/>
    <cellStyle name="Comma 2 2 7" xfId="3987"/>
    <cellStyle name="Comma 2 2 8" xfId="3988"/>
    <cellStyle name="Comma 2 2 9" xfId="3989"/>
    <cellStyle name="Comma 2 20" xfId="3990"/>
    <cellStyle name="Comma 2 20 10" xfId="3991"/>
    <cellStyle name="Comma 2 20 11" xfId="3992"/>
    <cellStyle name="Comma 2 20 12" xfId="3993"/>
    <cellStyle name="Comma 2 20 13" xfId="3994"/>
    <cellStyle name="Comma 2 20 14" xfId="3995"/>
    <cellStyle name="Comma 2 20 15" xfId="3996"/>
    <cellStyle name="Comma 2 20 16" xfId="3997"/>
    <cellStyle name="Comma 2 20 2" xfId="3998"/>
    <cellStyle name="Comma 2 20 3" xfId="3999"/>
    <cellStyle name="Comma 2 20 4" xfId="4000"/>
    <cellStyle name="Comma 2 20 5" xfId="4001"/>
    <cellStyle name="Comma 2 20 6" xfId="4002"/>
    <cellStyle name="Comma 2 20 7" xfId="4003"/>
    <cellStyle name="Comma 2 20 8" xfId="4004"/>
    <cellStyle name="Comma 2 20 9" xfId="4005"/>
    <cellStyle name="Comma 2 21" xfId="4006"/>
    <cellStyle name="Comma 2 21 10" xfId="4007"/>
    <cellStyle name="Comma 2 21 11" xfId="4008"/>
    <cellStyle name="Comma 2 21 12" xfId="4009"/>
    <cellStyle name="Comma 2 21 13" xfId="4010"/>
    <cellStyle name="Comma 2 21 14" xfId="4011"/>
    <cellStyle name="Comma 2 21 15" xfId="4012"/>
    <cellStyle name="Comma 2 21 16" xfId="4013"/>
    <cellStyle name="Comma 2 21 2" xfId="4014"/>
    <cellStyle name="Comma 2 21 3" xfId="4015"/>
    <cellStyle name="Comma 2 21 4" xfId="4016"/>
    <cellStyle name="Comma 2 21 5" xfId="4017"/>
    <cellStyle name="Comma 2 21 6" xfId="4018"/>
    <cellStyle name="Comma 2 21 7" xfId="4019"/>
    <cellStyle name="Comma 2 21 8" xfId="4020"/>
    <cellStyle name="Comma 2 21 9" xfId="4021"/>
    <cellStyle name="Comma 2 22" xfId="4022"/>
    <cellStyle name="Comma 2 22 10" xfId="4023"/>
    <cellStyle name="Comma 2 22 11" xfId="4024"/>
    <cellStyle name="Comma 2 22 12" xfId="4025"/>
    <cellStyle name="Comma 2 22 13" xfId="4026"/>
    <cellStyle name="Comma 2 22 14" xfId="4027"/>
    <cellStyle name="Comma 2 22 15" xfId="4028"/>
    <cellStyle name="Comma 2 22 16" xfId="4029"/>
    <cellStyle name="Comma 2 22 2" xfId="4030"/>
    <cellStyle name="Comma 2 22 3" xfId="4031"/>
    <cellStyle name="Comma 2 22 4" xfId="4032"/>
    <cellStyle name="Comma 2 22 5" xfId="4033"/>
    <cellStyle name="Comma 2 22 6" xfId="4034"/>
    <cellStyle name="Comma 2 22 7" xfId="4035"/>
    <cellStyle name="Comma 2 22 8" xfId="4036"/>
    <cellStyle name="Comma 2 22 9" xfId="4037"/>
    <cellStyle name="Comma 2 23" xfId="4038"/>
    <cellStyle name="Comma 2 23 10" xfId="4039"/>
    <cellStyle name="Comma 2 23 11" xfId="4040"/>
    <cellStyle name="Comma 2 23 12" xfId="4041"/>
    <cellStyle name="Comma 2 23 13" xfId="4042"/>
    <cellStyle name="Comma 2 23 14" xfId="4043"/>
    <cellStyle name="Comma 2 23 15" xfId="4044"/>
    <cellStyle name="Comma 2 23 16" xfId="4045"/>
    <cellStyle name="Comma 2 23 2" xfId="4046"/>
    <cellStyle name="Comma 2 23 3" xfId="4047"/>
    <cellStyle name="Comma 2 23 4" xfId="4048"/>
    <cellStyle name="Comma 2 23 5" xfId="4049"/>
    <cellStyle name="Comma 2 23 6" xfId="4050"/>
    <cellStyle name="Comma 2 23 7" xfId="4051"/>
    <cellStyle name="Comma 2 23 8" xfId="4052"/>
    <cellStyle name="Comma 2 23 9" xfId="4053"/>
    <cellStyle name="Comma 2 24" xfId="4054"/>
    <cellStyle name="Comma 2 24 10" xfId="4055"/>
    <cellStyle name="Comma 2 24 11" xfId="4056"/>
    <cellStyle name="Comma 2 24 12" xfId="4057"/>
    <cellStyle name="Comma 2 24 13" xfId="4058"/>
    <cellStyle name="Comma 2 24 14" xfId="4059"/>
    <cellStyle name="Comma 2 24 15" xfId="4060"/>
    <cellStyle name="Comma 2 24 16" xfId="4061"/>
    <cellStyle name="Comma 2 24 2" xfId="4062"/>
    <cellStyle name="Comma 2 24 3" xfId="4063"/>
    <cellStyle name="Comma 2 24 4" xfId="4064"/>
    <cellStyle name="Comma 2 24 5" xfId="4065"/>
    <cellStyle name="Comma 2 24 6" xfId="4066"/>
    <cellStyle name="Comma 2 24 7" xfId="4067"/>
    <cellStyle name="Comma 2 24 8" xfId="4068"/>
    <cellStyle name="Comma 2 24 9" xfId="4069"/>
    <cellStyle name="Comma 2 25" xfId="4070"/>
    <cellStyle name="Comma 2 25 10" xfId="4071"/>
    <cellStyle name="Comma 2 25 11" xfId="4072"/>
    <cellStyle name="Comma 2 25 12" xfId="4073"/>
    <cellStyle name="Comma 2 25 13" xfId="4074"/>
    <cellStyle name="Comma 2 25 14" xfId="4075"/>
    <cellStyle name="Comma 2 25 15" xfId="4076"/>
    <cellStyle name="Comma 2 25 16" xfId="4077"/>
    <cellStyle name="Comma 2 25 2" xfId="4078"/>
    <cellStyle name="Comma 2 25 3" xfId="4079"/>
    <cellStyle name="Comma 2 25 4" xfId="4080"/>
    <cellStyle name="Comma 2 25 5" xfId="4081"/>
    <cellStyle name="Comma 2 25 6" xfId="4082"/>
    <cellStyle name="Comma 2 25 7" xfId="4083"/>
    <cellStyle name="Comma 2 25 8" xfId="4084"/>
    <cellStyle name="Comma 2 25 9" xfId="4085"/>
    <cellStyle name="Comma 2 26" xfId="4086"/>
    <cellStyle name="Comma 2 26 10" xfId="4087"/>
    <cellStyle name="Comma 2 26 11" xfId="4088"/>
    <cellStyle name="Comma 2 26 12" xfId="4089"/>
    <cellStyle name="Comma 2 26 13" xfId="4090"/>
    <cellStyle name="Comma 2 26 14" xfId="4091"/>
    <cellStyle name="Comma 2 26 15" xfId="4092"/>
    <cellStyle name="Comma 2 26 16" xfId="4093"/>
    <cellStyle name="Comma 2 26 2" xfId="4094"/>
    <cellStyle name="Comma 2 26 3" xfId="4095"/>
    <cellStyle name="Comma 2 26 4" xfId="4096"/>
    <cellStyle name="Comma 2 26 5" xfId="4097"/>
    <cellStyle name="Comma 2 26 6" xfId="4098"/>
    <cellStyle name="Comma 2 26 7" xfId="4099"/>
    <cellStyle name="Comma 2 26 8" xfId="4100"/>
    <cellStyle name="Comma 2 26 9" xfId="4101"/>
    <cellStyle name="Comma 2 27" xfId="4102"/>
    <cellStyle name="Comma 2 27 10" xfId="4103"/>
    <cellStyle name="Comma 2 27 11" xfId="4104"/>
    <cellStyle name="Comma 2 27 12" xfId="4105"/>
    <cellStyle name="Comma 2 27 13" xfId="4106"/>
    <cellStyle name="Comma 2 27 14" xfId="4107"/>
    <cellStyle name="Comma 2 27 15" xfId="4108"/>
    <cellStyle name="Comma 2 27 16" xfId="4109"/>
    <cellStyle name="Comma 2 27 2" xfId="4110"/>
    <cellStyle name="Comma 2 27 3" xfId="4111"/>
    <cellStyle name="Comma 2 27 4" xfId="4112"/>
    <cellStyle name="Comma 2 27 5" xfId="4113"/>
    <cellStyle name="Comma 2 27 6" xfId="4114"/>
    <cellStyle name="Comma 2 27 7" xfId="4115"/>
    <cellStyle name="Comma 2 27 8" xfId="4116"/>
    <cellStyle name="Comma 2 27 9" xfId="4117"/>
    <cellStyle name="Comma 2 28" xfId="4118"/>
    <cellStyle name="Comma 2 28 10" xfId="4119"/>
    <cellStyle name="Comma 2 28 11" xfId="4120"/>
    <cellStyle name="Comma 2 28 12" xfId="4121"/>
    <cellStyle name="Comma 2 28 13" xfId="4122"/>
    <cellStyle name="Comma 2 28 14" xfId="4123"/>
    <cellStyle name="Comma 2 28 15" xfId="4124"/>
    <cellStyle name="Comma 2 28 16" xfId="4125"/>
    <cellStyle name="Comma 2 28 2" xfId="4126"/>
    <cellStyle name="Comma 2 28 3" xfId="4127"/>
    <cellStyle name="Comma 2 28 4" xfId="4128"/>
    <cellStyle name="Comma 2 28 5" xfId="4129"/>
    <cellStyle name="Comma 2 28 6" xfId="4130"/>
    <cellStyle name="Comma 2 28 7" xfId="4131"/>
    <cellStyle name="Comma 2 28 8" xfId="4132"/>
    <cellStyle name="Comma 2 28 9" xfId="4133"/>
    <cellStyle name="Comma 2 29" xfId="4134"/>
    <cellStyle name="Comma 2 29 10" xfId="4135"/>
    <cellStyle name="Comma 2 29 11" xfId="4136"/>
    <cellStyle name="Comma 2 29 12" xfId="4137"/>
    <cellStyle name="Comma 2 29 13" xfId="4138"/>
    <cellStyle name="Comma 2 29 14" xfId="4139"/>
    <cellStyle name="Comma 2 29 15" xfId="4140"/>
    <cellStyle name="Comma 2 29 16" xfId="4141"/>
    <cellStyle name="Comma 2 29 2" xfId="4142"/>
    <cellStyle name="Comma 2 29 3" xfId="4143"/>
    <cellStyle name="Comma 2 29 4" xfId="4144"/>
    <cellStyle name="Comma 2 29 5" xfId="4145"/>
    <cellStyle name="Comma 2 29 6" xfId="4146"/>
    <cellStyle name="Comma 2 29 7" xfId="4147"/>
    <cellStyle name="Comma 2 29 8" xfId="4148"/>
    <cellStyle name="Comma 2 29 9" xfId="4149"/>
    <cellStyle name="Comma 2 3" xfId="4150"/>
    <cellStyle name="Comma 2 3 10" xfId="4151"/>
    <cellStyle name="Comma 2 3 11" xfId="4152"/>
    <cellStyle name="Comma 2 3 12" xfId="4153"/>
    <cellStyle name="Comma 2 3 13" xfId="4154"/>
    <cellStyle name="Comma 2 3 14" xfId="4155"/>
    <cellStyle name="Comma 2 3 15" xfId="4156"/>
    <cellStyle name="Comma 2 3 16" xfId="4157"/>
    <cellStyle name="Comma 2 3 17" xfId="4158"/>
    <cellStyle name="Comma 2 3 18" xfId="4159"/>
    <cellStyle name="Comma 2 3 19" xfId="4160"/>
    <cellStyle name="Comma 2 3 2" xfId="4161"/>
    <cellStyle name="Comma 2 3 2 10" xfId="4162"/>
    <cellStyle name="Comma 2 3 2 10 2" xfId="4163"/>
    <cellStyle name="Comma 2 3 2 11" xfId="4164"/>
    <cellStyle name="Comma 2 3 2 12" xfId="4165"/>
    <cellStyle name="Comma 2 3 2 13" xfId="4166"/>
    <cellStyle name="Comma 2 3 2 14" xfId="4167"/>
    <cellStyle name="Comma 2 3 2 15" xfId="4168"/>
    <cellStyle name="Comma 2 3 2 16" xfId="4169"/>
    <cellStyle name="Comma 2 3 2 17" xfId="4170"/>
    <cellStyle name="Comma 2 3 2 18" xfId="4171"/>
    <cellStyle name="Comma 2 3 2 19" xfId="4172"/>
    <cellStyle name="Comma 2 3 2 2" xfId="4173"/>
    <cellStyle name="Comma 2 3 2 2 2" xfId="4174"/>
    <cellStyle name="Comma 2 3 2 2 2 2" xfId="4175"/>
    <cellStyle name="Comma 2 3 2 2 2 2 2" xfId="4176"/>
    <cellStyle name="Comma 2 3 2 2 2 2 2 2" xfId="4177"/>
    <cellStyle name="Comma 2 3 2 2 2 2 2 2 2" xfId="4178"/>
    <cellStyle name="Comma 2 3 2 2 2 2 2 3" xfId="4179"/>
    <cellStyle name="Comma 2 3 2 2 2 2 3" xfId="4180"/>
    <cellStyle name="Comma 2 3 2 2 2 2 3 2" xfId="4181"/>
    <cellStyle name="Comma 2 3 2 2 2 2 4" xfId="4182"/>
    <cellStyle name="Comma 2 3 2 2 2 3" xfId="4183"/>
    <cellStyle name="Comma 2 3 2 2 2 3 2" xfId="4184"/>
    <cellStyle name="Comma 2 3 2 2 2 3 2 2" xfId="4185"/>
    <cellStyle name="Comma 2 3 2 2 2 3 3" xfId="4186"/>
    <cellStyle name="Comma 2 3 2 2 2 4" xfId="4187"/>
    <cellStyle name="Comma 2 3 2 2 2 4 2" xfId="4188"/>
    <cellStyle name="Comma 2 3 2 2 2 5" xfId="4189"/>
    <cellStyle name="Comma 2 3 2 2 3" xfId="4190"/>
    <cellStyle name="Comma 2 3 2 2 3 2" xfId="4191"/>
    <cellStyle name="Comma 2 3 2 2 3 2 2" xfId="4192"/>
    <cellStyle name="Comma 2 3 2 2 3 2 2 2" xfId="4193"/>
    <cellStyle name="Comma 2 3 2 2 3 2 3" xfId="4194"/>
    <cellStyle name="Comma 2 3 2 2 3 3" xfId="4195"/>
    <cellStyle name="Comma 2 3 2 2 3 3 2" xfId="4196"/>
    <cellStyle name="Comma 2 3 2 2 3 4" xfId="4197"/>
    <cellStyle name="Comma 2 3 2 2 4" xfId="4198"/>
    <cellStyle name="Comma 2 3 2 2 4 2" xfId="4199"/>
    <cellStyle name="Comma 2 3 2 2 4 2 2" xfId="4200"/>
    <cellStyle name="Comma 2 3 2 2 4 3" xfId="4201"/>
    <cellStyle name="Comma 2 3 2 2 5" xfId="4202"/>
    <cellStyle name="Comma 2 3 2 2 5 2" xfId="4203"/>
    <cellStyle name="Comma 2 3 2 2 5 2 2" xfId="4204"/>
    <cellStyle name="Comma 2 3 2 2 5 3" xfId="4205"/>
    <cellStyle name="Comma 2 3 2 2 6" xfId="4206"/>
    <cellStyle name="Comma 2 3 2 2 6 2" xfId="4207"/>
    <cellStyle name="Comma 2 3 2 2 7" xfId="4208"/>
    <cellStyle name="Comma 2 3 2 2 8" xfId="4209"/>
    <cellStyle name="Comma 2 3 2 20" xfId="4210"/>
    <cellStyle name="Comma 2 3 2 21" xfId="4211"/>
    <cellStyle name="Comma 2 3 2 22" xfId="4212"/>
    <cellStyle name="Comma 2 3 2 23" xfId="4213"/>
    <cellStyle name="Comma 2 3 2 24" xfId="4214"/>
    <cellStyle name="Comma 2 3 2 25" xfId="4215"/>
    <cellStyle name="Comma 2 3 2 26" xfId="4216"/>
    <cellStyle name="Comma 2 3 2 27" xfId="4217"/>
    <cellStyle name="Comma 2 3 2 28" xfId="4218"/>
    <cellStyle name="Comma 2 3 2 29" xfId="4219"/>
    <cellStyle name="Comma 2 3 2 3" xfId="4220"/>
    <cellStyle name="Comma 2 3 2 3 2" xfId="4221"/>
    <cellStyle name="Comma 2 3 2 3 2 2" xfId="4222"/>
    <cellStyle name="Comma 2 3 2 3 2 2 2" xfId="4223"/>
    <cellStyle name="Comma 2 3 2 3 2 2 2 2" xfId="4224"/>
    <cellStyle name="Comma 2 3 2 3 2 2 2 2 2" xfId="4225"/>
    <cellStyle name="Comma 2 3 2 3 2 2 2 3" xfId="4226"/>
    <cellStyle name="Comma 2 3 2 3 2 2 3" xfId="4227"/>
    <cellStyle name="Comma 2 3 2 3 2 2 3 2" xfId="4228"/>
    <cellStyle name="Comma 2 3 2 3 2 2 4" xfId="4229"/>
    <cellStyle name="Comma 2 3 2 3 2 3" xfId="4230"/>
    <cellStyle name="Comma 2 3 2 3 2 3 2" xfId="4231"/>
    <cellStyle name="Comma 2 3 2 3 2 3 2 2" xfId="4232"/>
    <cellStyle name="Comma 2 3 2 3 2 3 3" xfId="4233"/>
    <cellStyle name="Comma 2 3 2 3 2 4" xfId="4234"/>
    <cellStyle name="Comma 2 3 2 3 2 4 2" xfId="4235"/>
    <cellStyle name="Comma 2 3 2 3 2 5" xfId="4236"/>
    <cellStyle name="Comma 2 3 2 3 3" xfId="4237"/>
    <cellStyle name="Comma 2 3 2 3 3 2" xfId="4238"/>
    <cellStyle name="Comma 2 3 2 3 3 2 2" xfId="4239"/>
    <cellStyle name="Comma 2 3 2 3 3 2 2 2" xfId="4240"/>
    <cellStyle name="Comma 2 3 2 3 3 2 3" xfId="4241"/>
    <cellStyle name="Comma 2 3 2 3 3 3" xfId="4242"/>
    <cellStyle name="Comma 2 3 2 3 3 3 2" xfId="4243"/>
    <cellStyle name="Comma 2 3 2 3 3 4" xfId="4244"/>
    <cellStyle name="Comma 2 3 2 3 4" xfId="4245"/>
    <cellStyle name="Comma 2 3 2 3 4 2" xfId="4246"/>
    <cellStyle name="Comma 2 3 2 3 4 2 2" xfId="4247"/>
    <cellStyle name="Comma 2 3 2 3 4 3" xfId="4248"/>
    <cellStyle name="Comma 2 3 2 3 5" xfId="4249"/>
    <cellStyle name="Comma 2 3 2 3 5 2" xfId="4250"/>
    <cellStyle name="Comma 2 3 2 3 5 2 2" xfId="4251"/>
    <cellStyle name="Comma 2 3 2 3 5 3" xfId="4252"/>
    <cellStyle name="Comma 2 3 2 3 6" xfId="4253"/>
    <cellStyle name="Comma 2 3 2 3 6 2" xfId="4254"/>
    <cellStyle name="Comma 2 3 2 3 7" xfId="4255"/>
    <cellStyle name="Comma 2 3 2 30" xfId="4256"/>
    <cellStyle name="Comma 2 3 2 4" xfId="4257"/>
    <cellStyle name="Comma 2 3 2 4 2" xfId="4258"/>
    <cellStyle name="Comma 2 3 2 4 2 2" xfId="4259"/>
    <cellStyle name="Comma 2 3 2 4 2 2 2" xfId="4260"/>
    <cellStyle name="Comma 2 3 2 4 2 2 2 2" xfId="4261"/>
    <cellStyle name="Comma 2 3 2 4 2 2 2 2 2" xfId="4262"/>
    <cellStyle name="Comma 2 3 2 4 2 2 2 3" xfId="4263"/>
    <cellStyle name="Comma 2 3 2 4 2 2 3" xfId="4264"/>
    <cellStyle name="Comma 2 3 2 4 2 2 3 2" xfId="4265"/>
    <cellStyle name="Comma 2 3 2 4 2 2 4" xfId="4266"/>
    <cellStyle name="Comma 2 3 2 4 2 3" xfId="4267"/>
    <cellStyle name="Comma 2 3 2 4 2 3 2" xfId="4268"/>
    <cellStyle name="Comma 2 3 2 4 2 3 2 2" xfId="4269"/>
    <cellStyle name="Comma 2 3 2 4 2 3 3" xfId="4270"/>
    <cellStyle name="Comma 2 3 2 4 2 4" xfId="4271"/>
    <cellStyle name="Comma 2 3 2 4 2 4 2" xfId="4272"/>
    <cellStyle name="Comma 2 3 2 4 2 5" xfId="4273"/>
    <cellStyle name="Comma 2 3 2 4 3" xfId="4274"/>
    <cellStyle name="Comma 2 3 2 4 3 2" xfId="4275"/>
    <cellStyle name="Comma 2 3 2 4 3 2 2" xfId="4276"/>
    <cellStyle name="Comma 2 3 2 4 3 2 2 2" xfId="4277"/>
    <cellStyle name="Comma 2 3 2 4 3 2 3" xfId="4278"/>
    <cellStyle name="Comma 2 3 2 4 3 3" xfId="4279"/>
    <cellStyle name="Comma 2 3 2 4 3 3 2" xfId="4280"/>
    <cellStyle name="Comma 2 3 2 4 3 4" xfId="4281"/>
    <cellStyle name="Comma 2 3 2 4 4" xfId="4282"/>
    <cellStyle name="Comma 2 3 2 4 4 2" xfId="4283"/>
    <cellStyle name="Comma 2 3 2 4 4 2 2" xfId="4284"/>
    <cellStyle name="Comma 2 3 2 4 4 3" xfId="4285"/>
    <cellStyle name="Comma 2 3 2 4 5" xfId="4286"/>
    <cellStyle name="Comma 2 3 2 4 5 2" xfId="4287"/>
    <cellStyle name="Comma 2 3 2 4 6" xfId="4288"/>
    <cellStyle name="Comma 2 3 2 5" xfId="4289"/>
    <cellStyle name="Comma 2 3 2 5 2" xfId="4290"/>
    <cellStyle name="Comma 2 3 2 5 2 2" xfId="4291"/>
    <cellStyle name="Comma 2 3 2 5 2 2 2" xfId="4292"/>
    <cellStyle name="Comma 2 3 2 5 2 2 2 2" xfId="4293"/>
    <cellStyle name="Comma 2 3 2 5 2 2 3" xfId="4294"/>
    <cellStyle name="Comma 2 3 2 5 2 3" xfId="4295"/>
    <cellStyle name="Comma 2 3 2 5 2 3 2" xfId="4296"/>
    <cellStyle name="Comma 2 3 2 5 2 4" xfId="4297"/>
    <cellStyle name="Comma 2 3 2 5 3" xfId="4298"/>
    <cellStyle name="Comma 2 3 2 5 3 2" xfId="4299"/>
    <cellStyle name="Comma 2 3 2 5 3 2 2" xfId="4300"/>
    <cellStyle name="Comma 2 3 2 5 3 3" xfId="4301"/>
    <cellStyle name="Comma 2 3 2 5 4" xfId="4302"/>
    <cellStyle name="Comma 2 3 2 5 4 2" xfId="4303"/>
    <cellStyle name="Comma 2 3 2 5 5" xfId="4304"/>
    <cellStyle name="Comma 2 3 2 6" xfId="4305"/>
    <cellStyle name="Comma 2 3 2 6 2" xfId="4306"/>
    <cellStyle name="Comma 2 3 2 6 2 2" xfId="4307"/>
    <cellStyle name="Comma 2 3 2 6 2 2 2" xfId="4308"/>
    <cellStyle name="Comma 2 3 2 6 2 3" xfId="4309"/>
    <cellStyle name="Comma 2 3 2 6 3" xfId="4310"/>
    <cellStyle name="Comma 2 3 2 6 3 2" xfId="4311"/>
    <cellStyle name="Comma 2 3 2 6 4" xfId="4312"/>
    <cellStyle name="Comma 2 3 2 7" xfId="4313"/>
    <cellStyle name="Comma 2 3 2 7 2" xfId="4314"/>
    <cellStyle name="Comma 2 3 2 7 2 2" xfId="4315"/>
    <cellStyle name="Comma 2 3 2 7 3" xfId="4316"/>
    <cellStyle name="Comma 2 3 2 8" xfId="4317"/>
    <cellStyle name="Comma 2 3 2 8 2" xfId="4318"/>
    <cellStyle name="Comma 2 3 2 8 2 2" xfId="4319"/>
    <cellStyle name="Comma 2 3 2 8 3" xfId="4320"/>
    <cellStyle name="Comma 2 3 2 9" xfId="4321"/>
    <cellStyle name="Comma 2 3 2 9 2" xfId="4322"/>
    <cellStyle name="Comma 2 3 20" xfId="4323"/>
    <cellStyle name="Comma 2 3 21" xfId="4324"/>
    <cellStyle name="Comma 2 3 22" xfId="4325"/>
    <cellStyle name="Comma 2 3 23" xfId="4326"/>
    <cellStyle name="Comma 2 3 24" xfId="4327"/>
    <cellStyle name="Comma 2 3 25" xfId="4328"/>
    <cellStyle name="Comma 2 3 26" xfId="4329"/>
    <cellStyle name="Comma 2 3 27" xfId="4330"/>
    <cellStyle name="Comma 2 3 28" xfId="4331"/>
    <cellStyle name="Comma 2 3 29" xfId="4332"/>
    <cellStyle name="Comma 2 3 3" xfId="4333"/>
    <cellStyle name="Comma 2 3 3 2" xfId="4334"/>
    <cellStyle name="Comma 2 3 3 2 2" xfId="4335"/>
    <cellStyle name="Comma 2 3 3 2 2 2" xfId="4336"/>
    <cellStyle name="Comma 2 3 3 2 2 2 2" xfId="4337"/>
    <cellStyle name="Comma 2 3 3 2 2 2 2 2" xfId="4338"/>
    <cellStyle name="Comma 2 3 3 2 2 2 3" xfId="4339"/>
    <cellStyle name="Comma 2 3 3 2 2 3" xfId="4340"/>
    <cellStyle name="Comma 2 3 3 2 2 3 2" xfId="4341"/>
    <cellStyle name="Comma 2 3 3 2 2 4" xfId="4342"/>
    <cellStyle name="Comma 2 3 3 2 3" xfId="4343"/>
    <cellStyle name="Comma 2 3 3 2 3 2" xfId="4344"/>
    <cellStyle name="Comma 2 3 3 2 3 2 2" xfId="4345"/>
    <cellStyle name="Comma 2 3 3 2 3 3" xfId="4346"/>
    <cellStyle name="Comma 2 3 3 2 4" xfId="4347"/>
    <cellStyle name="Comma 2 3 3 2 4 2" xfId="4348"/>
    <cellStyle name="Comma 2 3 3 2 5" xfId="4349"/>
    <cellStyle name="Comma 2 3 3 3" xfId="4350"/>
    <cellStyle name="Comma 2 3 3 3 2" xfId="4351"/>
    <cellStyle name="Comma 2 3 3 3 2 2" xfId="4352"/>
    <cellStyle name="Comma 2 3 3 3 2 2 2" xfId="4353"/>
    <cellStyle name="Comma 2 3 3 3 2 3" xfId="4354"/>
    <cellStyle name="Comma 2 3 3 3 3" xfId="4355"/>
    <cellStyle name="Comma 2 3 3 3 3 2" xfId="4356"/>
    <cellStyle name="Comma 2 3 3 3 4" xfId="4357"/>
    <cellStyle name="Comma 2 3 3 4" xfId="4358"/>
    <cellStyle name="Comma 2 3 3 4 2" xfId="4359"/>
    <cellStyle name="Comma 2 3 3 4 2 2" xfId="4360"/>
    <cellStyle name="Comma 2 3 3 4 3" xfId="4361"/>
    <cellStyle name="Comma 2 3 3 5" xfId="4362"/>
    <cellStyle name="Comma 2 3 3 5 2" xfId="4363"/>
    <cellStyle name="Comma 2 3 3 5 2 2" xfId="4364"/>
    <cellStyle name="Comma 2 3 3 5 3" xfId="4365"/>
    <cellStyle name="Comma 2 3 3 6" xfId="4366"/>
    <cellStyle name="Comma 2 3 3 6 2" xfId="4367"/>
    <cellStyle name="Comma 2 3 3 7" xfId="4368"/>
    <cellStyle name="Comma 2 3 30" xfId="4369"/>
    <cellStyle name="Comma 2 3 4" xfId="4370"/>
    <cellStyle name="Comma 2 3 4 2" xfId="4371"/>
    <cellStyle name="Comma 2 3 5" xfId="4372"/>
    <cellStyle name="Comma 2 3 5 2" xfId="4373"/>
    <cellStyle name="Comma 2 3 6" xfId="4374"/>
    <cellStyle name="Comma 2 3 7" xfId="4375"/>
    <cellStyle name="Comma 2 3 8" xfId="4376"/>
    <cellStyle name="Comma 2 3 9" xfId="4377"/>
    <cellStyle name="Comma 2 30" xfId="4378"/>
    <cellStyle name="Comma 2 31" xfId="4379"/>
    <cellStyle name="Comma 2 32" xfId="4380"/>
    <cellStyle name="Comma 2 33" xfId="4381"/>
    <cellStyle name="Comma 2 34" xfId="4382"/>
    <cellStyle name="Comma 2 35" xfId="4383"/>
    <cellStyle name="Comma 2 36" xfId="4384"/>
    <cellStyle name="Comma 2 37" xfId="4385"/>
    <cellStyle name="Comma 2 38" xfId="4386"/>
    <cellStyle name="Comma 2 39" xfId="4387"/>
    <cellStyle name="Comma 2 4" xfId="4388"/>
    <cellStyle name="Comma 2 4 10" xfId="4389"/>
    <cellStyle name="Comma 2 4 11" xfId="4390"/>
    <cellStyle name="Comma 2 4 12" xfId="4391"/>
    <cellStyle name="Comma 2 4 13" xfId="4392"/>
    <cellStyle name="Comma 2 4 14" xfId="4393"/>
    <cellStyle name="Comma 2 4 15" xfId="4394"/>
    <cellStyle name="Comma 2 4 16" xfId="4395"/>
    <cellStyle name="Comma 2 4 17" xfId="4396"/>
    <cellStyle name="Comma 2 4 18" xfId="4397"/>
    <cellStyle name="Comma 2 4 19" xfId="4398"/>
    <cellStyle name="Comma 2 4 2" xfId="4399"/>
    <cellStyle name="Comma 2 4 2 10" xfId="4400"/>
    <cellStyle name="Comma 2 4 2 11" xfId="4401"/>
    <cellStyle name="Comma 2 4 2 12" xfId="4402"/>
    <cellStyle name="Comma 2 4 2 13" xfId="4403"/>
    <cellStyle name="Comma 2 4 2 14" xfId="4404"/>
    <cellStyle name="Comma 2 4 2 15" xfId="4405"/>
    <cellStyle name="Comma 2 4 2 16" xfId="4406"/>
    <cellStyle name="Comma 2 4 2 17" xfId="4407"/>
    <cellStyle name="Comma 2 4 2 18" xfId="4408"/>
    <cellStyle name="Comma 2 4 2 19" xfId="4409"/>
    <cellStyle name="Comma 2 4 2 2" xfId="4410"/>
    <cellStyle name="Comma 2 4 2 20" xfId="4411"/>
    <cellStyle name="Comma 2 4 2 21" xfId="4412"/>
    <cellStyle name="Comma 2 4 2 22" xfId="4413"/>
    <cellStyle name="Comma 2 4 2 23" xfId="4414"/>
    <cellStyle name="Comma 2 4 2 24" xfId="4415"/>
    <cellStyle name="Comma 2 4 2 25" xfId="4416"/>
    <cellStyle name="Comma 2 4 2 26" xfId="4417"/>
    <cellStyle name="Comma 2 4 2 27" xfId="4418"/>
    <cellStyle name="Comma 2 4 2 28" xfId="4419"/>
    <cellStyle name="Comma 2 4 2 29" xfId="4420"/>
    <cellStyle name="Comma 2 4 2 3" xfId="4421"/>
    <cellStyle name="Comma 2 4 2 30" xfId="4422"/>
    <cellStyle name="Comma 2 4 2 4" xfId="4423"/>
    <cellStyle name="Comma 2 4 2 5" xfId="4424"/>
    <cellStyle name="Comma 2 4 2 6" xfId="4425"/>
    <cellStyle name="Comma 2 4 2 7" xfId="4426"/>
    <cellStyle name="Comma 2 4 2 8" xfId="4427"/>
    <cellStyle name="Comma 2 4 2 9" xfId="4428"/>
    <cellStyle name="Comma 2 4 20" xfId="4429"/>
    <cellStyle name="Comma 2 4 21" xfId="4430"/>
    <cellStyle name="Comma 2 4 22" xfId="4431"/>
    <cellStyle name="Comma 2 4 23" xfId="4432"/>
    <cellStyle name="Comma 2 4 24" xfId="4433"/>
    <cellStyle name="Comma 2 4 25" xfId="4434"/>
    <cellStyle name="Comma 2 4 26" xfId="4435"/>
    <cellStyle name="Comma 2 4 27" xfId="4436"/>
    <cellStyle name="Comma 2 4 28" xfId="4437"/>
    <cellStyle name="Comma 2 4 29" xfId="4438"/>
    <cellStyle name="Comma 2 4 3" xfId="4439"/>
    <cellStyle name="Comma 2 4 3 2" xfId="4440"/>
    <cellStyle name="Comma 2 4 30" xfId="4441"/>
    <cellStyle name="Comma 2 4 4" xfId="4442"/>
    <cellStyle name="Comma 2 4 4 2" xfId="4443"/>
    <cellStyle name="Comma 2 4 5" xfId="4444"/>
    <cellStyle name="Comma 2 4 6" xfId="4445"/>
    <cellStyle name="Comma 2 4 7" xfId="4446"/>
    <cellStyle name="Comma 2 4 8" xfId="4447"/>
    <cellStyle name="Comma 2 4 9" xfId="4448"/>
    <cellStyle name="Comma 2 40" xfId="4449"/>
    <cellStyle name="Comma 2 41" xfId="4450"/>
    <cellStyle name="Comma 2 42" xfId="4451"/>
    <cellStyle name="Comma 2 43" xfId="4452"/>
    <cellStyle name="Comma 2 44" xfId="4453"/>
    <cellStyle name="Comma 2 5" xfId="4454"/>
    <cellStyle name="Comma 2 5 10" xfId="4455"/>
    <cellStyle name="Comma 2 5 11" xfId="4456"/>
    <cellStyle name="Comma 2 5 12" xfId="4457"/>
    <cellStyle name="Comma 2 5 13" xfId="4458"/>
    <cellStyle name="Comma 2 5 14" xfId="4459"/>
    <cellStyle name="Comma 2 5 15" xfId="4460"/>
    <cellStyle name="Comma 2 5 16" xfId="4461"/>
    <cellStyle name="Comma 2 5 17" xfId="4462"/>
    <cellStyle name="Comma 2 5 18" xfId="4463"/>
    <cellStyle name="Comma 2 5 19" xfId="4464"/>
    <cellStyle name="Comma 2 5 2" xfId="4465"/>
    <cellStyle name="Comma 2 5 2 10" xfId="4466"/>
    <cellStyle name="Comma 2 5 2 11" xfId="4467"/>
    <cellStyle name="Comma 2 5 2 12" xfId="4468"/>
    <cellStyle name="Comma 2 5 2 13" xfId="4469"/>
    <cellStyle name="Comma 2 5 2 14" xfId="4470"/>
    <cellStyle name="Comma 2 5 2 15" xfId="4471"/>
    <cellStyle name="Comma 2 5 2 16" xfId="4472"/>
    <cellStyle name="Comma 2 5 2 17" xfId="4473"/>
    <cellStyle name="Comma 2 5 2 18" xfId="4474"/>
    <cellStyle name="Comma 2 5 2 19" xfId="4475"/>
    <cellStyle name="Comma 2 5 2 2" xfId="4476"/>
    <cellStyle name="Comma 2 5 2 20" xfId="4477"/>
    <cellStyle name="Comma 2 5 2 21" xfId="4478"/>
    <cellStyle name="Comma 2 5 2 22" xfId="4479"/>
    <cellStyle name="Comma 2 5 2 23" xfId="4480"/>
    <cellStyle name="Comma 2 5 2 24" xfId="4481"/>
    <cellStyle name="Comma 2 5 2 25" xfId="4482"/>
    <cellStyle name="Comma 2 5 2 26" xfId="4483"/>
    <cellStyle name="Comma 2 5 2 27" xfId="4484"/>
    <cellStyle name="Comma 2 5 2 28" xfId="4485"/>
    <cellStyle name="Comma 2 5 2 29" xfId="4486"/>
    <cellStyle name="Comma 2 5 2 3" xfId="4487"/>
    <cellStyle name="Comma 2 5 2 30" xfId="4488"/>
    <cellStyle name="Comma 2 5 2 4" xfId="4489"/>
    <cellStyle name="Comma 2 5 2 5" xfId="4490"/>
    <cellStyle name="Comma 2 5 2 6" xfId="4491"/>
    <cellStyle name="Comma 2 5 2 7" xfId="4492"/>
    <cellStyle name="Comma 2 5 2 8" xfId="4493"/>
    <cellStyle name="Comma 2 5 2 9" xfId="4494"/>
    <cellStyle name="Comma 2 5 20" xfId="4495"/>
    <cellStyle name="Comma 2 5 21" xfId="4496"/>
    <cellStyle name="Comma 2 5 22" xfId="4497"/>
    <cellStyle name="Comma 2 5 23" xfId="4498"/>
    <cellStyle name="Comma 2 5 24" xfId="4499"/>
    <cellStyle name="Comma 2 5 25" xfId="4500"/>
    <cellStyle name="Comma 2 5 26" xfId="4501"/>
    <cellStyle name="Comma 2 5 27" xfId="4502"/>
    <cellStyle name="Comma 2 5 28" xfId="4503"/>
    <cellStyle name="Comma 2 5 29" xfId="4504"/>
    <cellStyle name="Comma 2 5 3" xfId="4505"/>
    <cellStyle name="Comma 2 5 3 2" xfId="4506"/>
    <cellStyle name="Comma 2 5 30" xfId="4507"/>
    <cellStyle name="Comma 2 5 4" xfId="4508"/>
    <cellStyle name="Comma 2 5 4 2" xfId="4509"/>
    <cellStyle name="Comma 2 5 5" xfId="4510"/>
    <cellStyle name="Comma 2 5 6" xfId="4511"/>
    <cellStyle name="Comma 2 5 7" xfId="4512"/>
    <cellStyle name="Comma 2 5 8" xfId="4513"/>
    <cellStyle name="Comma 2 5 9" xfId="4514"/>
    <cellStyle name="Comma 2 6" xfId="4515"/>
    <cellStyle name="Comma 2 6 10" xfId="4516"/>
    <cellStyle name="Comma 2 6 11" xfId="4517"/>
    <cellStyle name="Comma 2 6 12" xfId="4518"/>
    <cellStyle name="Comma 2 6 13" xfId="4519"/>
    <cellStyle name="Comma 2 6 14" xfId="4520"/>
    <cellStyle name="Comma 2 6 15" xfId="4521"/>
    <cellStyle name="Comma 2 6 16" xfId="4522"/>
    <cellStyle name="Comma 2 6 17" xfId="4523"/>
    <cellStyle name="Comma 2 6 18" xfId="4524"/>
    <cellStyle name="Comma 2 6 19" xfId="4525"/>
    <cellStyle name="Comma 2 6 2" xfId="4526"/>
    <cellStyle name="Comma 2 6 2 10" xfId="4527"/>
    <cellStyle name="Comma 2 6 2 11" xfId="4528"/>
    <cellStyle name="Comma 2 6 2 12" xfId="4529"/>
    <cellStyle name="Comma 2 6 2 13" xfId="4530"/>
    <cellStyle name="Comma 2 6 2 14" xfId="4531"/>
    <cellStyle name="Comma 2 6 2 15" xfId="4532"/>
    <cellStyle name="Comma 2 6 2 16" xfId="4533"/>
    <cellStyle name="Comma 2 6 2 17" xfId="4534"/>
    <cellStyle name="Comma 2 6 2 18" xfId="4535"/>
    <cellStyle name="Comma 2 6 2 19" xfId="4536"/>
    <cellStyle name="Comma 2 6 2 2" xfId="4537"/>
    <cellStyle name="Comma 2 6 2 20" xfId="4538"/>
    <cellStyle name="Comma 2 6 2 21" xfId="4539"/>
    <cellStyle name="Comma 2 6 2 22" xfId="4540"/>
    <cellStyle name="Comma 2 6 2 23" xfId="4541"/>
    <cellStyle name="Comma 2 6 2 24" xfId="4542"/>
    <cellStyle name="Comma 2 6 2 25" xfId="4543"/>
    <cellStyle name="Comma 2 6 2 26" xfId="4544"/>
    <cellStyle name="Comma 2 6 2 27" xfId="4545"/>
    <cellStyle name="Comma 2 6 2 28" xfId="4546"/>
    <cellStyle name="Comma 2 6 2 29" xfId="4547"/>
    <cellStyle name="Comma 2 6 2 3" xfId="4548"/>
    <cellStyle name="Comma 2 6 2 30" xfId="4549"/>
    <cellStyle name="Comma 2 6 2 4" xfId="4550"/>
    <cellStyle name="Comma 2 6 2 5" xfId="4551"/>
    <cellStyle name="Comma 2 6 2 6" xfId="4552"/>
    <cellStyle name="Comma 2 6 2 7" xfId="4553"/>
    <cellStyle name="Comma 2 6 2 8" xfId="4554"/>
    <cellStyle name="Comma 2 6 2 9" xfId="4555"/>
    <cellStyle name="Comma 2 6 20" xfId="4556"/>
    <cellStyle name="Comma 2 6 21" xfId="4557"/>
    <cellStyle name="Comma 2 6 22" xfId="4558"/>
    <cellStyle name="Comma 2 6 23" xfId="4559"/>
    <cellStyle name="Comma 2 6 24" xfId="4560"/>
    <cellStyle name="Comma 2 6 25" xfId="4561"/>
    <cellStyle name="Comma 2 6 26" xfId="4562"/>
    <cellStyle name="Comma 2 6 27" xfId="4563"/>
    <cellStyle name="Comma 2 6 28" xfId="4564"/>
    <cellStyle name="Comma 2 6 29" xfId="4565"/>
    <cellStyle name="Comma 2 6 3" xfId="4566"/>
    <cellStyle name="Comma 2 6 3 2" xfId="4567"/>
    <cellStyle name="Comma 2 6 30" xfId="4568"/>
    <cellStyle name="Comma 2 6 4" xfId="4569"/>
    <cellStyle name="Comma 2 6 4 2" xfId="4570"/>
    <cellStyle name="Comma 2 6 5" xfId="4571"/>
    <cellStyle name="Comma 2 6 6" xfId="4572"/>
    <cellStyle name="Comma 2 6 7" xfId="4573"/>
    <cellStyle name="Comma 2 6 8" xfId="4574"/>
    <cellStyle name="Comma 2 6 9" xfId="4575"/>
    <cellStyle name="Comma 2 7" xfId="4576"/>
    <cellStyle name="Comma 2 7 10" xfId="4577"/>
    <cellStyle name="Comma 2 7 11" xfId="4578"/>
    <cellStyle name="Comma 2 7 12" xfId="4579"/>
    <cellStyle name="Comma 2 7 13" xfId="4580"/>
    <cellStyle name="Comma 2 7 14" xfId="4581"/>
    <cellStyle name="Comma 2 7 15" xfId="4582"/>
    <cellStyle name="Comma 2 7 16" xfId="4583"/>
    <cellStyle name="Comma 2 7 17" xfId="4584"/>
    <cellStyle name="Comma 2 7 18" xfId="4585"/>
    <cellStyle name="Comma 2 7 19" xfId="4586"/>
    <cellStyle name="Comma 2 7 2" xfId="4587"/>
    <cellStyle name="Comma 2 7 2 10" xfId="4588"/>
    <cellStyle name="Comma 2 7 2 11" xfId="4589"/>
    <cellStyle name="Comma 2 7 2 12" xfId="4590"/>
    <cellStyle name="Comma 2 7 2 13" xfId="4591"/>
    <cellStyle name="Comma 2 7 2 14" xfId="4592"/>
    <cellStyle name="Comma 2 7 2 15" xfId="4593"/>
    <cellStyle name="Comma 2 7 2 16" xfId="4594"/>
    <cellStyle name="Comma 2 7 2 17" xfId="4595"/>
    <cellStyle name="Comma 2 7 2 18" xfId="4596"/>
    <cellStyle name="Comma 2 7 2 19" xfId="4597"/>
    <cellStyle name="Comma 2 7 2 2" xfId="4598"/>
    <cellStyle name="Comma 2 7 2 20" xfId="4599"/>
    <cellStyle name="Comma 2 7 2 21" xfId="4600"/>
    <cellStyle name="Comma 2 7 2 22" xfId="4601"/>
    <cellStyle name="Comma 2 7 2 23" xfId="4602"/>
    <cellStyle name="Comma 2 7 2 24" xfId="4603"/>
    <cellStyle name="Comma 2 7 2 25" xfId="4604"/>
    <cellStyle name="Comma 2 7 2 26" xfId="4605"/>
    <cellStyle name="Comma 2 7 2 27" xfId="4606"/>
    <cellStyle name="Comma 2 7 2 28" xfId="4607"/>
    <cellStyle name="Comma 2 7 2 29" xfId="4608"/>
    <cellStyle name="Comma 2 7 2 3" xfId="4609"/>
    <cellStyle name="Comma 2 7 2 30" xfId="4610"/>
    <cellStyle name="Comma 2 7 2 4" xfId="4611"/>
    <cellStyle name="Comma 2 7 2 5" xfId="4612"/>
    <cellStyle name="Comma 2 7 2 6" xfId="4613"/>
    <cellStyle name="Comma 2 7 2 7" xfId="4614"/>
    <cellStyle name="Comma 2 7 2 8" xfId="4615"/>
    <cellStyle name="Comma 2 7 2 9" xfId="4616"/>
    <cellStyle name="Comma 2 7 20" xfId="4617"/>
    <cellStyle name="Comma 2 7 21" xfId="4618"/>
    <cellStyle name="Comma 2 7 22" xfId="4619"/>
    <cellStyle name="Comma 2 7 23" xfId="4620"/>
    <cellStyle name="Comma 2 7 24" xfId="4621"/>
    <cellStyle name="Comma 2 7 25" xfId="4622"/>
    <cellStyle name="Comma 2 7 26" xfId="4623"/>
    <cellStyle name="Comma 2 7 27" xfId="4624"/>
    <cellStyle name="Comma 2 7 28" xfId="4625"/>
    <cellStyle name="Comma 2 7 29" xfId="4626"/>
    <cellStyle name="Comma 2 7 3" xfId="4627"/>
    <cellStyle name="Comma 2 7 3 2" xfId="4628"/>
    <cellStyle name="Comma 2 7 30" xfId="4629"/>
    <cellStyle name="Comma 2 7 4" xfId="4630"/>
    <cellStyle name="Comma 2 7 4 2" xfId="4631"/>
    <cellStyle name="Comma 2 7 5" xfId="4632"/>
    <cellStyle name="Comma 2 7 6" xfId="4633"/>
    <cellStyle name="Comma 2 7 7" xfId="4634"/>
    <cellStyle name="Comma 2 7 8" xfId="4635"/>
    <cellStyle name="Comma 2 7 9" xfId="4636"/>
    <cellStyle name="Comma 2 8" xfId="4637"/>
    <cellStyle name="Comma 2 8 10" xfId="4638"/>
    <cellStyle name="Comma 2 8 11" xfId="4639"/>
    <cellStyle name="Comma 2 8 12" xfId="4640"/>
    <cellStyle name="Comma 2 8 13" xfId="4641"/>
    <cellStyle name="Comma 2 8 14" xfId="4642"/>
    <cellStyle name="Comma 2 8 15" xfId="4643"/>
    <cellStyle name="Comma 2 8 16" xfId="4644"/>
    <cellStyle name="Comma 2 8 17" xfId="4645"/>
    <cellStyle name="Comma 2 8 18" xfId="4646"/>
    <cellStyle name="Comma 2 8 19" xfId="4647"/>
    <cellStyle name="Comma 2 8 2" xfId="4648"/>
    <cellStyle name="Comma 2 8 2 10" xfId="4649"/>
    <cellStyle name="Comma 2 8 2 11" xfId="4650"/>
    <cellStyle name="Comma 2 8 2 12" xfId="4651"/>
    <cellStyle name="Comma 2 8 2 13" xfId="4652"/>
    <cellStyle name="Comma 2 8 2 14" xfId="4653"/>
    <cellStyle name="Comma 2 8 2 15" xfId="4654"/>
    <cellStyle name="Comma 2 8 2 16" xfId="4655"/>
    <cellStyle name="Comma 2 8 2 17" xfId="4656"/>
    <cellStyle name="Comma 2 8 2 18" xfId="4657"/>
    <cellStyle name="Comma 2 8 2 19" xfId="4658"/>
    <cellStyle name="Comma 2 8 2 2" xfId="4659"/>
    <cellStyle name="Comma 2 8 2 20" xfId="4660"/>
    <cellStyle name="Comma 2 8 2 21" xfId="4661"/>
    <cellStyle name="Comma 2 8 2 22" xfId="4662"/>
    <cellStyle name="Comma 2 8 2 23" xfId="4663"/>
    <cellStyle name="Comma 2 8 2 24" xfId="4664"/>
    <cellStyle name="Comma 2 8 2 25" xfId="4665"/>
    <cellStyle name="Comma 2 8 2 26" xfId="4666"/>
    <cellStyle name="Comma 2 8 2 27" xfId="4667"/>
    <cellStyle name="Comma 2 8 2 28" xfId="4668"/>
    <cellStyle name="Comma 2 8 2 29" xfId="4669"/>
    <cellStyle name="Comma 2 8 2 3" xfId="4670"/>
    <cellStyle name="Comma 2 8 2 30" xfId="4671"/>
    <cellStyle name="Comma 2 8 2 4" xfId="4672"/>
    <cellStyle name="Comma 2 8 2 5" xfId="4673"/>
    <cellStyle name="Comma 2 8 2 6" xfId="4674"/>
    <cellStyle name="Comma 2 8 2 7" xfId="4675"/>
    <cellStyle name="Comma 2 8 2 8" xfId="4676"/>
    <cellStyle name="Comma 2 8 2 9" xfId="4677"/>
    <cellStyle name="Comma 2 8 20" xfId="4678"/>
    <cellStyle name="Comma 2 8 21" xfId="4679"/>
    <cellStyle name="Comma 2 8 22" xfId="4680"/>
    <cellStyle name="Comma 2 8 23" xfId="4681"/>
    <cellStyle name="Comma 2 8 24" xfId="4682"/>
    <cellStyle name="Comma 2 8 25" xfId="4683"/>
    <cellStyle name="Comma 2 8 26" xfId="4684"/>
    <cellStyle name="Comma 2 8 27" xfId="4685"/>
    <cellStyle name="Comma 2 8 28" xfId="4686"/>
    <cellStyle name="Comma 2 8 29" xfId="4687"/>
    <cellStyle name="Comma 2 8 3" xfId="4688"/>
    <cellStyle name="Comma 2 8 3 2" xfId="4689"/>
    <cellStyle name="Comma 2 8 30" xfId="4690"/>
    <cellStyle name="Comma 2 8 4" xfId="4691"/>
    <cellStyle name="Comma 2 8 4 2" xfId="4692"/>
    <cellStyle name="Comma 2 8 5" xfId="4693"/>
    <cellStyle name="Comma 2 8 6" xfId="4694"/>
    <cellStyle name="Comma 2 8 7" xfId="4695"/>
    <cellStyle name="Comma 2 8 8" xfId="4696"/>
    <cellStyle name="Comma 2 8 9" xfId="4697"/>
    <cellStyle name="Comma 2 9" xfId="4698"/>
    <cellStyle name="Comma 2 9 10" xfId="4699"/>
    <cellStyle name="Comma 2 9 11" xfId="4700"/>
    <cellStyle name="Comma 2 9 12" xfId="4701"/>
    <cellStyle name="Comma 2 9 13" xfId="4702"/>
    <cellStyle name="Comma 2 9 14" xfId="4703"/>
    <cellStyle name="Comma 2 9 15" xfId="4704"/>
    <cellStyle name="Comma 2 9 16" xfId="4705"/>
    <cellStyle name="Comma 2 9 17" xfId="4706"/>
    <cellStyle name="Comma 2 9 18" xfId="4707"/>
    <cellStyle name="Comma 2 9 19" xfId="4708"/>
    <cellStyle name="Comma 2 9 2" xfId="4709"/>
    <cellStyle name="Comma 2 9 2 10" xfId="4710"/>
    <cellStyle name="Comma 2 9 2 11" xfId="4711"/>
    <cellStyle name="Comma 2 9 2 12" xfId="4712"/>
    <cellStyle name="Comma 2 9 2 13" xfId="4713"/>
    <cellStyle name="Comma 2 9 2 14" xfId="4714"/>
    <cellStyle name="Comma 2 9 2 15" xfId="4715"/>
    <cellStyle name="Comma 2 9 2 16" xfId="4716"/>
    <cellStyle name="Comma 2 9 2 17" xfId="4717"/>
    <cellStyle name="Comma 2 9 2 18" xfId="4718"/>
    <cellStyle name="Comma 2 9 2 19" xfId="4719"/>
    <cellStyle name="Comma 2 9 2 2" xfId="4720"/>
    <cellStyle name="Comma 2 9 2 20" xfId="4721"/>
    <cellStyle name="Comma 2 9 2 21" xfId="4722"/>
    <cellStyle name="Comma 2 9 2 22" xfId="4723"/>
    <cellStyle name="Comma 2 9 2 23" xfId="4724"/>
    <cellStyle name="Comma 2 9 2 24" xfId="4725"/>
    <cellStyle name="Comma 2 9 2 25" xfId="4726"/>
    <cellStyle name="Comma 2 9 2 26" xfId="4727"/>
    <cellStyle name="Comma 2 9 2 27" xfId="4728"/>
    <cellStyle name="Comma 2 9 2 28" xfId="4729"/>
    <cellStyle name="Comma 2 9 2 29" xfId="4730"/>
    <cellStyle name="Comma 2 9 2 3" xfId="4731"/>
    <cellStyle name="Comma 2 9 2 30" xfId="4732"/>
    <cellStyle name="Comma 2 9 2 4" xfId="4733"/>
    <cellStyle name="Comma 2 9 2 5" xfId="4734"/>
    <cellStyle name="Comma 2 9 2 6" xfId="4735"/>
    <cellStyle name="Comma 2 9 2 7" xfId="4736"/>
    <cellStyle name="Comma 2 9 2 8" xfId="4737"/>
    <cellStyle name="Comma 2 9 2 9" xfId="4738"/>
    <cellStyle name="Comma 2 9 20" xfId="4739"/>
    <cellStyle name="Comma 2 9 21" xfId="4740"/>
    <cellStyle name="Comma 2 9 22" xfId="4741"/>
    <cellStyle name="Comma 2 9 23" xfId="4742"/>
    <cellStyle name="Comma 2 9 24" xfId="4743"/>
    <cellStyle name="Comma 2 9 25" xfId="4744"/>
    <cellStyle name="Comma 2 9 26" xfId="4745"/>
    <cellStyle name="Comma 2 9 27" xfId="4746"/>
    <cellStyle name="Comma 2 9 28" xfId="4747"/>
    <cellStyle name="Comma 2 9 29" xfId="4748"/>
    <cellStyle name="Comma 2 9 3" xfId="4749"/>
    <cellStyle name="Comma 2 9 3 2" xfId="4750"/>
    <cellStyle name="Comma 2 9 30" xfId="4751"/>
    <cellStyle name="Comma 2 9 4" xfId="4752"/>
    <cellStyle name="Comma 2 9 4 2" xfId="4753"/>
    <cellStyle name="Comma 2 9 5" xfId="4754"/>
    <cellStyle name="Comma 2 9 5 2" xfId="4755"/>
    <cellStyle name="Comma 2 9 6" xfId="4756"/>
    <cellStyle name="Comma 2 9 7" xfId="4757"/>
    <cellStyle name="Comma 2 9 8" xfId="4758"/>
    <cellStyle name="Comma 2 9 9" xfId="4759"/>
    <cellStyle name="Comma 20" xfId="4760"/>
    <cellStyle name="Comma 20 10" xfId="4761"/>
    <cellStyle name="Comma 20 11" xfId="4762"/>
    <cellStyle name="Comma 20 2" xfId="4763"/>
    <cellStyle name="Comma 20 2 2" xfId="4764"/>
    <cellStyle name="Comma 20 2 2 2" xfId="4765"/>
    <cellStyle name="Comma 20 2 2 2 2" xfId="4766"/>
    <cellStyle name="Comma 20 2 2 2 2 2" xfId="4767"/>
    <cellStyle name="Comma 20 2 2 2 2 2 2" xfId="4768"/>
    <cellStyle name="Comma 20 2 2 2 2 3" xfId="4769"/>
    <cellStyle name="Comma 20 2 2 2 3" xfId="4770"/>
    <cellStyle name="Comma 20 2 2 2 3 2" xfId="4771"/>
    <cellStyle name="Comma 20 2 2 2 4" xfId="4772"/>
    <cellStyle name="Comma 20 2 2 3" xfId="4773"/>
    <cellStyle name="Comma 20 2 2 3 2" xfId="4774"/>
    <cellStyle name="Comma 20 2 2 3 2 2" xfId="4775"/>
    <cellStyle name="Comma 20 2 2 3 3" xfId="4776"/>
    <cellStyle name="Comma 20 2 2 4" xfId="4777"/>
    <cellStyle name="Comma 20 2 2 4 2" xfId="4778"/>
    <cellStyle name="Comma 20 2 2 5" xfId="4779"/>
    <cellStyle name="Comma 20 2 2 6" xfId="4780"/>
    <cellStyle name="Comma 20 2 3" xfId="4781"/>
    <cellStyle name="Comma 20 2 3 2" xfId="4782"/>
    <cellStyle name="Comma 20 2 3 2 2" xfId="4783"/>
    <cellStyle name="Comma 20 2 3 2 2 2" xfId="4784"/>
    <cellStyle name="Comma 20 2 3 2 3" xfId="4785"/>
    <cellStyle name="Comma 20 2 3 3" xfId="4786"/>
    <cellStyle name="Comma 20 2 3 3 2" xfId="4787"/>
    <cellStyle name="Comma 20 2 3 4" xfId="4788"/>
    <cellStyle name="Comma 20 2 3 5" xfId="4789"/>
    <cellStyle name="Comma 20 2 4" xfId="4790"/>
    <cellStyle name="Comma 20 2 4 2" xfId="4791"/>
    <cellStyle name="Comma 20 2 4 2 2" xfId="4792"/>
    <cellStyle name="Comma 20 2 4 3" xfId="4793"/>
    <cellStyle name="Comma 20 2 4 4" xfId="4794"/>
    <cellStyle name="Comma 20 2 5" xfId="4795"/>
    <cellStyle name="Comma 20 2 5 2" xfId="4796"/>
    <cellStyle name="Comma 20 2 5 2 2" xfId="4797"/>
    <cellStyle name="Comma 20 2 5 3" xfId="4798"/>
    <cellStyle name="Comma 20 2 6" xfId="4799"/>
    <cellStyle name="Comma 20 2 6 2" xfId="4800"/>
    <cellStyle name="Comma 20 2 7" xfId="4801"/>
    <cellStyle name="Comma 20 2 8" xfId="4802"/>
    <cellStyle name="Comma 20 3" xfId="4803"/>
    <cellStyle name="Comma 20 3 2" xfId="4804"/>
    <cellStyle name="Comma 20 3 2 2" xfId="4805"/>
    <cellStyle name="Comma 20 3 2 2 2" xfId="4806"/>
    <cellStyle name="Comma 20 3 2 2 2 2" xfId="4807"/>
    <cellStyle name="Comma 20 3 2 2 2 2 2" xfId="4808"/>
    <cellStyle name="Comma 20 3 2 2 2 3" xfId="4809"/>
    <cellStyle name="Comma 20 3 2 2 3" xfId="4810"/>
    <cellStyle name="Comma 20 3 2 2 3 2" xfId="4811"/>
    <cellStyle name="Comma 20 3 2 2 4" xfId="4812"/>
    <cellStyle name="Comma 20 3 2 3" xfId="4813"/>
    <cellStyle name="Comma 20 3 2 3 2" xfId="4814"/>
    <cellStyle name="Comma 20 3 2 3 2 2" xfId="4815"/>
    <cellStyle name="Comma 20 3 2 3 3" xfId="4816"/>
    <cellStyle name="Comma 20 3 2 4" xfId="4817"/>
    <cellStyle name="Comma 20 3 2 4 2" xfId="4818"/>
    <cellStyle name="Comma 20 3 2 5" xfId="4819"/>
    <cellStyle name="Comma 20 3 3" xfId="4820"/>
    <cellStyle name="Comma 20 3 3 2" xfId="4821"/>
    <cellStyle name="Comma 20 3 3 2 2" xfId="4822"/>
    <cellStyle name="Comma 20 3 3 2 2 2" xfId="4823"/>
    <cellStyle name="Comma 20 3 3 2 3" xfId="4824"/>
    <cellStyle name="Comma 20 3 3 3" xfId="4825"/>
    <cellStyle name="Comma 20 3 3 3 2" xfId="4826"/>
    <cellStyle name="Comma 20 3 3 4" xfId="4827"/>
    <cellStyle name="Comma 20 3 4" xfId="4828"/>
    <cellStyle name="Comma 20 3 4 2" xfId="4829"/>
    <cellStyle name="Comma 20 3 4 2 2" xfId="4830"/>
    <cellStyle name="Comma 20 3 4 3" xfId="4831"/>
    <cellStyle name="Comma 20 3 5" xfId="4832"/>
    <cellStyle name="Comma 20 3 5 2" xfId="4833"/>
    <cellStyle name="Comma 20 3 5 2 2" xfId="4834"/>
    <cellStyle name="Comma 20 3 5 3" xfId="4835"/>
    <cellStyle name="Comma 20 3 6" xfId="4836"/>
    <cellStyle name="Comma 20 3 6 2" xfId="4837"/>
    <cellStyle name="Comma 20 3 7" xfId="4838"/>
    <cellStyle name="Comma 20 3 8" xfId="4839"/>
    <cellStyle name="Comma 20 4" xfId="4840"/>
    <cellStyle name="Comma 20 4 2" xfId="4841"/>
    <cellStyle name="Comma 20 4 2 2" xfId="4842"/>
    <cellStyle name="Comma 20 4 2 2 2" xfId="4843"/>
    <cellStyle name="Comma 20 4 2 2 2 2" xfId="4844"/>
    <cellStyle name="Comma 20 4 2 2 3" xfId="4845"/>
    <cellStyle name="Comma 20 4 2 3" xfId="4846"/>
    <cellStyle name="Comma 20 4 2 3 2" xfId="4847"/>
    <cellStyle name="Comma 20 4 2 4" xfId="4848"/>
    <cellStyle name="Comma 20 4 3" xfId="4849"/>
    <cellStyle name="Comma 20 4 3 2" xfId="4850"/>
    <cellStyle name="Comma 20 4 3 2 2" xfId="4851"/>
    <cellStyle name="Comma 20 4 3 3" xfId="4852"/>
    <cellStyle name="Comma 20 4 4" xfId="4853"/>
    <cellStyle name="Comma 20 4 4 2" xfId="4854"/>
    <cellStyle name="Comma 20 4 5" xfId="4855"/>
    <cellStyle name="Comma 20 4 6" xfId="4856"/>
    <cellStyle name="Comma 20 5" xfId="4857"/>
    <cellStyle name="Comma 20 5 2" xfId="4858"/>
    <cellStyle name="Comma 20 5 2 2" xfId="4859"/>
    <cellStyle name="Comma 20 5 2 2 2" xfId="4860"/>
    <cellStyle name="Comma 20 5 2 3" xfId="4861"/>
    <cellStyle name="Comma 20 5 3" xfId="4862"/>
    <cellStyle name="Comma 20 5 3 2" xfId="4863"/>
    <cellStyle name="Comma 20 5 4" xfId="4864"/>
    <cellStyle name="Comma 20 5 5" xfId="4865"/>
    <cellStyle name="Comma 20 6" xfId="4866"/>
    <cellStyle name="Comma 20 6 2" xfId="4867"/>
    <cellStyle name="Comma 20 6 2 2" xfId="4868"/>
    <cellStyle name="Comma 20 6 3" xfId="4869"/>
    <cellStyle name="Comma 20 7" xfId="4870"/>
    <cellStyle name="Comma 20 7 2" xfId="4871"/>
    <cellStyle name="Comma 20 7 2 2" xfId="4872"/>
    <cellStyle name="Comma 20 7 3" xfId="4873"/>
    <cellStyle name="Comma 20 8" xfId="4874"/>
    <cellStyle name="Comma 20 8 2" xfId="4875"/>
    <cellStyle name="Comma 20 9" xfId="4876"/>
    <cellStyle name="Comma 200" xfId="4877"/>
    <cellStyle name="Comma 201" xfId="4878"/>
    <cellStyle name="Comma 201 2" xfId="4879"/>
    <cellStyle name="Comma 201 2 2" xfId="4880"/>
    <cellStyle name="Comma 201 2 2 2" xfId="4881"/>
    <cellStyle name="Comma 202" xfId="4882"/>
    <cellStyle name="Comma 203" xfId="4883"/>
    <cellStyle name="Comma 204" xfId="4884"/>
    <cellStyle name="Comma 205" xfId="4885"/>
    <cellStyle name="Comma 206" xfId="4886"/>
    <cellStyle name="Comma 207" xfId="4887"/>
    <cellStyle name="Comma 208" xfId="4888"/>
    <cellStyle name="Comma 208 2" xfId="4889"/>
    <cellStyle name="Comma 208 3" xfId="4890"/>
    <cellStyle name="Comma 209" xfId="4891"/>
    <cellStyle name="Comma 21" xfId="4892"/>
    <cellStyle name="Comma 21 10" xfId="4893"/>
    <cellStyle name="Comma 21 11" xfId="4894"/>
    <cellStyle name="Comma 21 2" xfId="4895"/>
    <cellStyle name="Comma 21 2 2" xfId="4896"/>
    <cellStyle name="Comma 21 2 2 2" xfId="4897"/>
    <cellStyle name="Comma 21 2 2 2 2" xfId="4898"/>
    <cellStyle name="Comma 21 2 2 2 2 2" xfId="4899"/>
    <cellStyle name="Comma 21 2 2 2 2 2 2" xfId="4900"/>
    <cellStyle name="Comma 21 2 2 2 2 3" xfId="4901"/>
    <cellStyle name="Comma 21 2 2 2 3" xfId="4902"/>
    <cellStyle name="Comma 21 2 2 2 3 2" xfId="4903"/>
    <cellStyle name="Comma 21 2 2 2 4" xfId="4904"/>
    <cellStyle name="Comma 21 2 2 3" xfId="4905"/>
    <cellStyle name="Comma 21 2 2 3 2" xfId="4906"/>
    <cellStyle name="Comma 21 2 2 3 2 2" xfId="4907"/>
    <cellStyle name="Comma 21 2 2 3 3" xfId="4908"/>
    <cellStyle name="Comma 21 2 2 4" xfId="4909"/>
    <cellStyle name="Comma 21 2 2 4 2" xfId="4910"/>
    <cellStyle name="Comma 21 2 2 5" xfId="4911"/>
    <cellStyle name="Comma 21 2 2 6" xfId="4912"/>
    <cellStyle name="Comma 21 2 3" xfId="4913"/>
    <cellStyle name="Comma 21 2 3 2" xfId="4914"/>
    <cellStyle name="Comma 21 2 3 2 2" xfId="4915"/>
    <cellStyle name="Comma 21 2 3 2 2 2" xfId="4916"/>
    <cellStyle name="Comma 21 2 3 2 3" xfId="4917"/>
    <cellStyle name="Comma 21 2 3 3" xfId="4918"/>
    <cellStyle name="Comma 21 2 3 3 2" xfId="4919"/>
    <cellStyle name="Comma 21 2 3 4" xfId="4920"/>
    <cellStyle name="Comma 21 2 3 5" xfId="4921"/>
    <cellStyle name="Comma 21 2 4" xfId="4922"/>
    <cellStyle name="Comma 21 2 4 2" xfId="4923"/>
    <cellStyle name="Comma 21 2 4 2 2" xfId="4924"/>
    <cellStyle name="Comma 21 2 4 3" xfId="4925"/>
    <cellStyle name="Comma 21 2 4 4" xfId="4926"/>
    <cellStyle name="Comma 21 2 5" xfId="4927"/>
    <cellStyle name="Comma 21 2 5 2" xfId="4928"/>
    <cellStyle name="Comma 21 2 5 2 2" xfId="4929"/>
    <cellStyle name="Comma 21 2 5 3" xfId="4930"/>
    <cellStyle name="Comma 21 2 6" xfId="4931"/>
    <cellStyle name="Comma 21 2 6 2" xfId="4932"/>
    <cellStyle name="Comma 21 2 7" xfId="4933"/>
    <cellStyle name="Comma 21 2 8" xfId="4934"/>
    <cellStyle name="Comma 21 3" xfId="4935"/>
    <cellStyle name="Comma 21 3 2" xfId="4936"/>
    <cellStyle name="Comma 21 3 2 2" xfId="4937"/>
    <cellStyle name="Comma 21 3 2 2 2" xfId="4938"/>
    <cellStyle name="Comma 21 3 2 2 2 2" xfId="4939"/>
    <cellStyle name="Comma 21 3 2 2 2 2 2" xfId="4940"/>
    <cellStyle name="Comma 21 3 2 2 2 3" xfId="4941"/>
    <cellStyle name="Comma 21 3 2 2 3" xfId="4942"/>
    <cellStyle name="Comma 21 3 2 2 3 2" xfId="4943"/>
    <cellStyle name="Comma 21 3 2 2 4" xfId="4944"/>
    <cellStyle name="Comma 21 3 2 3" xfId="4945"/>
    <cellStyle name="Comma 21 3 2 3 2" xfId="4946"/>
    <cellStyle name="Comma 21 3 2 3 2 2" xfId="4947"/>
    <cellStyle name="Comma 21 3 2 3 3" xfId="4948"/>
    <cellStyle name="Comma 21 3 2 4" xfId="4949"/>
    <cellStyle name="Comma 21 3 2 4 2" xfId="4950"/>
    <cellStyle name="Comma 21 3 2 5" xfId="4951"/>
    <cellStyle name="Comma 21 3 3" xfId="4952"/>
    <cellStyle name="Comma 21 3 3 2" xfId="4953"/>
    <cellStyle name="Comma 21 3 3 2 2" xfId="4954"/>
    <cellStyle name="Comma 21 3 3 2 2 2" xfId="4955"/>
    <cellStyle name="Comma 21 3 3 2 3" xfId="4956"/>
    <cellStyle name="Comma 21 3 3 3" xfId="4957"/>
    <cellStyle name="Comma 21 3 3 3 2" xfId="4958"/>
    <cellStyle name="Comma 21 3 3 4" xfId="4959"/>
    <cellStyle name="Comma 21 3 4" xfId="4960"/>
    <cellStyle name="Comma 21 3 4 2" xfId="4961"/>
    <cellStyle name="Comma 21 3 4 2 2" xfId="4962"/>
    <cellStyle name="Comma 21 3 4 3" xfId="4963"/>
    <cellStyle name="Comma 21 3 5" xfId="4964"/>
    <cellStyle name="Comma 21 3 5 2" xfId="4965"/>
    <cellStyle name="Comma 21 3 5 2 2" xfId="4966"/>
    <cellStyle name="Comma 21 3 5 3" xfId="4967"/>
    <cellStyle name="Comma 21 3 6" xfId="4968"/>
    <cellStyle name="Comma 21 3 6 2" xfId="4969"/>
    <cellStyle name="Comma 21 3 7" xfId="4970"/>
    <cellStyle name="Comma 21 3 8" xfId="4971"/>
    <cellStyle name="Comma 21 4" xfId="4972"/>
    <cellStyle name="Comma 21 4 2" xfId="4973"/>
    <cellStyle name="Comma 21 4 2 2" xfId="4974"/>
    <cellStyle name="Comma 21 4 2 2 2" xfId="4975"/>
    <cellStyle name="Comma 21 4 2 2 2 2" xfId="4976"/>
    <cellStyle name="Comma 21 4 2 2 3" xfId="4977"/>
    <cellStyle name="Comma 21 4 2 3" xfId="4978"/>
    <cellStyle name="Comma 21 4 2 3 2" xfId="4979"/>
    <cellStyle name="Comma 21 4 2 4" xfId="4980"/>
    <cellStyle name="Comma 21 4 3" xfId="4981"/>
    <cellStyle name="Comma 21 4 3 2" xfId="4982"/>
    <cellStyle name="Comma 21 4 3 2 2" xfId="4983"/>
    <cellStyle name="Comma 21 4 3 3" xfId="4984"/>
    <cellStyle name="Comma 21 4 4" xfId="4985"/>
    <cellStyle name="Comma 21 4 4 2" xfId="4986"/>
    <cellStyle name="Comma 21 4 5" xfId="4987"/>
    <cellStyle name="Comma 21 4 6" xfId="4988"/>
    <cellStyle name="Comma 21 5" xfId="4989"/>
    <cellStyle name="Comma 21 5 2" xfId="4990"/>
    <cellStyle name="Comma 21 5 2 2" xfId="4991"/>
    <cellStyle name="Comma 21 5 2 2 2" xfId="4992"/>
    <cellStyle name="Comma 21 5 2 3" xfId="4993"/>
    <cellStyle name="Comma 21 5 3" xfId="4994"/>
    <cellStyle name="Comma 21 5 3 2" xfId="4995"/>
    <cellStyle name="Comma 21 5 4" xfId="4996"/>
    <cellStyle name="Comma 21 5 5" xfId="4997"/>
    <cellStyle name="Comma 21 6" xfId="4998"/>
    <cellStyle name="Comma 21 6 2" xfId="4999"/>
    <cellStyle name="Comma 21 6 2 2" xfId="5000"/>
    <cellStyle name="Comma 21 6 3" xfId="5001"/>
    <cellStyle name="Comma 21 7" xfId="5002"/>
    <cellStyle name="Comma 21 7 2" xfId="5003"/>
    <cellStyle name="Comma 21 7 2 2" xfId="5004"/>
    <cellStyle name="Comma 21 7 3" xfId="5005"/>
    <cellStyle name="Comma 21 8" xfId="5006"/>
    <cellStyle name="Comma 21 8 2" xfId="5007"/>
    <cellStyle name="Comma 21 9" xfId="5008"/>
    <cellStyle name="Comma 210" xfId="5009"/>
    <cellStyle name="Comma 211" xfId="5010"/>
    <cellStyle name="Comma 212" xfId="5011"/>
    <cellStyle name="Comma 213" xfId="5012"/>
    <cellStyle name="Comma 214" xfId="5013"/>
    <cellStyle name="Comma 215" xfId="5014"/>
    <cellStyle name="Comma 216" xfId="5015"/>
    <cellStyle name="Comma 217" xfId="5016"/>
    <cellStyle name="Comma 218" xfId="5017"/>
    <cellStyle name="Comma 218 2" xfId="5018"/>
    <cellStyle name="Comma 218 2 2" xfId="5019"/>
    <cellStyle name="Comma 219" xfId="5020"/>
    <cellStyle name="Comma 22" xfId="5021"/>
    <cellStyle name="Comma 22 10" xfId="5022"/>
    <cellStyle name="Comma 22 11" xfId="5023"/>
    <cellStyle name="Comma 22 2" xfId="5024"/>
    <cellStyle name="Comma 22 2 2" xfId="5025"/>
    <cellStyle name="Comma 22 2 2 2" xfId="5026"/>
    <cellStyle name="Comma 22 2 2 2 2" xfId="5027"/>
    <cellStyle name="Comma 22 2 2 2 2 2" xfId="5028"/>
    <cellStyle name="Comma 22 2 2 2 2 2 2" xfId="5029"/>
    <cellStyle name="Comma 22 2 2 2 2 3" xfId="5030"/>
    <cellStyle name="Comma 22 2 2 2 3" xfId="5031"/>
    <cellStyle name="Comma 22 2 2 2 3 2" xfId="5032"/>
    <cellStyle name="Comma 22 2 2 2 4" xfId="5033"/>
    <cellStyle name="Comma 22 2 2 3" xfId="5034"/>
    <cellStyle name="Comma 22 2 2 3 2" xfId="5035"/>
    <cellStyle name="Comma 22 2 2 3 2 2" xfId="5036"/>
    <cellStyle name="Comma 22 2 2 3 3" xfId="5037"/>
    <cellStyle name="Comma 22 2 2 4" xfId="5038"/>
    <cellStyle name="Comma 22 2 2 4 2" xfId="5039"/>
    <cellStyle name="Comma 22 2 2 5" xfId="5040"/>
    <cellStyle name="Comma 22 2 2 6" xfId="5041"/>
    <cellStyle name="Comma 22 2 3" xfId="5042"/>
    <cellStyle name="Comma 22 2 3 2" xfId="5043"/>
    <cellStyle name="Comma 22 2 3 2 2" xfId="5044"/>
    <cellStyle name="Comma 22 2 3 2 2 2" xfId="5045"/>
    <cellStyle name="Comma 22 2 3 2 3" xfId="5046"/>
    <cellStyle name="Comma 22 2 3 3" xfId="5047"/>
    <cellStyle name="Comma 22 2 3 3 2" xfId="5048"/>
    <cellStyle name="Comma 22 2 3 4" xfId="5049"/>
    <cellStyle name="Comma 22 2 3 5" xfId="5050"/>
    <cellStyle name="Comma 22 2 4" xfId="5051"/>
    <cellStyle name="Comma 22 2 4 2" xfId="5052"/>
    <cellStyle name="Comma 22 2 4 2 2" xfId="5053"/>
    <cellStyle name="Comma 22 2 4 3" xfId="5054"/>
    <cellStyle name="Comma 22 2 4 4" xfId="5055"/>
    <cellStyle name="Comma 22 2 5" xfId="5056"/>
    <cellStyle name="Comma 22 2 5 2" xfId="5057"/>
    <cellStyle name="Comma 22 2 5 2 2" xfId="5058"/>
    <cellStyle name="Comma 22 2 5 3" xfId="5059"/>
    <cellStyle name="Comma 22 2 6" xfId="5060"/>
    <cellStyle name="Comma 22 2 6 2" xfId="5061"/>
    <cellStyle name="Comma 22 2 7" xfId="5062"/>
    <cellStyle name="Comma 22 2 8" xfId="5063"/>
    <cellStyle name="Comma 22 3" xfId="5064"/>
    <cellStyle name="Comma 22 3 2" xfId="5065"/>
    <cellStyle name="Comma 22 3 2 2" xfId="5066"/>
    <cellStyle name="Comma 22 3 2 2 2" xfId="5067"/>
    <cellStyle name="Comma 22 3 2 2 2 2" xfId="5068"/>
    <cellStyle name="Comma 22 3 2 2 2 2 2" xfId="5069"/>
    <cellStyle name="Comma 22 3 2 2 2 3" xfId="5070"/>
    <cellStyle name="Comma 22 3 2 2 3" xfId="5071"/>
    <cellStyle name="Comma 22 3 2 2 3 2" xfId="5072"/>
    <cellStyle name="Comma 22 3 2 2 4" xfId="5073"/>
    <cellStyle name="Comma 22 3 2 3" xfId="5074"/>
    <cellStyle name="Comma 22 3 2 3 2" xfId="5075"/>
    <cellStyle name="Comma 22 3 2 3 2 2" xfId="5076"/>
    <cellStyle name="Comma 22 3 2 3 3" xfId="5077"/>
    <cellStyle name="Comma 22 3 2 4" xfId="5078"/>
    <cellStyle name="Comma 22 3 2 4 2" xfId="5079"/>
    <cellStyle name="Comma 22 3 2 5" xfId="5080"/>
    <cellStyle name="Comma 22 3 3" xfId="5081"/>
    <cellStyle name="Comma 22 3 3 2" xfId="5082"/>
    <cellStyle name="Comma 22 3 3 2 2" xfId="5083"/>
    <cellStyle name="Comma 22 3 3 2 2 2" xfId="5084"/>
    <cellStyle name="Comma 22 3 3 2 3" xfId="5085"/>
    <cellStyle name="Comma 22 3 3 3" xfId="5086"/>
    <cellStyle name="Comma 22 3 3 3 2" xfId="5087"/>
    <cellStyle name="Comma 22 3 3 4" xfId="5088"/>
    <cellStyle name="Comma 22 3 4" xfId="5089"/>
    <cellStyle name="Comma 22 3 4 2" xfId="5090"/>
    <cellStyle name="Comma 22 3 4 2 2" xfId="5091"/>
    <cellStyle name="Comma 22 3 4 3" xfId="5092"/>
    <cellStyle name="Comma 22 3 5" xfId="5093"/>
    <cellStyle name="Comma 22 3 5 2" xfId="5094"/>
    <cellStyle name="Comma 22 3 5 2 2" xfId="5095"/>
    <cellStyle name="Comma 22 3 5 3" xfId="5096"/>
    <cellStyle name="Comma 22 3 6" xfId="5097"/>
    <cellStyle name="Comma 22 3 6 2" xfId="5098"/>
    <cellStyle name="Comma 22 3 7" xfId="5099"/>
    <cellStyle name="Comma 22 3 8" xfId="5100"/>
    <cellStyle name="Comma 22 4" xfId="5101"/>
    <cellStyle name="Comma 22 4 2" xfId="5102"/>
    <cellStyle name="Comma 22 4 2 2" xfId="5103"/>
    <cellStyle name="Comma 22 4 2 2 2" xfId="5104"/>
    <cellStyle name="Comma 22 4 2 2 2 2" xfId="5105"/>
    <cellStyle name="Comma 22 4 2 2 3" xfId="5106"/>
    <cellStyle name="Comma 22 4 2 3" xfId="5107"/>
    <cellStyle name="Comma 22 4 2 3 2" xfId="5108"/>
    <cellStyle name="Comma 22 4 2 4" xfId="5109"/>
    <cellStyle name="Comma 22 4 3" xfId="5110"/>
    <cellStyle name="Comma 22 4 3 2" xfId="5111"/>
    <cellStyle name="Comma 22 4 3 2 2" xfId="5112"/>
    <cellStyle name="Comma 22 4 3 3" xfId="5113"/>
    <cellStyle name="Comma 22 4 4" xfId="5114"/>
    <cellStyle name="Comma 22 4 4 2" xfId="5115"/>
    <cellStyle name="Comma 22 4 5" xfId="5116"/>
    <cellStyle name="Comma 22 4 6" xfId="5117"/>
    <cellStyle name="Comma 22 5" xfId="5118"/>
    <cellStyle name="Comma 22 5 2" xfId="5119"/>
    <cellStyle name="Comma 22 5 2 2" xfId="5120"/>
    <cellStyle name="Comma 22 5 2 2 2" xfId="5121"/>
    <cellStyle name="Comma 22 5 2 3" xfId="5122"/>
    <cellStyle name="Comma 22 5 3" xfId="5123"/>
    <cellStyle name="Comma 22 5 3 2" xfId="5124"/>
    <cellStyle name="Comma 22 5 4" xfId="5125"/>
    <cellStyle name="Comma 22 5 5" xfId="5126"/>
    <cellStyle name="Comma 22 6" xfId="5127"/>
    <cellStyle name="Comma 22 6 2" xfId="5128"/>
    <cellStyle name="Comma 22 6 2 2" xfId="5129"/>
    <cellStyle name="Comma 22 6 3" xfId="5130"/>
    <cellStyle name="Comma 22 7" xfId="5131"/>
    <cellStyle name="Comma 22 7 2" xfId="5132"/>
    <cellStyle name="Comma 22 7 2 2" xfId="5133"/>
    <cellStyle name="Comma 22 7 3" xfId="5134"/>
    <cellStyle name="Comma 22 8" xfId="5135"/>
    <cellStyle name="Comma 22 8 2" xfId="5136"/>
    <cellStyle name="Comma 22 9" xfId="5137"/>
    <cellStyle name="Comma 220" xfId="5138"/>
    <cellStyle name="Comma 220 2" xfId="5139"/>
    <cellStyle name="Comma 221" xfId="5140"/>
    <cellStyle name="Comma 222" xfId="5141"/>
    <cellStyle name="Comma 223" xfId="5142"/>
    <cellStyle name="Comma 224" xfId="5143"/>
    <cellStyle name="Comma 225" xfId="5144"/>
    <cellStyle name="Comma 226" xfId="5145"/>
    <cellStyle name="Comma 226 2" xfId="5146"/>
    <cellStyle name="Comma 226 2 2" xfId="5147"/>
    <cellStyle name="Comma 226 2 2 2" xfId="5148"/>
    <cellStyle name="Comma 226 2 2 2 2" xfId="5149"/>
    <cellStyle name="Comma 226 2 2 2 3" xfId="5150"/>
    <cellStyle name="Comma 227" xfId="5151"/>
    <cellStyle name="Comma 227 2" xfId="5152"/>
    <cellStyle name="Comma 228" xfId="5153"/>
    <cellStyle name="Comma 229" xfId="5154"/>
    <cellStyle name="Comma 23" xfId="5155"/>
    <cellStyle name="Comma 23 10" xfId="5156"/>
    <cellStyle name="Comma 23 11" xfId="5157"/>
    <cellStyle name="Comma 23 2" xfId="5158"/>
    <cellStyle name="Comma 23 2 2" xfId="5159"/>
    <cellStyle name="Comma 23 2 2 2" xfId="5160"/>
    <cellStyle name="Comma 23 2 2 2 2" xfId="5161"/>
    <cellStyle name="Comma 23 2 2 2 2 2" xfId="5162"/>
    <cellStyle name="Comma 23 2 2 2 2 2 2" xfId="5163"/>
    <cellStyle name="Comma 23 2 2 2 2 3" xfId="5164"/>
    <cellStyle name="Comma 23 2 2 2 3" xfId="5165"/>
    <cellStyle name="Comma 23 2 2 2 3 2" xfId="5166"/>
    <cellStyle name="Comma 23 2 2 2 4" xfId="5167"/>
    <cellStyle name="Comma 23 2 2 3" xfId="5168"/>
    <cellStyle name="Comma 23 2 2 3 2" xfId="5169"/>
    <cellStyle name="Comma 23 2 2 3 2 2" xfId="5170"/>
    <cellStyle name="Comma 23 2 2 3 3" xfId="5171"/>
    <cellStyle name="Comma 23 2 2 4" xfId="5172"/>
    <cellStyle name="Comma 23 2 2 4 2" xfId="5173"/>
    <cellStyle name="Comma 23 2 2 5" xfId="5174"/>
    <cellStyle name="Comma 23 2 2 6" xfId="5175"/>
    <cellStyle name="Comma 23 2 3" xfId="5176"/>
    <cellStyle name="Comma 23 2 3 2" xfId="5177"/>
    <cellStyle name="Comma 23 2 3 2 2" xfId="5178"/>
    <cellStyle name="Comma 23 2 3 2 2 2" xfId="5179"/>
    <cellStyle name="Comma 23 2 3 2 3" xfId="5180"/>
    <cellStyle name="Comma 23 2 3 3" xfId="5181"/>
    <cellStyle name="Comma 23 2 3 3 2" xfId="5182"/>
    <cellStyle name="Comma 23 2 3 4" xfId="5183"/>
    <cellStyle name="Comma 23 2 3 5" xfId="5184"/>
    <cellStyle name="Comma 23 2 4" xfId="5185"/>
    <cellStyle name="Comma 23 2 4 2" xfId="5186"/>
    <cellStyle name="Comma 23 2 4 2 2" xfId="5187"/>
    <cellStyle name="Comma 23 2 4 3" xfId="5188"/>
    <cellStyle name="Comma 23 2 4 4" xfId="5189"/>
    <cellStyle name="Comma 23 2 5" xfId="5190"/>
    <cellStyle name="Comma 23 2 5 2" xfId="5191"/>
    <cellStyle name="Comma 23 2 5 2 2" xfId="5192"/>
    <cellStyle name="Comma 23 2 5 3" xfId="5193"/>
    <cellStyle name="Comma 23 2 6" xfId="5194"/>
    <cellStyle name="Comma 23 2 6 2" xfId="5195"/>
    <cellStyle name="Comma 23 2 7" xfId="5196"/>
    <cellStyle name="Comma 23 2 8" xfId="5197"/>
    <cellStyle name="Comma 23 3" xfId="5198"/>
    <cellStyle name="Comma 23 3 2" xfId="5199"/>
    <cellStyle name="Comma 23 3 2 2" xfId="5200"/>
    <cellStyle name="Comma 23 3 2 2 2" xfId="5201"/>
    <cellStyle name="Comma 23 3 2 2 2 2" xfId="5202"/>
    <cellStyle name="Comma 23 3 2 2 2 2 2" xfId="5203"/>
    <cellStyle name="Comma 23 3 2 2 2 3" xfId="5204"/>
    <cellStyle name="Comma 23 3 2 2 3" xfId="5205"/>
    <cellStyle name="Comma 23 3 2 2 3 2" xfId="5206"/>
    <cellStyle name="Comma 23 3 2 2 4" xfId="5207"/>
    <cellStyle name="Comma 23 3 2 3" xfId="5208"/>
    <cellStyle name="Comma 23 3 2 3 2" xfId="5209"/>
    <cellStyle name="Comma 23 3 2 3 2 2" xfId="5210"/>
    <cellStyle name="Comma 23 3 2 3 3" xfId="5211"/>
    <cellStyle name="Comma 23 3 2 4" xfId="5212"/>
    <cellStyle name="Comma 23 3 2 4 2" xfId="5213"/>
    <cellStyle name="Comma 23 3 2 5" xfId="5214"/>
    <cellStyle name="Comma 23 3 3" xfId="5215"/>
    <cellStyle name="Comma 23 3 3 2" xfId="5216"/>
    <cellStyle name="Comma 23 3 3 2 2" xfId="5217"/>
    <cellStyle name="Comma 23 3 3 2 2 2" xfId="5218"/>
    <cellStyle name="Comma 23 3 3 2 3" xfId="5219"/>
    <cellStyle name="Comma 23 3 3 3" xfId="5220"/>
    <cellStyle name="Comma 23 3 3 3 2" xfId="5221"/>
    <cellStyle name="Comma 23 3 3 4" xfId="5222"/>
    <cellStyle name="Comma 23 3 4" xfId="5223"/>
    <cellStyle name="Comma 23 3 4 2" xfId="5224"/>
    <cellStyle name="Comma 23 3 4 2 2" xfId="5225"/>
    <cellStyle name="Comma 23 3 4 3" xfId="5226"/>
    <cellStyle name="Comma 23 3 5" xfId="5227"/>
    <cellStyle name="Comma 23 3 5 2" xfId="5228"/>
    <cellStyle name="Comma 23 3 5 2 2" xfId="5229"/>
    <cellStyle name="Comma 23 3 5 3" xfId="5230"/>
    <cellStyle name="Comma 23 3 6" xfId="5231"/>
    <cellStyle name="Comma 23 3 6 2" xfId="5232"/>
    <cellStyle name="Comma 23 3 7" xfId="5233"/>
    <cellStyle name="Comma 23 3 8" xfId="5234"/>
    <cellStyle name="Comma 23 4" xfId="5235"/>
    <cellStyle name="Comma 23 4 2" xfId="5236"/>
    <cellStyle name="Comma 23 4 2 2" xfId="5237"/>
    <cellStyle name="Comma 23 4 2 2 2" xfId="5238"/>
    <cellStyle name="Comma 23 4 2 2 2 2" xfId="5239"/>
    <cellStyle name="Comma 23 4 2 2 3" xfId="5240"/>
    <cellStyle name="Comma 23 4 2 3" xfId="5241"/>
    <cellStyle name="Comma 23 4 2 3 2" xfId="5242"/>
    <cellStyle name="Comma 23 4 2 4" xfId="5243"/>
    <cellStyle name="Comma 23 4 3" xfId="5244"/>
    <cellStyle name="Comma 23 4 3 2" xfId="5245"/>
    <cellStyle name="Comma 23 4 3 2 2" xfId="5246"/>
    <cellStyle name="Comma 23 4 3 3" xfId="5247"/>
    <cellStyle name="Comma 23 4 4" xfId="5248"/>
    <cellStyle name="Comma 23 4 4 2" xfId="5249"/>
    <cellStyle name="Comma 23 4 5" xfId="5250"/>
    <cellStyle name="Comma 23 4 6" xfId="5251"/>
    <cellStyle name="Comma 23 5" xfId="5252"/>
    <cellStyle name="Comma 23 5 2" xfId="5253"/>
    <cellStyle name="Comma 23 5 2 2" xfId="5254"/>
    <cellStyle name="Comma 23 5 2 2 2" xfId="5255"/>
    <cellStyle name="Comma 23 5 2 3" xfId="5256"/>
    <cellStyle name="Comma 23 5 3" xfId="5257"/>
    <cellStyle name="Comma 23 5 3 2" xfId="5258"/>
    <cellStyle name="Comma 23 5 4" xfId="5259"/>
    <cellStyle name="Comma 23 5 5" xfId="5260"/>
    <cellStyle name="Comma 23 6" xfId="5261"/>
    <cellStyle name="Comma 23 6 2" xfId="5262"/>
    <cellStyle name="Comma 23 6 2 2" xfId="5263"/>
    <cellStyle name="Comma 23 6 3" xfId="5264"/>
    <cellStyle name="Comma 23 7" xfId="5265"/>
    <cellStyle name="Comma 23 7 2" xfId="5266"/>
    <cellStyle name="Comma 23 7 2 2" xfId="5267"/>
    <cellStyle name="Comma 23 7 3" xfId="5268"/>
    <cellStyle name="Comma 23 8" xfId="5269"/>
    <cellStyle name="Comma 23 8 2" xfId="5270"/>
    <cellStyle name="Comma 23 9" xfId="5271"/>
    <cellStyle name="Comma 230" xfId="5272"/>
    <cellStyle name="Comma 231" xfId="5273"/>
    <cellStyle name="Comma 231 2" xfId="5274"/>
    <cellStyle name="Comma 232" xfId="5275"/>
    <cellStyle name="Comma 233" xfId="5276"/>
    <cellStyle name="Comma 233 2" xfId="5277"/>
    <cellStyle name="Comma 234" xfId="5278"/>
    <cellStyle name="Comma 235" xfId="5279"/>
    <cellStyle name="Comma 235 2" xfId="5280"/>
    <cellStyle name="Comma 235 3" xfId="5281"/>
    <cellStyle name="Comma 236" xfId="5282"/>
    <cellStyle name="Comma 237" xfId="5283"/>
    <cellStyle name="Comma 237 2" xfId="5284"/>
    <cellStyle name="Comma 237 3" xfId="5285"/>
    <cellStyle name="Comma 238" xfId="5286"/>
    <cellStyle name="Comma 239" xfId="5287"/>
    <cellStyle name="Comma 24" xfId="5288"/>
    <cellStyle name="Comma 24 10" xfId="5289"/>
    <cellStyle name="Comma 24 11" xfId="5290"/>
    <cellStyle name="Comma 24 2" xfId="5291"/>
    <cellStyle name="Comma 24 2 2" xfId="5292"/>
    <cellStyle name="Comma 24 2 2 2" xfId="5293"/>
    <cellStyle name="Comma 24 2 2 2 2" xfId="5294"/>
    <cellStyle name="Comma 24 2 2 2 2 2" xfId="5295"/>
    <cellStyle name="Comma 24 2 2 2 2 2 2" xfId="5296"/>
    <cellStyle name="Comma 24 2 2 2 2 3" xfId="5297"/>
    <cellStyle name="Comma 24 2 2 2 3" xfId="5298"/>
    <cellStyle name="Comma 24 2 2 2 3 2" xfId="5299"/>
    <cellStyle name="Comma 24 2 2 2 4" xfId="5300"/>
    <cellStyle name="Comma 24 2 2 3" xfId="5301"/>
    <cellStyle name="Comma 24 2 2 3 2" xfId="5302"/>
    <cellStyle name="Comma 24 2 2 3 2 2" xfId="5303"/>
    <cellStyle name="Comma 24 2 2 3 3" xfId="5304"/>
    <cellStyle name="Comma 24 2 2 4" xfId="5305"/>
    <cellStyle name="Comma 24 2 2 4 2" xfId="5306"/>
    <cellStyle name="Comma 24 2 2 5" xfId="5307"/>
    <cellStyle name="Comma 24 2 2 6" xfId="5308"/>
    <cellStyle name="Comma 24 2 3" xfId="5309"/>
    <cellStyle name="Comma 24 2 3 2" xfId="5310"/>
    <cellStyle name="Comma 24 2 3 2 2" xfId="5311"/>
    <cellStyle name="Comma 24 2 3 2 2 2" xfId="5312"/>
    <cellStyle name="Comma 24 2 3 2 3" xfId="5313"/>
    <cellStyle name="Comma 24 2 3 3" xfId="5314"/>
    <cellStyle name="Comma 24 2 3 3 2" xfId="5315"/>
    <cellStyle name="Comma 24 2 3 4" xfId="5316"/>
    <cellStyle name="Comma 24 2 3 5" xfId="5317"/>
    <cellStyle name="Comma 24 2 4" xfId="5318"/>
    <cellStyle name="Comma 24 2 4 2" xfId="5319"/>
    <cellStyle name="Comma 24 2 4 2 2" xfId="5320"/>
    <cellStyle name="Comma 24 2 4 3" xfId="5321"/>
    <cellStyle name="Comma 24 2 4 4" xfId="5322"/>
    <cellStyle name="Comma 24 2 5" xfId="5323"/>
    <cellStyle name="Comma 24 2 5 2" xfId="5324"/>
    <cellStyle name="Comma 24 2 5 2 2" xfId="5325"/>
    <cellStyle name="Comma 24 2 5 3" xfId="5326"/>
    <cellStyle name="Comma 24 2 6" xfId="5327"/>
    <cellStyle name="Comma 24 2 6 2" xfId="5328"/>
    <cellStyle name="Comma 24 2 7" xfId="5329"/>
    <cellStyle name="Comma 24 2 8" xfId="5330"/>
    <cellStyle name="Comma 24 3" xfId="5331"/>
    <cellStyle name="Comma 24 3 2" xfId="5332"/>
    <cellStyle name="Comma 24 3 2 2" xfId="5333"/>
    <cellStyle name="Comma 24 3 2 2 2" xfId="5334"/>
    <cellStyle name="Comma 24 3 2 2 2 2" xfId="5335"/>
    <cellStyle name="Comma 24 3 2 2 2 2 2" xfId="5336"/>
    <cellStyle name="Comma 24 3 2 2 2 3" xfId="5337"/>
    <cellStyle name="Comma 24 3 2 2 3" xfId="5338"/>
    <cellStyle name="Comma 24 3 2 2 3 2" xfId="5339"/>
    <cellStyle name="Comma 24 3 2 2 4" xfId="5340"/>
    <cellStyle name="Comma 24 3 2 3" xfId="5341"/>
    <cellStyle name="Comma 24 3 2 3 2" xfId="5342"/>
    <cellStyle name="Comma 24 3 2 3 2 2" xfId="5343"/>
    <cellStyle name="Comma 24 3 2 3 3" xfId="5344"/>
    <cellStyle name="Comma 24 3 2 4" xfId="5345"/>
    <cellStyle name="Comma 24 3 2 4 2" xfId="5346"/>
    <cellStyle name="Comma 24 3 2 5" xfId="5347"/>
    <cellStyle name="Comma 24 3 3" xfId="5348"/>
    <cellStyle name="Comma 24 3 3 2" xfId="5349"/>
    <cellStyle name="Comma 24 3 3 2 2" xfId="5350"/>
    <cellStyle name="Comma 24 3 3 2 2 2" xfId="5351"/>
    <cellStyle name="Comma 24 3 3 2 3" xfId="5352"/>
    <cellStyle name="Comma 24 3 3 3" xfId="5353"/>
    <cellStyle name="Comma 24 3 3 3 2" xfId="5354"/>
    <cellStyle name="Comma 24 3 3 4" xfId="5355"/>
    <cellStyle name="Comma 24 3 4" xfId="5356"/>
    <cellStyle name="Comma 24 3 4 2" xfId="5357"/>
    <cellStyle name="Comma 24 3 4 2 2" xfId="5358"/>
    <cellStyle name="Comma 24 3 4 3" xfId="5359"/>
    <cellStyle name="Comma 24 3 5" xfId="5360"/>
    <cellStyle name="Comma 24 3 5 2" xfId="5361"/>
    <cellStyle name="Comma 24 3 5 2 2" xfId="5362"/>
    <cellStyle name="Comma 24 3 5 3" xfId="5363"/>
    <cellStyle name="Comma 24 3 6" xfId="5364"/>
    <cellStyle name="Comma 24 3 6 2" xfId="5365"/>
    <cellStyle name="Comma 24 3 7" xfId="5366"/>
    <cellStyle name="Comma 24 3 8" xfId="5367"/>
    <cellStyle name="Comma 24 4" xfId="5368"/>
    <cellStyle name="Comma 24 4 2" xfId="5369"/>
    <cellStyle name="Comma 24 4 2 2" xfId="5370"/>
    <cellStyle name="Comma 24 4 2 2 2" xfId="5371"/>
    <cellStyle name="Comma 24 4 2 2 2 2" xfId="5372"/>
    <cellStyle name="Comma 24 4 2 2 3" xfId="5373"/>
    <cellStyle name="Comma 24 4 2 3" xfId="5374"/>
    <cellStyle name="Comma 24 4 2 3 2" xfId="5375"/>
    <cellStyle name="Comma 24 4 2 4" xfId="5376"/>
    <cellStyle name="Comma 24 4 3" xfId="5377"/>
    <cellStyle name="Comma 24 4 3 2" xfId="5378"/>
    <cellStyle name="Comma 24 4 3 2 2" xfId="5379"/>
    <cellStyle name="Comma 24 4 3 3" xfId="5380"/>
    <cellStyle name="Comma 24 4 4" xfId="5381"/>
    <cellStyle name="Comma 24 4 4 2" xfId="5382"/>
    <cellStyle name="Comma 24 4 5" xfId="5383"/>
    <cellStyle name="Comma 24 4 6" xfId="5384"/>
    <cellStyle name="Comma 24 5" xfId="5385"/>
    <cellStyle name="Comma 24 5 2" xfId="5386"/>
    <cellStyle name="Comma 24 5 2 2" xfId="5387"/>
    <cellStyle name="Comma 24 5 2 2 2" xfId="5388"/>
    <cellStyle name="Comma 24 5 2 3" xfId="5389"/>
    <cellStyle name="Comma 24 5 3" xfId="5390"/>
    <cellStyle name="Comma 24 5 3 2" xfId="5391"/>
    <cellStyle name="Comma 24 5 4" xfId="5392"/>
    <cellStyle name="Comma 24 5 5" xfId="5393"/>
    <cellStyle name="Comma 24 6" xfId="5394"/>
    <cellStyle name="Comma 24 6 2" xfId="5395"/>
    <cellStyle name="Comma 24 6 2 2" xfId="5396"/>
    <cellStyle name="Comma 24 6 3" xfId="5397"/>
    <cellStyle name="Comma 24 7" xfId="5398"/>
    <cellStyle name="Comma 24 7 2" xfId="5399"/>
    <cellStyle name="Comma 24 7 2 2" xfId="5400"/>
    <cellStyle name="Comma 24 7 3" xfId="5401"/>
    <cellStyle name="Comma 24 8" xfId="5402"/>
    <cellStyle name="Comma 24 8 2" xfId="5403"/>
    <cellStyle name="Comma 24 9" xfId="5404"/>
    <cellStyle name="Comma 240" xfId="5405"/>
    <cellStyle name="Comma 241" xfId="5406"/>
    <cellStyle name="Comma 242" xfId="5407"/>
    <cellStyle name="Comma 243" xfId="5408"/>
    <cellStyle name="Comma 244" xfId="5409"/>
    <cellStyle name="Comma 245" xfId="5410"/>
    <cellStyle name="Comma 246" xfId="5411"/>
    <cellStyle name="Comma 247" xfId="5412"/>
    <cellStyle name="Comma 248" xfId="5413"/>
    <cellStyle name="Comma 249" xfId="5414"/>
    <cellStyle name="Comma 25" xfId="5415"/>
    <cellStyle name="Comma 25 2" xfId="5416"/>
    <cellStyle name="Comma 25 2 2" xfId="5417"/>
    <cellStyle name="Comma 25 2 2 2" xfId="5418"/>
    <cellStyle name="Comma 25 2 2 2 2" xfId="5419"/>
    <cellStyle name="Comma 25 2 2 2 2 2" xfId="5420"/>
    <cellStyle name="Comma 25 2 2 2 2 2 2" xfId="5421"/>
    <cellStyle name="Comma 25 2 2 2 2 3" xfId="5422"/>
    <cellStyle name="Comma 25 2 2 2 3" xfId="5423"/>
    <cellStyle name="Comma 25 2 2 2 3 2" xfId="5424"/>
    <cellStyle name="Comma 25 2 2 2 4" xfId="5425"/>
    <cellStyle name="Comma 25 2 2 2 5" xfId="5426"/>
    <cellStyle name="Comma 25 2 2 3" xfId="5427"/>
    <cellStyle name="Comma 25 2 2 3 2" xfId="5428"/>
    <cellStyle name="Comma 25 2 2 3 2 2" xfId="5429"/>
    <cellStyle name="Comma 25 2 2 3 3" xfId="5430"/>
    <cellStyle name="Comma 25 2 2 3 4" xfId="5431"/>
    <cellStyle name="Comma 25 2 2 4" xfId="5432"/>
    <cellStyle name="Comma 25 2 2 4 2" xfId="5433"/>
    <cellStyle name="Comma 25 2 2 4 3" xfId="5434"/>
    <cellStyle name="Comma 25 2 2 5" xfId="5435"/>
    <cellStyle name="Comma 25 2 2 6" xfId="5436"/>
    <cellStyle name="Comma 25 2 3" xfId="5437"/>
    <cellStyle name="Comma 25 2 3 2" xfId="5438"/>
    <cellStyle name="Comma 25 2 3 2 2" xfId="5439"/>
    <cellStyle name="Comma 25 2 3 2 2 2" xfId="5440"/>
    <cellStyle name="Comma 25 2 3 2 3" xfId="5441"/>
    <cellStyle name="Comma 25 2 3 3" xfId="5442"/>
    <cellStyle name="Comma 25 2 3 3 2" xfId="5443"/>
    <cellStyle name="Comma 25 2 3 4" xfId="5444"/>
    <cellStyle name="Comma 25 2 3 5" xfId="5445"/>
    <cellStyle name="Comma 25 2 4" xfId="5446"/>
    <cellStyle name="Comma 25 2 4 2" xfId="5447"/>
    <cellStyle name="Comma 25 2 4 2 2" xfId="5448"/>
    <cellStyle name="Comma 25 2 4 3" xfId="5449"/>
    <cellStyle name="Comma 25 2 4 4" xfId="5450"/>
    <cellStyle name="Comma 25 2 5" xfId="5451"/>
    <cellStyle name="Comma 25 2 5 2" xfId="5452"/>
    <cellStyle name="Comma 25 2 5 2 2" xfId="5453"/>
    <cellStyle name="Comma 25 2 5 3" xfId="5454"/>
    <cellStyle name="Comma 25 2 5 4" xfId="5455"/>
    <cellStyle name="Comma 25 2 6" xfId="5456"/>
    <cellStyle name="Comma 25 2 6 2" xfId="5457"/>
    <cellStyle name="Comma 25 2 7" xfId="5458"/>
    <cellStyle name="Comma 25 2 8" xfId="5459"/>
    <cellStyle name="Comma 25 2 9" xfId="5460"/>
    <cellStyle name="Comma 25 3" xfId="5461"/>
    <cellStyle name="Comma 25 3 2" xfId="5462"/>
    <cellStyle name="Comma 25 3 2 2" xfId="5463"/>
    <cellStyle name="Comma 25 3 2 2 2" xfId="5464"/>
    <cellStyle name="Comma 25 3 2 2 2 2" xfId="5465"/>
    <cellStyle name="Comma 25 3 2 2 2 2 2" xfId="5466"/>
    <cellStyle name="Comma 25 3 2 2 2 3" xfId="5467"/>
    <cellStyle name="Comma 25 3 2 2 3" xfId="5468"/>
    <cellStyle name="Comma 25 3 2 2 3 2" xfId="5469"/>
    <cellStyle name="Comma 25 3 2 2 4" xfId="5470"/>
    <cellStyle name="Comma 25 3 2 3" xfId="5471"/>
    <cellStyle name="Comma 25 3 2 3 2" xfId="5472"/>
    <cellStyle name="Comma 25 3 2 3 2 2" xfId="5473"/>
    <cellStyle name="Comma 25 3 2 3 3" xfId="5474"/>
    <cellStyle name="Comma 25 3 2 4" xfId="5475"/>
    <cellStyle name="Comma 25 3 2 4 2" xfId="5476"/>
    <cellStyle name="Comma 25 3 2 5" xfId="5477"/>
    <cellStyle name="Comma 25 3 3" xfId="5478"/>
    <cellStyle name="Comma 25 3 3 2" xfId="5479"/>
    <cellStyle name="Comma 25 3 3 2 2" xfId="5480"/>
    <cellStyle name="Comma 25 3 3 2 2 2" xfId="5481"/>
    <cellStyle name="Comma 25 3 3 2 3" xfId="5482"/>
    <cellStyle name="Comma 25 3 3 3" xfId="5483"/>
    <cellStyle name="Comma 25 3 3 3 2" xfId="5484"/>
    <cellStyle name="Comma 25 3 3 4" xfId="5485"/>
    <cellStyle name="Comma 25 3 4" xfId="5486"/>
    <cellStyle name="Comma 25 3 4 2" xfId="5487"/>
    <cellStyle name="Comma 25 3 4 2 2" xfId="5488"/>
    <cellStyle name="Comma 25 3 4 3" xfId="5489"/>
    <cellStyle name="Comma 25 3 5" xfId="5490"/>
    <cellStyle name="Comma 25 3 5 2" xfId="5491"/>
    <cellStyle name="Comma 25 3 5 2 2" xfId="5492"/>
    <cellStyle name="Comma 25 3 5 3" xfId="5493"/>
    <cellStyle name="Comma 25 3 6" xfId="5494"/>
    <cellStyle name="Comma 25 3 6 2" xfId="5495"/>
    <cellStyle name="Comma 25 3 7" xfId="5496"/>
    <cellStyle name="Comma 25 4" xfId="5497"/>
    <cellStyle name="Comma 25 4 2" xfId="5498"/>
    <cellStyle name="Comma 25 4 2 2" xfId="5499"/>
    <cellStyle name="Comma 25 4 2 2 2" xfId="5500"/>
    <cellStyle name="Comma 25 4 2 2 2 2" xfId="5501"/>
    <cellStyle name="Comma 25 4 2 2 3" xfId="5502"/>
    <cellStyle name="Comma 25 4 2 3" xfId="5503"/>
    <cellStyle name="Comma 25 4 2 3 2" xfId="5504"/>
    <cellStyle name="Comma 25 4 2 4" xfId="5505"/>
    <cellStyle name="Comma 25 4 3" xfId="5506"/>
    <cellStyle name="Comma 25 4 3 2" xfId="5507"/>
    <cellStyle name="Comma 25 4 3 2 2" xfId="5508"/>
    <cellStyle name="Comma 25 4 3 3" xfId="5509"/>
    <cellStyle name="Comma 25 4 4" xfId="5510"/>
    <cellStyle name="Comma 25 4 4 2" xfId="5511"/>
    <cellStyle name="Comma 25 4 5" xfId="5512"/>
    <cellStyle name="Comma 25 5" xfId="5513"/>
    <cellStyle name="Comma 25 5 2" xfId="5514"/>
    <cellStyle name="Comma 25 5 2 2" xfId="5515"/>
    <cellStyle name="Comma 25 5 2 2 2" xfId="5516"/>
    <cellStyle name="Comma 25 5 2 3" xfId="5517"/>
    <cellStyle name="Comma 25 5 3" xfId="5518"/>
    <cellStyle name="Comma 25 5 3 2" xfId="5519"/>
    <cellStyle name="Comma 25 5 4" xfId="5520"/>
    <cellStyle name="Comma 25 6" xfId="5521"/>
    <cellStyle name="Comma 25 6 2" xfId="5522"/>
    <cellStyle name="Comma 25 6 2 2" xfId="5523"/>
    <cellStyle name="Comma 25 6 3" xfId="5524"/>
    <cellStyle name="Comma 25 7" xfId="5525"/>
    <cellStyle name="Comma 25 7 2" xfId="5526"/>
    <cellStyle name="Comma 25 7 2 2" xfId="5527"/>
    <cellStyle name="Comma 25 7 3" xfId="5528"/>
    <cellStyle name="Comma 25 8" xfId="5529"/>
    <cellStyle name="Comma 25 8 2" xfId="5530"/>
    <cellStyle name="Comma 25 9" xfId="5531"/>
    <cellStyle name="Comma 250" xfId="5532"/>
    <cellStyle name="Comma 251" xfId="5533"/>
    <cellStyle name="Comma 252" xfId="5534"/>
    <cellStyle name="Comma 253" xfId="5535"/>
    <cellStyle name="Comma 254" xfId="5536"/>
    <cellStyle name="Comma 255" xfId="5537"/>
    <cellStyle name="Comma 256" xfId="5538"/>
    <cellStyle name="Comma 257" xfId="5539"/>
    <cellStyle name="Comma 258" xfId="5540"/>
    <cellStyle name="Comma 259" xfId="5541"/>
    <cellStyle name="Comma 26" xfId="5542"/>
    <cellStyle name="Comma 26 10" xfId="5543"/>
    <cellStyle name="Comma 26 11" xfId="5544"/>
    <cellStyle name="Comma 26 2" xfId="5545"/>
    <cellStyle name="Comma 26 2 2" xfId="5546"/>
    <cellStyle name="Comma 26 2 2 2" xfId="5547"/>
    <cellStyle name="Comma 26 2 2 2 2" xfId="5548"/>
    <cellStyle name="Comma 26 2 2 2 2 2" xfId="5549"/>
    <cellStyle name="Comma 26 2 2 2 2 2 2" xfId="5550"/>
    <cellStyle name="Comma 26 2 2 2 2 3" xfId="5551"/>
    <cellStyle name="Comma 26 2 2 2 3" xfId="5552"/>
    <cellStyle name="Comma 26 2 2 2 3 2" xfId="5553"/>
    <cellStyle name="Comma 26 2 2 2 4" xfId="5554"/>
    <cellStyle name="Comma 26 2 2 2 5" xfId="5555"/>
    <cellStyle name="Comma 26 2 2 3" xfId="5556"/>
    <cellStyle name="Comma 26 2 2 3 2" xfId="5557"/>
    <cellStyle name="Comma 26 2 2 3 2 2" xfId="5558"/>
    <cellStyle name="Comma 26 2 2 3 3" xfId="5559"/>
    <cellStyle name="Comma 26 2 2 3 4" xfId="5560"/>
    <cellStyle name="Comma 26 2 2 4" xfId="5561"/>
    <cellStyle name="Comma 26 2 2 4 2" xfId="5562"/>
    <cellStyle name="Comma 26 2 2 4 3" xfId="5563"/>
    <cellStyle name="Comma 26 2 2 5" xfId="5564"/>
    <cellStyle name="Comma 26 2 2 6" xfId="5565"/>
    <cellStyle name="Comma 26 2 3" xfId="5566"/>
    <cellStyle name="Comma 26 2 3 2" xfId="5567"/>
    <cellStyle name="Comma 26 2 3 2 2" xfId="5568"/>
    <cellStyle name="Comma 26 2 3 2 2 2" xfId="5569"/>
    <cellStyle name="Comma 26 2 3 2 3" xfId="5570"/>
    <cellStyle name="Comma 26 2 3 3" xfId="5571"/>
    <cellStyle name="Comma 26 2 3 3 2" xfId="5572"/>
    <cellStyle name="Comma 26 2 3 4" xfId="5573"/>
    <cellStyle name="Comma 26 2 3 5" xfId="5574"/>
    <cellStyle name="Comma 26 2 4" xfId="5575"/>
    <cellStyle name="Comma 26 2 4 2" xfId="5576"/>
    <cellStyle name="Comma 26 2 4 2 2" xfId="5577"/>
    <cellStyle name="Comma 26 2 4 3" xfId="5578"/>
    <cellStyle name="Comma 26 2 4 4" xfId="5579"/>
    <cellStyle name="Comma 26 2 5" xfId="5580"/>
    <cellStyle name="Comma 26 2 5 2" xfId="5581"/>
    <cellStyle name="Comma 26 2 5 2 2" xfId="5582"/>
    <cellStyle name="Comma 26 2 5 3" xfId="5583"/>
    <cellStyle name="Comma 26 2 5 4" xfId="5584"/>
    <cellStyle name="Comma 26 2 6" xfId="5585"/>
    <cellStyle name="Comma 26 2 6 2" xfId="5586"/>
    <cellStyle name="Comma 26 2 7" xfId="5587"/>
    <cellStyle name="Comma 26 2 8" xfId="5588"/>
    <cellStyle name="Comma 26 2 9" xfId="5589"/>
    <cellStyle name="Comma 26 3" xfId="5590"/>
    <cellStyle name="Comma 26 3 2" xfId="5591"/>
    <cellStyle name="Comma 26 3 2 2" xfId="5592"/>
    <cellStyle name="Comma 26 3 2 2 2" xfId="5593"/>
    <cellStyle name="Comma 26 3 2 2 2 2" xfId="5594"/>
    <cellStyle name="Comma 26 3 2 2 2 2 2" xfId="5595"/>
    <cellStyle name="Comma 26 3 2 2 2 3" xfId="5596"/>
    <cellStyle name="Comma 26 3 2 2 3" xfId="5597"/>
    <cellStyle name="Comma 26 3 2 2 3 2" xfId="5598"/>
    <cellStyle name="Comma 26 3 2 2 4" xfId="5599"/>
    <cellStyle name="Comma 26 3 2 3" xfId="5600"/>
    <cellStyle name="Comma 26 3 2 3 2" xfId="5601"/>
    <cellStyle name="Comma 26 3 2 3 2 2" xfId="5602"/>
    <cellStyle name="Comma 26 3 2 3 3" xfId="5603"/>
    <cellStyle name="Comma 26 3 2 4" xfId="5604"/>
    <cellStyle name="Comma 26 3 2 4 2" xfId="5605"/>
    <cellStyle name="Comma 26 3 2 5" xfId="5606"/>
    <cellStyle name="Comma 26 3 2 6" xfId="5607"/>
    <cellStyle name="Comma 26 3 3" xfId="5608"/>
    <cellStyle name="Comma 26 3 3 2" xfId="5609"/>
    <cellStyle name="Comma 26 3 3 2 2" xfId="5610"/>
    <cellStyle name="Comma 26 3 3 2 2 2" xfId="5611"/>
    <cellStyle name="Comma 26 3 3 2 3" xfId="5612"/>
    <cellStyle name="Comma 26 3 3 3" xfId="5613"/>
    <cellStyle name="Comma 26 3 3 3 2" xfId="5614"/>
    <cellStyle name="Comma 26 3 3 4" xfId="5615"/>
    <cellStyle name="Comma 26 3 3 5" xfId="5616"/>
    <cellStyle name="Comma 26 3 4" xfId="5617"/>
    <cellStyle name="Comma 26 3 4 2" xfId="5618"/>
    <cellStyle name="Comma 26 3 4 2 2" xfId="5619"/>
    <cellStyle name="Comma 26 3 4 3" xfId="5620"/>
    <cellStyle name="Comma 26 3 4 4" xfId="5621"/>
    <cellStyle name="Comma 26 3 5" xfId="5622"/>
    <cellStyle name="Comma 26 3 5 2" xfId="5623"/>
    <cellStyle name="Comma 26 3 5 2 2" xfId="5624"/>
    <cellStyle name="Comma 26 3 5 3" xfId="5625"/>
    <cellStyle name="Comma 26 3 6" xfId="5626"/>
    <cellStyle name="Comma 26 3 6 2" xfId="5627"/>
    <cellStyle name="Comma 26 3 7" xfId="5628"/>
    <cellStyle name="Comma 26 3 8" xfId="5629"/>
    <cellStyle name="Comma 26 3 9" xfId="5630"/>
    <cellStyle name="Comma 26 4" xfId="5631"/>
    <cellStyle name="Comma 26 4 2" xfId="5632"/>
    <cellStyle name="Comma 26 4 2 2" xfId="5633"/>
    <cellStyle name="Comma 26 4 2 2 2" xfId="5634"/>
    <cellStyle name="Comma 26 4 2 2 2 2" xfId="5635"/>
    <cellStyle name="Comma 26 4 2 2 3" xfId="5636"/>
    <cellStyle name="Comma 26 4 2 3" xfId="5637"/>
    <cellStyle name="Comma 26 4 2 3 2" xfId="5638"/>
    <cellStyle name="Comma 26 4 2 4" xfId="5639"/>
    <cellStyle name="Comma 26 4 3" xfId="5640"/>
    <cellStyle name="Comma 26 4 3 2" xfId="5641"/>
    <cellStyle name="Comma 26 4 3 2 2" xfId="5642"/>
    <cellStyle name="Comma 26 4 3 3" xfId="5643"/>
    <cellStyle name="Comma 26 4 4" xfId="5644"/>
    <cellStyle name="Comma 26 4 4 2" xfId="5645"/>
    <cellStyle name="Comma 26 4 5" xfId="5646"/>
    <cellStyle name="Comma 26 4 6" xfId="5647"/>
    <cellStyle name="Comma 26 5" xfId="5648"/>
    <cellStyle name="Comma 26 5 2" xfId="5649"/>
    <cellStyle name="Comma 26 5 2 2" xfId="5650"/>
    <cellStyle name="Comma 26 5 2 2 2" xfId="5651"/>
    <cellStyle name="Comma 26 5 2 3" xfId="5652"/>
    <cellStyle name="Comma 26 5 3" xfId="5653"/>
    <cellStyle name="Comma 26 5 3 2" xfId="5654"/>
    <cellStyle name="Comma 26 5 4" xfId="5655"/>
    <cellStyle name="Comma 26 5 5" xfId="5656"/>
    <cellStyle name="Comma 26 6" xfId="5657"/>
    <cellStyle name="Comma 26 6 2" xfId="5658"/>
    <cellStyle name="Comma 26 6 2 2" xfId="5659"/>
    <cellStyle name="Comma 26 6 3" xfId="5660"/>
    <cellStyle name="Comma 26 6 4" xfId="5661"/>
    <cellStyle name="Comma 26 7" xfId="5662"/>
    <cellStyle name="Comma 26 7 2" xfId="5663"/>
    <cellStyle name="Comma 26 7 2 2" xfId="5664"/>
    <cellStyle name="Comma 26 7 3" xfId="5665"/>
    <cellStyle name="Comma 26 8" xfId="5666"/>
    <cellStyle name="Comma 26 8 2" xfId="5667"/>
    <cellStyle name="Comma 26 9" xfId="5668"/>
    <cellStyle name="Comma 260" xfId="5669"/>
    <cellStyle name="Comma 261" xfId="5670"/>
    <cellStyle name="Comma 27" xfId="5671"/>
    <cellStyle name="Comma 27 10" xfId="5672"/>
    <cellStyle name="Comma 27 11" xfId="5673"/>
    <cellStyle name="Comma 27 2" xfId="5674"/>
    <cellStyle name="Comma 27 2 2" xfId="5675"/>
    <cellStyle name="Comma 27 2 2 2" xfId="5676"/>
    <cellStyle name="Comma 27 2 2 2 2" xfId="5677"/>
    <cellStyle name="Comma 27 2 2 2 2 2" xfId="5678"/>
    <cellStyle name="Comma 27 2 2 2 2 2 2" xfId="5679"/>
    <cellStyle name="Comma 27 2 2 2 2 3" xfId="5680"/>
    <cellStyle name="Comma 27 2 2 2 3" xfId="5681"/>
    <cellStyle name="Comma 27 2 2 2 3 2" xfId="5682"/>
    <cellStyle name="Comma 27 2 2 2 4" xfId="5683"/>
    <cellStyle name="Comma 27 2 2 3" xfId="5684"/>
    <cellStyle name="Comma 27 2 2 3 2" xfId="5685"/>
    <cellStyle name="Comma 27 2 2 3 2 2" xfId="5686"/>
    <cellStyle name="Comma 27 2 2 3 3" xfId="5687"/>
    <cellStyle name="Comma 27 2 2 4" xfId="5688"/>
    <cellStyle name="Comma 27 2 2 4 2" xfId="5689"/>
    <cellStyle name="Comma 27 2 2 5" xfId="5690"/>
    <cellStyle name="Comma 27 2 2 6" xfId="5691"/>
    <cellStyle name="Comma 27 2 3" xfId="5692"/>
    <cellStyle name="Comma 27 2 3 2" xfId="5693"/>
    <cellStyle name="Comma 27 2 3 2 2" xfId="5694"/>
    <cellStyle name="Comma 27 2 3 2 2 2" xfId="5695"/>
    <cellStyle name="Comma 27 2 3 2 3" xfId="5696"/>
    <cellStyle name="Comma 27 2 3 3" xfId="5697"/>
    <cellStyle name="Comma 27 2 3 3 2" xfId="5698"/>
    <cellStyle name="Comma 27 2 3 4" xfId="5699"/>
    <cellStyle name="Comma 27 2 3 5" xfId="5700"/>
    <cellStyle name="Comma 27 2 4" xfId="5701"/>
    <cellStyle name="Comma 27 2 4 2" xfId="5702"/>
    <cellStyle name="Comma 27 2 4 2 2" xfId="5703"/>
    <cellStyle name="Comma 27 2 4 3" xfId="5704"/>
    <cellStyle name="Comma 27 2 4 4" xfId="5705"/>
    <cellStyle name="Comma 27 2 5" xfId="5706"/>
    <cellStyle name="Comma 27 2 5 2" xfId="5707"/>
    <cellStyle name="Comma 27 2 5 2 2" xfId="5708"/>
    <cellStyle name="Comma 27 2 5 3" xfId="5709"/>
    <cellStyle name="Comma 27 2 6" xfId="5710"/>
    <cellStyle name="Comma 27 2 6 2" xfId="5711"/>
    <cellStyle name="Comma 27 2 7" xfId="5712"/>
    <cellStyle name="Comma 27 2 8" xfId="5713"/>
    <cellStyle name="Comma 27 2 9" xfId="5714"/>
    <cellStyle name="Comma 27 3" xfId="5715"/>
    <cellStyle name="Comma 27 3 2" xfId="5716"/>
    <cellStyle name="Comma 27 3 2 2" xfId="5717"/>
    <cellStyle name="Comma 27 3 2 2 2" xfId="5718"/>
    <cellStyle name="Comma 27 3 2 2 2 2" xfId="5719"/>
    <cellStyle name="Comma 27 3 2 2 2 2 2" xfId="5720"/>
    <cellStyle name="Comma 27 3 2 2 2 3" xfId="5721"/>
    <cellStyle name="Comma 27 3 2 2 3" xfId="5722"/>
    <cellStyle name="Comma 27 3 2 2 3 2" xfId="5723"/>
    <cellStyle name="Comma 27 3 2 2 4" xfId="5724"/>
    <cellStyle name="Comma 27 3 2 3" xfId="5725"/>
    <cellStyle name="Comma 27 3 2 3 2" xfId="5726"/>
    <cellStyle name="Comma 27 3 2 3 2 2" xfId="5727"/>
    <cellStyle name="Comma 27 3 2 3 3" xfId="5728"/>
    <cellStyle name="Comma 27 3 2 4" xfId="5729"/>
    <cellStyle name="Comma 27 3 2 4 2" xfId="5730"/>
    <cellStyle name="Comma 27 3 2 5" xfId="5731"/>
    <cellStyle name="Comma 27 3 3" xfId="5732"/>
    <cellStyle name="Comma 27 3 3 2" xfId="5733"/>
    <cellStyle name="Comma 27 3 3 2 2" xfId="5734"/>
    <cellStyle name="Comma 27 3 3 2 2 2" xfId="5735"/>
    <cellStyle name="Comma 27 3 3 2 3" xfId="5736"/>
    <cellStyle name="Comma 27 3 3 3" xfId="5737"/>
    <cellStyle name="Comma 27 3 3 3 2" xfId="5738"/>
    <cellStyle name="Comma 27 3 3 4" xfId="5739"/>
    <cellStyle name="Comma 27 3 4" xfId="5740"/>
    <cellStyle name="Comma 27 3 4 2" xfId="5741"/>
    <cellStyle name="Comma 27 3 4 2 2" xfId="5742"/>
    <cellStyle name="Comma 27 3 4 3" xfId="5743"/>
    <cellStyle name="Comma 27 3 5" xfId="5744"/>
    <cellStyle name="Comma 27 3 5 2" xfId="5745"/>
    <cellStyle name="Comma 27 3 5 2 2" xfId="5746"/>
    <cellStyle name="Comma 27 3 5 3" xfId="5747"/>
    <cellStyle name="Comma 27 3 6" xfId="5748"/>
    <cellStyle name="Comma 27 3 6 2" xfId="5749"/>
    <cellStyle name="Comma 27 3 7" xfId="5750"/>
    <cellStyle name="Comma 27 3 8" xfId="5751"/>
    <cellStyle name="Comma 27 4" xfId="5752"/>
    <cellStyle name="Comma 27 4 2" xfId="5753"/>
    <cellStyle name="Comma 27 4 2 2" xfId="5754"/>
    <cellStyle name="Comma 27 4 2 2 2" xfId="5755"/>
    <cellStyle name="Comma 27 4 2 2 2 2" xfId="5756"/>
    <cellStyle name="Comma 27 4 2 2 3" xfId="5757"/>
    <cellStyle name="Comma 27 4 2 3" xfId="5758"/>
    <cellStyle name="Comma 27 4 2 3 2" xfId="5759"/>
    <cellStyle name="Comma 27 4 2 4" xfId="5760"/>
    <cellStyle name="Comma 27 4 3" xfId="5761"/>
    <cellStyle name="Comma 27 4 3 2" xfId="5762"/>
    <cellStyle name="Comma 27 4 3 2 2" xfId="5763"/>
    <cellStyle name="Comma 27 4 3 3" xfId="5764"/>
    <cellStyle name="Comma 27 4 4" xfId="5765"/>
    <cellStyle name="Comma 27 4 4 2" xfId="5766"/>
    <cellStyle name="Comma 27 4 5" xfId="5767"/>
    <cellStyle name="Comma 27 4 6" xfId="5768"/>
    <cellStyle name="Comma 27 5" xfId="5769"/>
    <cellStyle name="Comma 27 5 2" xfId="5770"/>
    <cellStyle name="Comma 27 5 2 2" xfId="5771"/>
    <cellStyle name="Comma 27 5 2 2 2" xfId="5772"/>
    <cellStyle name="Comma 27 5 2 3" xfId="5773"/>
    <cellStyle name="Comma 27 5 3" xfId="5774"/>
    <cellStyle name="Comma 27 5 3 2" xfId="5775"/>
    <cellStyle name="Comma 27 5 4" xfId="5776"/>
    <cellStyle name="Comma 27 5 5" xfId="5777"/>
    <cellStyle name="Comma 27 6" xfId="5778"/>
    <cellStyle name="Comma 27 6 2" xfId="5779"/>
    <cellStyle name="Comma 27 6 2 2" xfId="5780"/>
    <cellStyle name="Comma 27 6 3" xfId="5781"/>
    <cellStyle name="Comma 27 7" xfId="5782"/>
    <cellStyle name="Comma 27 7 2" xfId="5783"/>
    <cellStyle name="Comma 27 7 2 2" xfId="5784"/>
    <cellStyle name="Comma 27 7 3" xfId="5785"/>
    <cellStyle name="Comma 27 8" xfId="5786"/>
    <cellStyle name="Comma 27 8 2" xfId="5787"/>
    <cellStyle name="Comma 27 9" xfId="5788"/>
    <cellStyle name="Comma 28" xfId="5789"/>
    <cellStyle name="Comma 28 10" xfId="5790"/>
    <cellStyle name="Comma 28 11" xfId="5791"/>
    <cellStyle name="Comma 28 2" xfId="5792"/>
    <cellStyle name="Comma 28 2 2" xfId="5793"/>
    <cellStyle name="Comma 28 2 2 2" xfId="5794"/>
    <cellStyle name="Comma 28 2 2 2 2" xfId="5795"/>
    <cellStyle name="Comma 28 2 2 2 2 2" xfId="5796"/>
    <cellStyle name="Comma 28 2 2 2 2 2 2" xfId="5797"/>
    <cellStyle name="Comma 28 2 2 2 2 3" xfId="5798"/>
    <cellStyle name="Comma 28 2 2 2 3" xfId="5799"/>
    <cellStyle name="Comma 28 2 2 2 3 2" xfId="5800"/>
    <cellStyle name="Comma 28 2 2 2 4" xfId="5801"/>
    <cellStyle name="Comma 28 2 2 3" xfId="5802"/>
    <cellStyle name="Comma 28 2 2 3 2" xfId="5803"/>
    <cellStyle name="Comma 28 2 2 3 2 2" xfId="5804"/>
    <cellStyle name="Comma 28 2 2 3 3" xfId="5805"/>
    <cellStyle name="Comma 28 2 2 4" xfId="5806"/>
    <cellStyle name="Comma 28 2 2 4 2" xfId="5807"/>
    <cellStyle name="Comma 28 2 2 5" xfId="5808"/>
    <cellStyle name="Comma 28 2 2 6" xfId="5809"/>
    <cellStyle name="Comma 28 2 3" xfId="5810"/>
    <cellStyle name="Comma 28 2 3 2" xfId="5811"/>
    <cellStyle name="Comma 28 2 3 2 2" xfId="5812"/>
    <cellStyle name="Comma 28 2 3 2 2 2" xfId="5813"/>
    <cellStyle name="Comma 28 2 3 2 3" xfId="5814"/>
    <cellStyle name="Comma 28 2 3 3" xfId="5815"/>
    <cellStyle name="Comma 28 2 3 3 2" xfId="5816"/>
    <cellStyle name="Comma 28 2 3 4" xfId="5817"/>
    <cellStyle name="Comma 28 2 3 5" xfId="5818"/>
    <cellStyle name="Comma 28 2 4" xfId="5819"/>
    <cellStyle name="Comma 28 2 4 2" xfId="5820"/>
    <cellStyle name="Comma 28 2 4 2 2" xfId="5821"/>
    <cellStyle name="Comma 28 2 4 3" xfId="5822"/>
    <cellStyle name="Comma 28 2 4 4" xfId="5823"/>
    <cellStyle name="Comma 28 2 5" xfId="5824"/>
    <cellStyle name="Comma 28 2 5 2" xfId="5825"/>
    <cellStyle name="Comma 28 2 5 2 2" xfId="5826"/>
    <cellStyle name="Comma 28 2 5 3" xfId="5827"/>
    <cellStyle name="Comma 28 2 6" xfId="5828"/>
    <cellStyle name="Comma 28 2 6 2" xfId="5829"/>
    <cellStyle name="Comma 28 2 7" xfId="5830"/>
    <cellStyle name="Comma 28 2 8" xfId="5831"/>
    <cellStyle name="Comma 28 3" xfId="5832"/>
    <cellStyle name="Comma 28 3 2" xfId="5833"/>
    <cellStyle name="Comma 28 3 2 2" xfId="5834"/>
    <cellStyle name="Comma 28 3 2 2 2" xfId="5835"/>
    <cellStyle name="Comma 28 3 2 2 2 2" xfId="5836"/>
    <cellStyle name="Comma 28 3 2 2 2 2 2" xfId="5837"/>
    <cellStyle name="Comma 28 3 2 2 2 3" xfId="5838"/>
    <cellStyle name="Comma 28 3 2 2 3" xfId="5839"/>
    <cellStyle name="Comma 28 3 2 2 3 2" xfId="5840"/>
    <cellStyle name="Comma 28 3 2 2 4" xfId="5841"/>
    <cellStyle name="Comma 28 3 2 3" xfId="5842"/>
    <cellStyle name="Comma 28 3 2 3 2" xfId="5843"/>
    <cellStyle name="Comma 28 3 2 3 2 2" xfId="5844"/>
    <cellStyle name="Comma 28 3 2 3 3" xfId="5845"/>
    <cellStyle name="Comma 28 3 2 4" xfId="5846"/>
    <cellStyle name="Comma 28 3 2 4 2" xfId="5847"/>
    <cellStyle name="Comma 28 3 2 5" xfId="5848"/>
    <cellStyle name="Comma 28 3 3" xfId="5849"/>
    <cellStyle name="Comma 28 3 3 2" xfId="5850"/>
    <cellStyle name="Comma 28 3 3 2 2" xfId="5851"/>
    <cellStyle name="Comma 28 3 3 2 2 2" xfId="5852"/>
    <cellStyle name="Comma 28 3 3 2 3" xfId="5853"/>
    <cellStyle name="Comma 28 3 3 3" xfId="5854"/>
    <cellStyle name="Comma 28 3 3 3 2" xfId="5855"/>
    <cellStyle name="Comma 28 3 3 4" xfId="5856"/>
    <cellStyle name="Comma 28 3 4" xfId="5857"/>
    <cellStyle name="Comma 28 3 4 2" xfId="5858"/>
    <cellStyle name="Comma 28 3 4 2 2" xfId="5859"/>
    <cellStyle name="Comma 28 3 4 3" xfId="5860"/>
    <cellStyle name="Comma 28 3 5" xfId="5861"/>
    <cellStyle name="Comma 28 3 5 2" xfId="5862"/>
    <cellStyle name="Comma 28 3 5 2 2" xfId="5863"/>
    <cellStyle name="Comma 28 3 5 3" xfId="5864"/>
    <cellStyle name="Comma 28 3 6" xfId="5865"/>
    <cellStyle name="Comma 28 3 6 2" xfId="5866"/>
    <cellStyle name="Comma 28 3 7" xfId="5867"/>
    <cellStyle name="Comma 28 3 8" xfId="5868"/>
    <cellStyle name="Comma 28 4" xfId="5869"/>
    <cellStyle name="Comma 28 4 2" xfId="5870"/>
    <cellStyle name="Comma 28 4 2 2" xfId="5871"/>
    <cellStyle name="Comma 28 4 2 2 2" xfId="5872"/>
    <cellStyle name="Comma 28 4 2 2 2 2" xfId="5873"/>
    <cellStyle name="Comma 28 4 2 2 3" xfId="5874"/>
    <cellStyle name="Comma 28 4 2 3" xfId="5875"/>
    <cellStyle name="Comma 28 4 2 3 2" xfId="5876"/>
    <cellStyle name="Comma 28 4 2 4" xfId="5877"/>
    <cellStyle name="Comma 28 4 3" xfId="5878"/>
    <cellStyle name="Comma 28 4 3 2" xfId="5879"/>
    <cellStyle name="Comma 28 4 3 2 2" xfId="5880"/>
    <cellStyle name="Comma 28 4 3 3" xfId="5881"/>
    <cellStyle name="Comma 28 4 4" xfId="5882"/>
    <cellStyle name="Comma 28 4 4 2" xfId="5883"/>
    <cellStyle name="Comma 28 4 5" xfId="5884"/>
    <cellStyle name="Comma 28 4 6" xfId="5885"/>
    <cellStyle name="Comma 28 5" xfId="5886"/>
    <cellStyle name="Comma 28 5 2" xfId="5887"/>
    <cellStyle name="Comma 28 5 2 2" xfId="5888"/>
    <cellStyle name="Comma 28 5 2 2 2" xfId="5889"/>
    <cellStyle name="Comma 28 5 2 3" xfId="5890"/>
    <cellStyle name="Comma 28 5 3" xfId="5891"/>
    <cellStyle name="Comma 28 5 3 2" xfId="5892"/>
    <cellStyle name="Comma 28 5 4" xfId="5893"/>
    <cellStyle name="Comma 28 5 5" xfId="5894"/>
    <cellStyle name="Comma 28 6" xfId="5895"/>
    <cellStyle name="Comma 28 6 2" xfId="5896"/>
    <cellStyle name="Comma 28 6 2 2" xfId="5897"/>
    <cellStyle name="Comma 28 6 3" xfId="5898"/>
    <cellStyle name="Comma 28 7" xfId="5899"/>
    <cellStyle name="Comma 28 7 2" xfId="5900"/>
    <cellStyle name="Comma 28 7 2 2" xfId="5901"/>
    <cellStyle name="Comma 28 7 3" xfId="5902"/>
    <cellStyle name="Comma 28 8" xfId="5903"/>
    <cellStyle name="Comma 28 8 2" xfId="5904"/>
    <cellStyle name="Comma 28 9" xfId="5905"/>
    <cellStyle name="Comma 29" xfId="5906"/>
    <cellStyle name="Comma 29 10" xfId="5907"/>
    <cellStyle name="Comma 29 11" xfId="5908"/>
    <cellStyle name="Comma 29 2" xfId="5909"/>
    <cellStyle name="Comma 29 2 2" xfId="5910"/>
    <cellStyle name="Comma 29 2 2 2" xfId="5911"/>
    <cellStyle name="Comma 29 2 2 2 2" xfId="5912"/>
    <cellStyle name="Comma 29 2 2 2 2 2" xfId="5913"/>
    <cellStyle name="Comma 29 2 2 2 2 2 2" xfId="5914"/>
    <cellStyle name="Comma 29 2 2 2 2 3" xfId="5915"/>
    <cellStyle name="Comma 29 2 2 2 3" xfId="5916"/>
    <cellStyle name="Comma 29 2 2 2 3 2" xfId="5917"/>
    <cellStyle name="Comma 29 2 2 2 4" xfId="5918"/>
    <cellStyle name="Comma 29 2 2 3" xfId="5919"/>
    <cellStyle name="Comma 29 2 2 3 2" xfId="5920"/>
    <cellStyle name="Comma 29 2 2 3 2 2" xfId="5921"/>
    <cellStyle name="Comma 29 2 2 3 3" xfId="5922"/>
    <cellStyle name="Comma 29 2 2 4" xfId="5923"/>
    <cellStyle name="Comma 29 2 2 4 2" xfId="5924"/>
    <cellStyle name="Comma 29 2 2 5" xfId="5925"/>
    <cellStyle name="Comma 29 2 2 6" xfId="5926"/>
    <cellStyle name="Comma 29 2 3" xfId="5927"/>
    <cellStyle name="Comma 29 2 3 2" xfId="5928"/>
    <cellStyle name="Comma 29 2 3 2 2" xfId="5929"/>
    <cellStyle name="Comma 29 2 3 2 2 2" xfId="5930"/>
    <cellStyle name="Comma 29 2 3 2 3" xfId="5931"/>
    <cellStyle name="Comma 29 2 3 3" xfId="5932"/>
    <cellStyle name="Comma 29 2 3 3 2" xfId="5933"/>
    <cellStyle name="Comma 29 2 3 4" xfId="5934"/>
    <cellStyle name="Comma 29 2 3 5" xfId="5935"/>
    <cellStyle name="Comma 29 2 4" xfId="5936"/>
    <cellStyle name="Comma 29 2 4 2" xfId="5937"/>
    <cellStyle name="Comma 29 2 4 2 2" xfId="5938"/>
    <cellStyle name="Comma 29 2 4 3" xfId="5939"/>
    <cellStyle name="Comma 29 2 4 4" xfId="5940"/>
    <cellStyle name="Comma 29 2 5" xfId="5941"/>
    <cellStyle name="Comma 29 2 5 2" xfId="5942"/>
    <cellStyle name="Comma 29 2 5 2 2" xfId="5943"/>
    <cellStyle name="Comma 29 2 5 3" xfId="5944"/>
    <cellStyle name="Comma 29 2 6" xfId="5945"/>
    <cellStyle name="Comma 29 2 6 2" xfId="5946"/>
    <cellStyle name="Comma 29 2 7" xfId="5947"/>
    <cellStyle name="Comma 29 2 8" xfId="5948"/>
    <cellStyle name="Comma 29 2 9" xfId="5949"/>
    <cellStyle name="Comma 29 3" xfId="5950"/>
    <cellStyle name="Comma 29 3 2" xfId="5951"/>
    <cellStyle name="Comma 29 3 2 2" xfId="5952"/>
    <cellStyle name="Comma 29 3 2 2 2" xfId="5953"/>
    <cellStyle name="Comma 29 3 2 2 2 2" xfId="5954"/>
    <cellStyle name="Comma 29 3 2 2 2 2 2" xfId="5955"/>
    <cellStyle name="Comma 29 3 2 2 2 3" xfId="5956"/>
    <cellStyle name="Comma 29 3 2 2 3" xfId="5957"/>
    <cellStyle name="Comma 29 3 2 2 3 2" xfId="5958"/>
    <cellStyle name="Comma 29 3 2 2 4" xfId="5959"/>
    <cellStyle name="Comma 29 3 2 3" xfId="5960"/>
    <cellStyle name="Comma 29 3 2 3 2" xfId="5961"/>
    <cellStyle name="Comma 29 3 2 3 2 2" xfId="5962"/>
    <cellStyle name="Comma 29 3 2 3 3" xfId="5963"/>
    <cellStyle name="Comma 29 3 2 4" xfId="5964"/>
    <cellStyle name="Comma 29 3 2 4 2" xfId="5965"/>
    <cellStyle name="Comma 29 3 2 5" xfId="5966"/>
    <cellStyle name="Comma 29 3 3" xfId="5967"/>
    <cellStyle name="Comma 29 3 3 2" xfId="5968"/>
    <cellStyle name="Comma 29 3 3 2 2" xfId="5969"/>
    <cellStyle name="Comma 29 3 3 2 2 2" xfId="5970"/>
    <cellStyle name="Comma 29 3 3 2 3" xfId="5971"/>
    <cellStyle name="Comma 29 3 3 3" xfId="5972"/>
    <cellStyle name="Comma 29 3 3 3 2" xfId="5973"/>
    <cellStyle name="Comma 29 3 3 4" xfId="5974"/>
    <cellStyle name="Comma 29 3 4" xfId="5975"/>
    <cellStyle name="Comma 29 3 4 2" xfId="5976"/>
    <cellStyle name="Comma 29 3 4 2 2" xfId="5977"/>
    <cellStyle name="Comma 29 3 4 3" xfId="5978"/>
    <cellStyle name="Comma 29 3 5" xfId="5979"/>
    <cellStyle name="Comma 29 3 5 2" xfId="5980"/>
    <cellStyle name="Comma 29 3 5 2 2" xfId="5981"/>
    <cellStyle name="Comma 29 3 5 3" xfId="5982"/>
    <cellStyle name="Comma 29 3 6" xfId="5983"/>
    <cellStyle name="Comma 29 3 6 2" xfId="5984"/>
    <cellStyle name="Comma 29 3 7" xfId="5985"/>
    <cellStyle name="Comma 29 3 8" xfId="5986"/>
    <cellStyle name="Comma 29 4" xfId="5987"/>
    <cellStyle name="Comma 29 4 2" xfId="5988"/>
    <cellStyle name="Comma 29 4 2 2" xfId="5989"/>
    <cellStyle name="Comma 29 4 2 2 2" xfId="5990"/>
    <cellStyle name="Comma 29 4 2 2 2 2" xfId="5991"/>
    <cellStyle name="Comma 29 4 2 2 3" xfId="5992"/>
    <cellStyle name="Comma 29 4 2 3" xfId="5993"/>
    <cellStyle name="Comma 29 4 2 3 2" xfId="5994"/>
    <cellStyle name="Comma 29 4 2 4" xfId="5995"/>
    <cellStyle name="Comma 29 4 3" xfId="5996"/>
    <cellStyle name="Comma 29 4 3 2" xfId="5997"/>
    <cellStyle name="Comma 29 4 3 2 2" xfId="5998"/>
    <cellStyle name="Comma 29 4 3 3" xfId="5999"/>
    <cellStyle name="Comma 29 4 4" xfId="6000"/>
    <cellStyle name="Comma 29 4 4 2" xfId="6001"/>
    <cellStyle name="Comma 29 4 5" xfId="6002"/>
    <cellStyle name="Comma 29 4 6" xfId="6003"/>
    <cellStyle name="Comma 29 5" xfId="6004"/>
    <cellStyle name="Comma 29 5 2" xfId="6005"/>
    <cellStyle name="Comma 29 5 2 2" xfId="6006"/>
    <cellStyle name="Comma 29 5 2 2 2" xfId="6007"/>
    <cellStyle name="Comma 29 5 2 3" xfId="6008"/>
    <cellStyle name="Comma 29 5 3" xfId="6009"/>
    <cellStyle name="Comma 29 5 3 2" xfId="6010"/>
    <cellStyle name="Comma 29 5 4" xfId="6011"/>
    <cellStyle name="Comma 29 5 5" xfId="6012"/>
    <cellStyle name="Comma 29 6" xfId="6013"/>
    <cellStyle name="Comma 29 6 2" xfId="6014"/>
    <cellStyle name="Comma 29 6 2 2" xfId="6015"/>
    <cellStyle name="Comma 29 6 3" xfId="6016"/>
    <cellStyle name="Comma 29 7" xfId="6017"/>
    <cellStyle name="Comma 29 7 2" xfId="6018"/>
    <cellStyle name="Comma 29 7 2 2" xfId="6019"/>
    <cellStyle name="Comma 29 7 3" xfId="6020"/>
    <cellStyle name="Comma 29 8" xfId="6021"/>
    <cellStyle name="Comma 29 8 2" xfId="6022"/>
    <cellStyle name="Comma 29 9" xfId="6023"/>
    <cellStyle name="Comma 3" xfId="6024"/>
    <cellStyle name="Comma 3 10" xfId="6025"/>
    <cellStyle name="Comma 3 10 10" xfId="6026"/>
    <cellStyle name="Comma 3 10 11" xfId="6027"/>
    <cellStyle name="Comma 3 10 12" xfId="6028"/>
    <cellStyle name="Comma 3 10 13" xfId="6029"/>
    <cellStyle name="Comma 3 10 14" xfId="6030"/>
    <cellStyle name="Comma 3 10 15" xfId="6031"/>
    <cellStyle name="Comma 3 10 16" xfId="6032"/>
    <cellStyle name="Comma 3 10 2" xfId="6033"/>
    <cellStyle name="Comma 3 10 3" xfId="6034"/>
    <cellStyle name="Comma 3 10 4" xfId="6035"/>
    <cellStyle name="Comma 3 10 5" xfId="6036"/>
    <cellStyle name="Comma 3 10 6" xfId="6037"/>
    <cellStyle name="Comma 3 10 7" xfId="6038"/>
    <cellStyle name="Comma 3 10 8" xfId="6039"/>
    <cellStyle name="Comma 3 10 9" xfId="6040"/>
    <cellStyle name="Comma 3 11" xfId="6041"/>
    <cellStyle name="Comma 3 11 10" xfId="6042"/>
    <cellStyle name="Comma 3 11 11" xfId="6043"/>
    <cellStyle name="Comma 3 11 12" xfId="6044"/>
    <cellStyle name="Comma 3 11 13" xfId="6045"/>
    <cellStyle name="Comma 3 11 14" xfId="6046"/>
    <cellStyle name="Comma 3 11 15" xfId="6047"/>
    <cellStyle name="Comma 3 11 16" xfId="6048"/>
    <cellStyle name="Comma 3 11 2" xfId="6049"/>
    <cellStyle name="Comma 3 11 3" xfId="6050"/>
    <cellStyle name="Comma 3 11 4" xfId="6051"/>
    <cellStyle name="Comma 3 11 5" xfId="6052"/>
    <cellStyle name="Comma 3 11 6" xfId="6053"/>
    <cellStyle name="Comma 3 11 7" xfId="6054"/>
    <cellStyle name="Comma 3 11 8" xfId="6055"/>
    <cellStyle name="Comma 3 11 9" xfId="6056"/>
    <cellStyle name="Comma 3 12" xfId="6057"/>
    <cellStyle name="Comma 3 12 10" xfId="6058"/>
    <cellStyle name="Comma 3 12 11" xfId="6059"/>
    <cellStyle name="Comma 3 12 12" xfId="6060"/>
    <cellStyle name="Comma 3 12 13" xfId="6061"/>
    <cellStyle name="Comma 3 12 14" xfId="6062"/>
    <cellStyle name="Comma 3 12 15" xfId="6063"/>
    <cellStyle name="Comma 3 12 16" xfId="6064"/>
    <cellStyle name="Comma 3 12 2" xfId="6065"/>
    <cellStyle name="Comma 3 12 3" xfId="6066"/>
    <cellStyle name="Comma 3 12 4" xfId="6067"/>
    <cellStyle name="Comma 3 12 5" xfId="6068"/>
    <cellStyle name="Comma 3 12 6" xfId="6069"/>
    <cellStyle name="Comma 3 12 7" xfId="6070"/>
    <cellStyle name="Comma 3 12 8" xfId="6071"/>
    <cellStyle name="Comma 3 12 9" xfId="6072"/>
    <cellStyle name="Comma 3 13" xfId="6073"/>
    <cellStyle name="Comma 3 13 10" xfId="6074"/>
    <cellStyle name="Comma 3 13 11" xfId="6075"/>
    <cellStyle name="Comma 3 13 12" xfId="6076"/>
    <cellStyle name="Comma 3 13 13" xfId="6077"/>
    <cellStyle name="Comma 3 13 14" xfId="6078"/>
    <cellStyle name="Comma 3 13 15" xfId="6079"/>
    <cellStyle name="Comma 3 13 16" xfId="6080"/>
    <cellStyle name="Comma 3 13 2" xfId="6081"/>
    <cellStyle name="Comma 3 13 3" xfId="6082"/>
    <cellStyle name="Comma 3 13 4" xfId="6083"/>
    <cellStyle name="Comma 3 13 5" xfId="6084"/>
    <cellStyle name="Comma 3 13 6" xfId="6085"/>
    <cellStyle name="Comma 3 13 7" xfId="6086"/>
    <cellStyle name="Comma 3 13 8" xfId="6087"/>
    <cellStyle name="Comma 3 13 9" xfId="6088"/>
    <cellStyle name="Comma 3 14" xfId="6089"/>
    <cellStyle name="Comma 3 14 10" xfId="6090"/>
    <cellStyle name="Comma 3 14 11" xfId="6091"/>
    <cellStyle name="Comma 3 14 12" xfId="6092"/>
    <cellStyle name="Comma 3 14 13" xfId="6093"/>
    <cellStyle name="Comma 3 14 14" xfId="6094"/>
    <cellStyle name="Comma 3 14 15" xfId="6095"/>
    <cellStyle name="Comma 3 14 16" xfId="6096"/>
    <cellStyle name="Comma 3 14 2" xfId="6097"/>
    <cellStyle name="Comma 3 14 3" xfId="6098"/>
    <cellStyle name="Comma 3 14 4" xfId="6099"/>
    <cellStyle name="Comma 3 14 5" xfId="6100"/>
    <cellStyle name="Comma 3 14 6" xfId="6101"/>
    <cellStyle name="Comma 3 14 7" xfId="6102"/>
    <cellStyle name="Comma 3 14 8" xfId="6103"/>
    <cellStyle name="Comma 3 14 9" xfId="6104"/>
    <cellStyle name="Comma 3 15" xfId="6105"/>
    <cellStyle name="Comma 3 15 10" xfId="6106"/>
    <cellStyle name="Comma 3 15 11" xfId="6107"/>
    <cellStyle name="Comma 3 15 12" xfId="6108"/>
    <cellStyle name="Comma 3 15 13" xfId="6109"/>
    <cellStyle name="Comma 3 15 14" xfId="6110"/>
    <cellStyle name="Comma 3 15 15" xfId="6111"/>
    <cellStyle name="Comma 3 15 16" xfId="6112"/>
    <cellStyle name="Comma 3 15 2" xfId="6113"/>
    <cellStyle name="Comma 3 15 3" xfId="6114"/>
    <cellStyle name="Comma 3 15 4" xfId="6115"/>
    <cellStyle name="Comma 3 15 5" xfId="6116"/>
    <cellStyle name="Comma 3 15 6" xfId="6117"/>
    <cellStyle name="Comma 3 15 7" xfId="6118"/>
    <cellStyle name="Comma 3 15 8" xfId="6119"/>
    <cellStyle name="Comma 3 15 9" xfId="6120"/>
    <cellStyle name="Comma 3 16" xfId="6121"/>
    <cellStyle name="Comma 3 16 10" xfId="6122"/>
    <cellStyle name="Comma 3 16 11" xfId="6123"/>
    <cellStyle name="Comma 3 16 12" xfId="6124"/>
    <cellStyle name="Comma 3 16 13" xfId="6125"/>
    <cellStyle name="Comma 3 16 14" xfId="6126"/>
    <cellStyle name="Comma 3 16 15" xfId="6127"/>
    <cellStyle name="Comma 3 16 16" xfId="6128"/>
    <cellStyle name="Comma 3 16 2" xfId="6129"/>
    <cellStyle name="Comma 3 16 3" xfId="6130"/>
    <cellStyle name="Comma 3 16 4" xfId="6131"/>
    <cellStyle name="Comma 3 16 5" xfId="6132"/>
    <cellStyle name="Comma 3 16 6" xfId="6133"/>
    <cellStyle name="Comma 3 16 7" xfId="6134"/>
    <cellStyle name="Comma 3 16 8" xfId="6135"/>
    <cellStyle name="Comma 3 16 9" xfId="6136"/>
    <cellStyle name="Comma 3 17" xfId="6137"/>
    <cellStyle name="Comma 3 17 10" xfId="6138"/>
    <cellStyle name="Comma 3 17 11" xfId="6139"/>
    <cellStyle name="Comma 3 17 12" xfId="6140"/>
    <cellStyle name="Comma 3 17 13" xfId="6141"/>
    <cellStyle name="Comma 3 17 14" xfId="6142"/>
    <cellStyle name="Comma 3 17 15" xfId="6143"/>
    <cellStyle name="Comma 3 17 16" xfId="6144"/>
    <cellStyle name="Comma 3 17 2" xfId="6145"/>
    <cellStyle name="Comma 3 17 3" xfId="6146"/>
    <cellStyle name="Comma 3 17 4" xfId="6147"/>
    <cellStyle name="Comma 3 17 5" xfId="6148"/>
    <cellStyle name="Comma 3 17 6" xfId="6149"/>
    <cellStyle name="Comma 3 17 7" xfId="6150"/>
    <cellStyle name="Comma 3 17 8" xfId="6151"/>
    <cellStyle name="Comma 3 17 9" xfId="6152"/>
    <cellStyle name="Comma 3 18" xfId="6153"/>
    <cellStyle name="Comma 3 18 10" xfId="6154"/>
    <cellStyle name="Comma 3 18 11" xfId="6155"/>
    <cellStyle name="Comma 3 18 12" xfId="6156"/>
    <cellStyle name="Comma 3 18 13" xfId="6157"/>
    <cellStyle name="Comma 3 18 14" xfId="6158"/>
    <cellStyle name="Comma 3 18 15" xfId="6159"/>
    <cellStyle name="Comma 3 18 16" xfId="6160"/>
    <cellStyle name="Comma 3 18 2" xfId="6161"/>
    <cellStyle name="Comma 3 18 3" xfId="6162"/>
    <cellStyle name="Comma 3 18 4" xfId="6163"/>
    <cellStyle name="Comma 3 18 5" xfId="6164"/>
    <cellStyle name="Comma 3 18 6" xfId="6165"/>
    <cellStyle name="Comma 3 18 7" xfId="6166"/>
    <cellStyle name="Comma 3 18 8" xfId="6167"/>
    <cellStyle name="Comma 3 18 9" xfId="6168"/>
    <cellStyle name="Comma 3 19" xfId="6169"/>
    <cellStyle name="Comma 3 19 10" xfId="6170"/>
    <cellStyle name="Comma 3 19 11" xfId="6171"/>
    <cellStyle name="Comma 3 19 12" xfId="6172"/>
    <cellStyle name="Comma 3 19 13" xfId="6173"/>
    <cellStyle name="Comma 3 19 14" xfId="6174"/>
    <cellStyle name="Comma 3 19 15" xfId="6175"/>
    <cellStyle name="Comma 3 19 16" xfId="6176"/>
    <cellStyle name="Comma 3 19 2" xfId="6177"/>
    <cellStyle name="Comma 3 19 3" xfId="6178"/>
    <cellStyle name="Comma 3 19 4" xfId="6179"/>
    <cellStyle name="Comma 3 19 5" xfId="6180"/>
    <cellStyle name="Comma 3 19 6" xfId="6181"/>
    <cellStyle name="Comma 3 19 7" xfId="6182"/>
    <cellStyle name="Comma 3 19 8" xfId="6183"/>
    <cellStyle name="Comma 3 19 9" xfId="6184"/>
    <cellStyle name="Comma 3 2" xfId="6185"/>
    <cellStyle name="Comma 3 2 10" xfId="6186"/>
    <cellStyle name="Comma 3 2 10 2" xfId="6187"/>
    <cellStyle name="Comma 3 2 11" xfId="6188"/>
    <cellStyle name="Comma 3 2 11 2" xfId="6189"/>
    <cellStyle name="Comma 3 2 12" xfId="6190"/>
    <cellStyle name="Comma 3 2 12 2" xfId="6191"/>
    <cellStyle name="Comma 3 2 13" xfId="6192"/>
    <cellStyle name="Comma 3 2 14" xfId="6193"/>
    <cellStyle name="Comma 3 2 15" xfId="6194"/>
    <cellStyle name="Comma 3 2 16" xfId="6195"/>
    <cellStyle name="Comma 3 2 17" xfId="6196"/>
    <cellStyle name="Comma 3 2 18" xfId="6197"/>
    <cellStyle name="Comma 3 2 19" xfId="6198"/>
    <cellStyle name="Comma 3 2 2" xfId="6199"/>
    <cellStyle name="Comma 3 2 2 10" xfId="6200"/>
    <cellStyle name="Comma 3 2 2 11" xfId="6201"/>
    <cellStyle name="Comma 3 2 2 12" xfId="6202"/>
    <cellStyle name="Comma 3 2 2 13" xfId="6203"/>
    <cellStyle name="Comma 3 2 2 14" xfId="6204"/>
    <cellStyle name="Comma 3 2 2 15" xfId="6205"/>
    <cellStyle name="Comma 3 2 2 16" xfId="6206"/>
    <cellStyle name="Comma 3 2 2 17" xfId="6207"/>
    <cellStyle name="Comma 3 2 2 18" xfId="6208"/>
    <cellStyle name="Comma 3 2 2 19" xfId="6209"/>
    <cellStyle name="Comma 3 2 2 2" xfId="6210"/>
    <cellStyle name="Comma 3 2 2 2 10" xfId="6211"/>
    <cellStyle name="Comma 3 2 2 2 11" xfId="6212"/>
    <cellStyle name="Comma 3 2 2 2 12" xfId="6213"/>
    <cellStyle name="Comma 3 2 2 2 13" xfId="6214"/>
    <cellStyle name="Comma 3 2 2 2 14" xfId="6215"/>
    <cellStyle name="Comma 3 2 2 2 15" xfId="6216"/>
    <cellStyle name="Comma 3 2 2 2 16" xfId="6217"/>
    <cellStyle name="Comma 3 2 2 2 2" xfId="6218"/>
    <cellStyle name="Comma 3 2 2 2 3" xfId="6219"/>
    <cellStyle name="Comma 3 2 2 2 4" xfId="6220"/>
    <cellStyle name="Comma 3 2 2 2 5" xfId="6221"/>
    <cellStyle name="Comma 3 2 2 2 6" xfId="6222"/>
    <cellStyle name="Comma 3 2 2 2 7" xfId="6223"/>
    <cellStyle name="Comma 3 2 2 2 8" xfId="6224"/>
    <cellStyle name="Comma 3 2 2 2 9" xfId="6225"/>
    <cellStyle name="Comma 3 2 2 20" xfId="6226"/>
    <cellStyle name="Comma 3 2 2 21" xfId="6227"/>
    <cellStyle name="Comma 3 2 2 22" xfId="6228"/>
    <cellStyle name="Comma 3 2 2 23" xfId="6229"/>
    <cellStyle name="Comma 3 2 2 24" xfId="6230"/>
    <cellStyle name="Comma 3 2 2 25" xfId="6231"/>
    <cellStyle name="Comma 3 2 2 26" xfId="6232"/>
    <cellStyle name="Comma 3 2 2 3" xfId="6233"/>
    <cellStyle name="Comma 3 2 2 4" xfId="6234"/>
    <cellStyle name="Comma 3 2 2 5" xfId="6235"/>
    <cellStyle name="Comma 3 2 2 6" xfId="6236"/>
    <cellStyle name="Comma 3 2 2 7" xfId="6237"/>
    <cellStyle name="Comma 3 2 2 8" xfId="6238"/>
    <cellStyle name="Comma 3 2 2 9" xfId="6239"/>
    <cellStyle name="Comma 3 2 20" xfId="6240"/>
    <cellStyle name="Comma 3 2 21" xfId="6241"/>
    <cellStyle name="Comma 3 2 22" xfId="6242"/>
    <cellStyle name="Comma 3 2 23" xfId="6243"/>
    <cellStyle name="Comma 3 2 24" xfId="6244"/>
    <cellStyle name="Comma 3 2 25" xfId="6245"/>
    <cellStyle name="Comma 3 2 26" xfId="6246"/>
    <cellStyle name="Comma 3 2 27" xfId="6247"/>
    <cellStyle name="Comma 3 2 3" xfId="6248"/>
    <cellStyle name="Comma 3 2 4" xfId="6249"/>
    <cellStyle name="Comma 3 2 4 2" xfId="6250"/>
    <cellStyle name="Comma 3 2 4 2 2" xfId="6251"/>
    <cellStyle name="Comma 3 2 4 2 2 2" xfId="6252"/>
    <cellStyle name="Comma 3 2 4 2 2 2 2" xfId="6253"/>
    <cellStyle name="Comma 3 2 4 2 2 2 2 2" xfId="6254"/>
    <cellStyle name="Comma 3 2 4 2 2 2 3" xfId="6255"/>
    <cellStyle name="Comma 3 2 4 2 2 3" xfId="6256"/>
    <cellStyle name="Comma 3 2 4 2 2 3 2" xfId="6257"/>
    <cellStyle name="Comma 3 2 4 2 2 4" xfId="6258"/>
    <cellStyle name="Comma 3 2 4 2 3" xfId="6259"/>
    <cellStyle name="Comma 3 2 4 2 3 2" xfId="6260"/>
    <cellStyle name="Comma 3 2 4 2 3 2 2" xfId="6261"/>
    <cellStyle name="Comma 3 2 4 2 3 3" xfId="6262"/>
    <cellStyle name="Comma 3 2 4 2 4" xfId="6263"/>
    <cellStyle name="Comma 3 2 4 2 4 2" xfId="6264"/>
    <cellStyle name="Comma 3 2 4 2 5" xfId="6265"/>
    <cellStyle name="Comma 3 2 4 3" xfId="6266"/>
    <cellStyle name="Comma 3 2 4 3 2" xfId="6267"/>
    <cellStyle name="Comma 3 2 4 3 2 2" xfId="6268"/>
    <cellStyle name="Comma 3 2 4 3 2 2 2" xfId="6269"/>
    <cellStyle name="Comma 3 2 4 3 2 3" xfId="6270"/>
    <cellStyle name="Comma 3 2 4 3 3" xfId="6271"/>
    <cellStyle name="Comma 3 2 4 3 3 2" xfId="6272"/>
    <cellStyle name="Comma 3 2 4 3 4" xfId="6273"/>
    <cellStyle name="Comma 3 2 4 4" xfId="6274"/>
    <cellStyle name="Comma 3 2 4 4 2" xfId="6275"/>
    <cellStyle name="Comma 3 2 4 4 2 2" xfId="6276"/>
    <cellStyle name="Comma 3 2 4 4 3" xfId="6277"/>
    <cellStyle name="Comma 3 2 4 5" xfId="6278"/>
    <cellStyle name="Comma 3 2 4 5 2" xfId="6279"/>
    <cellStyle name="Comma 3 2 4 5 2 2" xfId="6280"/>
    <cellStyle name="Comma 3 2 4 5 3" xfId="6281"/>
    <cellStyle name="Comma 3 2 4 6" xfId="6282"/>
    <cellStyle name="Comma 3 2 4 6 2" xfId="6283"/>
    <cellStyle name="Comma 3 2 4 7" xfId="6284"/>
    <cellStyle name="Comma 3 2 5" xfId="6285"/>
    <cellStyle name="Comma 3 2 5 2" xfId="6286"/>
    <cellStyle name="Comma 3 2 5 2 2" xfId="6287"/>
    <cellStyle name="Comma 3 2 5 2 2 2" xfId="6288"/>
    <cellStyle name="Comma 3 2 5 2 2 2 2" xfId="6289"/>
    <cellStyle name="Comma 3 2 5 2 2 2 2 2" xfId="6290"/>
    <cellStyle name="Comma 3 2 5 2 2 2 3" xfId="6291"/>
    <cellStyle name="Comma 3 2 5 2 2 3" xfId="6292"/>
    <cellStyle name="Comma 3 2 5 2 2 3 2" xfId="6293"/>
    <cellStyle name="Comma 3 2 5 2 2 4" xfId="6294"/>
    <cellStyle name="Comma 3 2 5 2 3" xfId="6295"/>
    <cellStyle name="Comma 3 2 5 2 3 2" xfId="6296"/>
    <cellStyle name="Comma 3 2 5 2 3 2 2" xfId="6297"/>
    <cellStyle name="Comma 3 2 5 2 3 3" xfId="6298"/>
    <cellStyle name="Comma 3 2 5 2 4" xfId="6299"/>
    <cellStyle name="Comma 3 2 5 2 4 2" xfId="6300"/>
    <cellStyle name="Comma 3 2 5 2 5" xfId="6301"/>
    <cellStyle name="Comma 3 2 5 3" xfId="6302"/>
    <cellStyle name="Comma 3 2 5 3 2" xfId="6303"/>
    <cellStyle name="Comma 3 2 5 3 2 2" xfId="6304"/>
    <cellStyle name="Comma 3 2 5 3 2 2 2" xfId="6305"/>
    <cellStyle name="Comma 3 2 5 3 2 3" xfId="6306"/>
    <cellStyle name="Comma 3 2 5 3 3" xfId="6307"/>
    <cellStyle name="Comma 3 2 5 3 3 2" xfId="6308"/>
    <cellStyle name="Comma 3 2 5 3 4" xfId="6309"/>
    <cellStyle name="Comma 3 2 5 4" xfId="6310"/>
    <cellStyle name="Comma 3 2 5 4 2" xfId="6311"/>
    <cellStyle name="Comma 3 2 5 4 2 2" xfId="6312"/>
    <cellStyle name="Comma 3 2 5 4 3" xfId="6313"/>
    <cellStyle name="Comma 3 2 5 5" xfId="6314"/>
    <cellStyle name="Comma 3 2 5 5 2" xfId="6315"/>
    <cellStyle name="Comma 3 2 5 5 2 2" xfId="6316"/>
    <cellStyle name="Comma 3 2 5 5 3" xfId="6317"/>
    <cellStyle name="Comma 3 2 5 6" xfId="6318"/>
    <cellStyle name="Comma 3 2 5 6 2" xfId="6319"/>
    <cellStyle name="Comma 3 2 5 7" xfId="6320"/>
    <cellStyle name="Comma 3 2 6" xfId="6321"/>
    <cellStyle name="Comma 3 2 6 2" xfId="6322"/>
    <cellStyle name="Comma 3 2 6 2 2" xfId="6323"/>
    <cellStyle name="Comma 3 2 6 2 2 2" xfId="6324"/>
    <cellStyle name="Comma 3 2 6 2 2 2 2" xfId="6325"/>
    <cellStyle name="Comma 3 2 6 2 2 3" xfId="6326"/>
    <cellStyle name="Comma 3 2 6 2 3" xfId="6327"/>
    <cellStyle name="Comma 3 2 6 2 3 2" xfId="6328"/>
    <cellStyle name="Comma 3 2 6 2 4" xfId="6329"/>
    <cellStyle name="Comma 3 2 6 3" xfId="6330"/>
    <cellStyle name="Comma 3 2 6 3 2" xfId="6331"/>
    <cellStyle name="Comma 3 2 6 3 2 2" xfId="6332"/>
    <cellStyle name="Comma 3 2 6 3 3" xfId="6333"/>
    <cellStyle name="Comma 3 2 6 4" xfId="6334"/>
    <cellStyle name="Comma 3 2 6 4 2" xfId="6335"/>
    <cellStyle name="Comma 3 2 6 5" xfId="6336"/>
    <cellStyle name="Comma 3 2 7" xfId="6337"/>
    <cellStyle name="Comma 3 2 7 2" xfId="6338"/>
    <cellStyle name="Comma 3 2 7 2 2" xfId="6339"/>
    <cellStyle name="Comma 3 2 7 2 2 2" xfId="6340"/>
    <cellStyle name="Comma 3 2 7 2 3" xfId="6341"/>
    <cellStyle name="Comma 3 2 7 3" xfId="6342"/>
    <cellStyle name="Comma 3 2 7 3 2" xfId="6343"/>
    <cellStyle name="Comma 3 2 7 4" xfId="6344"/>
    <cellStyle name="Comma 3 2 8" xfId="6345"/>
    <cellStyle name="Comma 3 2 8 2" xfId="6346"/>
    <cellStyle name="Comma 3 2 8 2 2" xfId="6347"/>
    <cellStyle name="Comma 3 2 8 3" xfId="6348"/>
    <cellStyle name="Comma 3 2 9" xfId="6349"/>
    <cellStyle name="Comma 3 2 9 2" xfId="6350"/>
    <cellStyle name="Comma 3 2 9 2 2" xfId="6351"/>
    <cellStyle name="Comma 3 2 9 3" xfId="6352"/>
    <cellStyle name="Comma 3 20" xfId="6353"/>
    <cellStyle name="Comma 3 20 10" xfId="6354"/>
    <cellStyle name="Comma 3 20 11" xfId="6355"/>
    <cellStyle name="Comma 3 20 12" xfId="6356"/>
    <cellStyle name="Comma 3 20 13" xfId="6357"/>
    <cellStyle name="Comma 3 20 14" xfId="6358"/>
    <cellStyle name="Comma 3 20 15" xfId="6359"/>
    <cellStyle name="Comma 3 20 16" xfId="6360"/>
    <cellStyle name="Comma 3 20 2" xfId="6361"/>
    <cellStyle name="Comma 3 20 3" xfId="6362"/>
    <cellStyle name="Comma 3 20 4" xfId="6363"/>
    <cellStyle name="Comma 3 20 5" xfId="6364"/>
    <cellStyle name="Comma 3 20 6" xfId="6365"/>
    <cellStyle name="Comma 3 20 7" xfId="6366"/>
    <cellStyle name="Comma 3 20 8" xfId="6367"/>
    <cellStyle name="Comma 3 20 9" xfId="6368"/>
    <cellStyle name="Comma 3 21" xfId="6369"/>
    <cellStyle name="Comma 3 21 10" xfId="6370"/>
    <cellStyle name="Comma 3 21 11" xfId="6371"/>
    <cellStyle name="Comma 3 21 12" xfId="6372"/>
    <cellStyle name="Comma 3 21 13" xfId="6373"/>
    <cellStyle name="Comma 3 21 14" xfId="6374"/>
    <cellStyle name="Comma 3 21 15" xfId="6375"/>
    <cellStyle name="Comma 3 21 16" xfId="6376"/>
    <cellStyle name="Comma 3 21 2" xfId="6377"/>
    <cellStyle name="Comma 3 21 3" xfId="6378"/>
    <cellStyle name="Comma 3 21 4" xfId="6379"/>
    <cellStyle name="Comma 3 21 5" xfId="6380"/>
    <cellStyle name="Comma 3 21 6" xfId="6381"/>
    <cellStyle name="Comma 3 21 7" xfId="6382"/>
    <cellStyle name="Comma 3 21 8" xfId="6383"/>
    <cellStyle name="Comma 3 21 9" xfId="6384"/>
    <cellStyle name="Comma 3 22" xfId="6385"/>
    <cellStyle name="Comma 3 22 10" xfId="6386"/>
    <cellStyle name="Comma 3 22 11" xfId="6387"/>
    <cellStyle name="Comma 3 22 12" xfId="6388"/>
    <cellStyle name="Comma 3 22 13" xfId="6389"/>
    <cellStyle name="Comma 3 22 14" xfId="6390"/>
    <cellStyle name="Comma 3 22 15" xfId="6391"/>
    <cellStyle name="Comma 3 22 16" xfId="6392"/>
    <cellStyle name="Comma 3 22 2" xfId="6393"/>
    <cellStyle name="Comma 3 22 3" xfId="6394"/>
    <cellStyle name="Comma 3 22 4" xfId="6395"/>
    <cellStyle name="Comma 3 22 5" xfId="6396"/>
    <cellStyle name="Comma 3 22 6" xfId="6397"/>
    <cellStyle name="Comma 3 22 7" xfId="6398"/>
    <cellStyle name="Comma 3 22 8" xfId="6399"/>
    <cellStyle name="Comma 3 22 9" xfId="6400"/>
    <cellStyle name="Comma 3 23" xfId="6401"/>
    <cellStyle name="Comma 3 23 10" xfId="6402"/>
    <cellStyle name="Comma 3 23 11" xfId="6403"/>
    <cellStyle name="Comma 3 23 12" xfId="6404"/>
    <cellStyle name="Comma 3 23 13" xfId="6405"/>
    <cellStyle name="Comma 3 23 14" xfId="6406"/>
    <cellStyle name="Comma 3 23 15" xfId="6407"/>
    <cellStyle name="Comma 3 23 16" xfId="6408"/>
    <cellStyle name="Comma 3 23 2" xfId="6409"/>
    <cellStyle name="Comma 3 23 3" xfId="6410"/>
    <cellStyle name="Comma 3 23 4" xfId="6411"/>
    <cellStyle name="Comma 3 23 5" xfId="6412"/>
    <cellStyle name="Comma 3 23 6" xfId="6413"/>
    <cellStyle name="Comma 3 23 7" xfId="6414"/>
    <cellStyle name="Comma 3 23 8" xfId="6415"/>
    <cellStyle name="Comma 3 23 9" xfId="6416"/>
    <cellStyle name="Comma 3 24" xfId="6417"/>
    <cellStyle name="Comma 3 24 10" xfId="6418"/>
    <cellStyle name="Comma 3 24 11" xfId="6419"/>
    <cellStyle name="Comma 3 24 12" xfId="6420"/>
    <cellStyle name="Comma 3 24 13" xfId="6421"/>
    <cellStyle name="Comma 3 24 14" xfId="6422"/>
    <cellStyle name="Comma 3 24 15" xfId="6423"/>
    <cellStyle name="Comma 3 24 16" xfId="6424"/>
    <cellStyle name="Comma 3 24 2" xfId="6425"/>
    <cellStyle name="Comma 3 24 3" xfId="6426"/>
    <cellStyle name="Comma 3 24 4" xfId="6427"/>
    <cellStyle name="Comma 3 24 5" xfId="6428"/>
    <cellStyle name="Comma 3 24 6" xfId="6429"/>
    <cellStyle name="Comma 3 24 7" xfId="6430"/>
    <cellStyle name="Comma 3 24 8" xfId="6431"/>
    <cellStyle name="Comma 3 24 9" xfId="6432"/>
    <cellStyle name="Comma 3 25" xfId="6433"/>
    <cellStyle name="Comma 3 25 10" xfId="6434"/>
    <cellStyle name="Comma 3 25 11" xfId="6435"/>
    <cellStyle name="Comma 3 25 12" xfId="6436"/>
    <cellStyle name="Comma 3 25 13" xfId="6437"/>
    <cellStyle name="Comma 3 25 14" xfId="6438"/>
    <cellStyle name="Comma 3 25 15" xfId="6439"/>
    <cellStyle name="Comma 3 25 16" xfId="6440"/>
    <cellStyle name="Comma 3 25 2" xfId="6441"/>
    <cellStyle name="Comma 3 25 3" xfId="6442"/>
    <cellStyle name="Comma 3 25 4" xfId="6443"/>
    <cellStyle name="Comma 3 25 5" xfId="6444"/>
    <cellStyle name="Comma 3 25 6" xfId="6445"/>
    <cellStyle name="Comma 3 25 7" xfId="6446"/>
    <cellStyle name="Comma 3 25 8" xfId="6447"/>
    <cellStyle name="Comma 3 25 9" xfId="6448"/>
    <cellStyle name="Comma 3 26" xfId="6449"/>
    <cellStyle name="Comma 3 26 10" xfId="6450"/>
    <cellStyle name="Comma 3 26 11" xfId="6451"/>
    <cellStyle name="Comma 3 26 12" xfId="6452"/>
    <cellStyle name="Comma 3 26 13" xfId="6453"/>
    <cellStyle name="Comma 3 26 14" xfId="6454"/>
    <cellStyle name="Comma 3 26 15" xfId="6455"/>
    <cellStyle name="Comma 3 26 16" xfId="6456"/>
    <cellStyle name="Comma 3 26 2" xfId="6457"/>
    <cellStyle name="Comma 3 26 3" xfId="6458"/>
    <cellStyle name="Comma 3 26 4" xfId="6459"/>
    <cellStyle name="Comma 3 26 5" xfId="6460"/>
    <cellStyle name="Comma 3 26 6" xfId="6461"/>
    <cellStyle name="Comma 3 26 7" xfId="6462"/>
    <cellStyle name="Comma 3 26 8" xfId="6463"/>
    <cellStyle name="Comma 3 26 9" xfId="6464"/>
    <cellStyle name="Comma 3 27" xfId="6465"/>
    <cellStyle name="Comma 3 27 10" xfId="6466"/>
    <cellStyle name="Comma 3 27 11" xfId="6467"/>
    <cellStyle name="Comma 3 27 12" xfId="6468"/>
    <cellStyle name="Comma 3 27 13" xfId="6469"/>
    <cellStyle name="Comma 3 27 14" xfId="6470"/>
    <cellStyle name="Comma 3 27 15" xfId="6471"/>
    <cellStyle name="Comma 3 27 16" xfId="6472"/>
    <cellStyle name="Comma 3 27 2" xfId="6473"/>
    <cellStyle name="Comma 3 27 3" xfId="6474"/>
    <cellStyle name="Comma 3 27 4" xfId="6475"/>
    <cellStyle name="Comma 3 27 5" xfId="6476"/>
    <cellStyle name="Comma 3 27 6" xfId="6477"/>
    <cellStyle name="Comma 3 27 7" xfId="6478"/>
    <cellStyle name="Comma 3 27 8" xfId="6479"/>
    <cellStyle name="Comma 3 27 9" xfId="6480"/>
    <cellStyle name="Comma 3 28" xfId="6481"/>
    <cellStyle name="Comma 3 28 10" xfId="6482"/>
    <cellStyle name="Comma 3 28 11" xfId="6483"/>
    <cellStyle name="Comma 3 28 12" xfId="6484"/>
    <cellStyle name="Comma 3 28 13" xfId="6485"/>
    <cellStyle name="Comma 3 28 14" xfId="6486"/>
    <cellStyle name="Comma 3 28 15" xfId="6487"/>
    <cellStyle name="Comma 3 28 16" xfId="6488"/>
    <cellStyle name="Comma 3 28 2" xfId="6489"/>
    <cellStyle name="Comma 3 28 3" xfId="6490"/>
    <cellStyle name="Comma 3 28 4" xfId="6491"/>
    <cellStyle name="Comma 3 28 5" xfId="6492"/>
    <cellStyle name="Comma 3 28 6" xfId="6493"/>
    <cellStyle name="Comma 3 28 7" xfId="6494"/>
    <cellStyle name="Comma 3 28 8" xfId="6495"/>
    <cellStyle name="Comma 3 28 9" xfId="6496"/>
    <cellStyle name="Comma 3 29" xfId="6497"/>
    <cellStyle name="Comma 3 29 10" xfId="6498"/>
    <cellStyle name="Comma 3 29 11" xfId="6499"/>
    <cellStyle name="Comma 3 29 12" xfId="6500"/>
    <cellStyle name="Comma 3 29 13" xfId="6501"/>
    <cellStyle name="Comma 3 29 14" xfId="6502"/>
    <cellStyle name="Comma 3 29 15" xfId="6503"/>
    <cellStyle name="Comma 3 29 16" xfId="6504"/>
    <cellStyle name="Comma 3 29 2" xfId="6505"/>
    <cellStyle name="Comma 3 29 3" xfId="6506"/>
    <cellStyle name="Comma 3 29 4" xfId="6507"/>
    <cellStyle name="Comma 3 29 5" xfId="6508"/>
    <cellStyle name="Comma 3 29 6" xfId="6509"/>
    <cellStyle name="Comma 3 29 7" xfId="6510"/>
    <cellStyle name="Comma 3 29 8" xfId="6511"/>
    <cellStyle name="Comma 3 29 9" xfId="6512"/>
    <cellStyle name="Comma 3 3" xfId="6513"/>
    <cellStyle name="Comma 3 3 10" xfId="6514"/>
    <cellStyle name="Comma 3 3 11" xfId="6515"/>
    <cellStyle name="Comma 3 3 12" xfId="6516"/>
    <cellStyle name="Comma 3 3 13" xfId="6517"/>
    <cellStyle name="Comma 3 3 14" xfId="6518"/>
    <cellStyle name="Comma 3 3 15" xfId="6519"/>
    <cellStyle name="Comma 3 3 16" xfId="6520"/>
    <cellStyle name="Comma 3 3 17" xfId="6521"/>
    <cellStyle name="Comma 3 3 18" xfId="6522"/>
    <cellStyle name="Comma 3 3 19" xfId="6523"/>
    <cellStyle name="Comma 3 3 2" xfId="6524"/>
    <cellStyle name="Comma 3 3 2 10" xfId="6525"/>
    <cellStyle name="Comma 3 3 2 11" xfId="6526"/>
    <cellStyle name="Comma 3 3 2 12" xfId="6527"/>
    <cellStyle name="Comma 3 3 2 13" xfId="6528"/>
    <cellStyle name="Comma 3 3 2 14" xfId="6529"/>
    <cellStyle name="Comma 3 3 2 15" xfId="6530"/>
    <cellStyle name="Comma 3 3 2 16" xfId="6531"/>
    <cellStyle name="Comma 3 3 2 17" xfId="6532"/>
    <cellStyle name="Comma 3 3 2 18" xfId="6533"/>
    <cellStyle name="Comma 3 3 2 19" xfId="6534"/>
    <cellStyle name="Comma 3 3 2 2" xfId="6535"/>
    <cellStyle name="Comma 3 3 2 2 2" xfId="6536"/>
    <cellStyle name="Comma 3 3 2 2 2 2" xfId="6537"/>
    <cellStyle name="Comma 3 3 2 2 2 2 2" xfId="6538"/>
    <cellStyle name="Comma 3 3 2 2 2 2 2 2" xfId="6539"/>
    <cellStyle name="Comma 3 3 2 2 2 2 3" xfId="6540"/>
    <cellStyle name="Comma 3 3 2 2 2 3" xfId="6541"/>
    <cellStyle name="Comma 3 3 2 2 2 3 2" xfId="6542"/>
    <cellStyle name="Comma 3 3 2 2 2 4" xfId="6543"/>
    <cellStyle name="Comma 3 3 2 2 3" xfId="6544"/>
    <cellStyle name="Comma 3 3 2 2 3 2" xfId="6545"/>
    <cellStyle name="Comma 3 3 2 2 3 2 2" xfId="6546"/>
    <cellStyle name="Comma 3 3 2 2 3 3" xfId="6547"/>
    <cellStyle name="Comma 3 3 2 2 4" xfId="6548"/>
    <cellStyle name="Comma 3 3 2 2 4 2" xfId="6549"/>
    <cellStyle name="Comma 3 3 2 2 5" xfId="6550"/>
    <cellStyle name="Comma 3 3 2 20" xfId="6551"/>
    <cellStyle name="Comma 3 3 2 21" xfId="6552"/>
    <cellStyle name="Comma 3 3 2 22" xfId="6553"/>
    <cellStyle name="Comma 3 3 2 23" xfId="6554"/>
    <cellStyle name="Comma 3 3 2 24" xfId="6555"/>
    <cellStyle name="Comma 3 3 2 25" xfId="6556"/>
    <cellStyle name="Comma 3 3 2 26" xfId="6557"/>
    <cellStyle name="Comma 3 3 2 27" xfId="6558"/>
    <cellStyle name="Comma 3 3 2 28" xfId="6559"/>
    <cellStyle name="Comma 3 3 2 29" xfId="6560"/>
    <cellStyle name="Comma 3 3 2 3" xfId="6561"/>
    <cellStyle name="Comma 3 3 2 3 2" xfId="6562"/>
    <cellStyle name="Comma 3 3 2 3 2 2" xfId="6563"/>
    <cellStyle name="Comma 3 3 2 3 2 2 2" xfId="6564"/>
    <cellStyle name="Comma 3 3 2 3 2 3" xfId="6565"/>
    <cellStyle name="Comma 3 3 2 3 3" xfId="6566"/>
    <cellStyle name="Comma 3 3 2 3 3 2" xfId="6567"/>
    <cellStyle name="Comma 3 3 2 3 4" xfId="6568"/>
    <cellStyle name="Comma 3 3 2 30" xfId="6569"/>
    <cellStyle name="Comma 3 3 2 4" xfId="6570"/>
    <cellStyle name="Comma 3 3 2 4 2" xfId="6571"/>
    <cellStyle name="Comma 3 3 2 4 2 2" xfId="6572"/>
    <cellStyle name="Comma 3 3 2 4 3" xfId="6573"/>
    <cellStyle name="Comma 3 3 2 5" xfId="6574"/>
    <cellStyle name="Comma 3 3 2 5 2" xfId="6575"/>
    <cellStyle name="Comma 3 3 2 5 2 2" xfId="6576"/>
    <cellStyle name="Comma 3 3 2 5 3" xfId="6577"/>
    <cellStyle name="Comma 3 3 2 6" xfId="6578"/>
    <cellStyle name="Comma 3 3 2 6 2" xfId="6579"/>
    <cellStyle name="Comma 3 3 2 7" xfId="6580"/>
    <cellStyle name="Comma 3 3 2 8" xfId="6581"/>
    <cellStyle name="Comma 3 3 2 9" xfId="6582"/>
    <cellStyle name="Comma 3 3 20" xfId="6583"/>
    <cellStyle name="Comma 3 3 21" xfId="6584"/>
    <cellStyle name="Comma 3 3 22" xfId="6585"/>
    <cellStyle name="Comma 3 3 23" xfId="6586"/>
    <cellStyle name="Comma 3 3 24" xfId="6587"/>
    <cellStyle name="Comma 3 3 25" xfId="6588"/>
    <cellStyle name="Comma 3 3 26" xfId="6589"/>
    <cellStyle name="Comma 3 3 27" xfId="6590"/>
    <cellStyle name="Comma 3 3 28" xfId="6591"/>
    <cellStyle name="Comma 3 3 29" xfId="6592"/>
    <cellStyle name="Comma 3 3 3" xfId="6593"/>
    <cellStyle name="Comma 3 3 3 2" xfId="6594"/>
    <cellStyle name="Comma 3 3 30" xfId="6595"/>
    <cellStyle name="Comma 3 3 4" xfId="6596"/>
    <cellStyle name="Comma 3 3 5" xfId="6597"/>
    <cellStyle name="Comma 3 3 6" xfId="6598"/>
    <cellStyle name="Comma 3 3 7" xfId="6599"/>
    <cellStyle name="Comma 3 3 8" xfId="6600"/>
    <cellStyle name="Comma 3 3 9" xfId="6601"/>
    <cellStyle name="Comma 3 30" xfId="6602"/>
    <cellStyle name="Comma 3 31" xfId="6603"/>
    <cellStyle name="Comma 3 32" xfId="6604"/>
    <cellStyle name="Comma 3 33" xfId="6605"/>
    <cellStyle name="Comma 3 34" xfId="6606"/>
    <cellStyle name="Comma 3 35" xfId="6607"/>
    <cellStyle name="Comma 3 36" xfId="6608"/>
    <cellStyle name="Comma 3 37" xfId="6609"/>
    <cellStyle name="Comma 3 38" xfId="6610"/>
    <cellStyle name="Comma 3 39" xfId="6611"/>
    <cellStyle name="Comma 3 4" xfId="6612"/>
    <cellStyle name="Comma 3 4 10" xfId="6613"/>
    <cellStyle name="Comma 3 4 11" xfId="6614"/>
    <cellStyle name="Comma 3 4 12" xfId="6615"/>
    <cellStyle name="Comma 3 4 13" xfId="6616"/>
    <cellStyle name="Comma 3 4 14" xfId="6617"/>
    <cellStyle name="Comma 3 4 15" xfId="6618"/>
    <cellStyle name="Comma 3 4 16" xfId="6619"/>
    <cellStyle name="Comma 3 4 2" xfId="6620"/>
    <cellStyle name="Comma 3 4 2 2" xfId="6621"/>
    <cellStyle name="Comma 3 4 2 2 2" xfId="6622"/>
    <cellStyle name="Comma 3 4 2 2 2 2" xfId="6623"/>
    <cellStyle name="Comma 3 4 2 2 2 2 2" xfId="6624"/>
    <cellStyle name="Comma 3 4 2 2 2 3" xfId="6625"/>
    <cellStyle name="Comma 3 4 2 2 3" xfId="6626"/>
    <cellStyle name="Comma 3 4 2 2 3 2" xfId="6627"/>
    <cellStyle name="Comma 3 4 2 2 4" xfId="6628"/>
    <cellStyle name="Comma 3 4 2 3" xfId="6629"/>
    <cellStyle name="Comma 3 4 2 3 2" xfId="6630"/>
    <cellStyle name="Comma 3 4 2 3 2 2" xfId="6631"/>
    <cellStyle name="Comma 3 4 2 3 3" xfId="6632"/>
    <cellStyle name="Comma 3 4 2 4" xfId="6633"/>
    <cellStyle name="Comma 3 4 2 4 2" xfId="6634"/>
    <cellStyle name="Comma 3 4 2 5" xfId="6635"/>
    <cellStyle name="Comma 3 4 3" xfId="6636"/>
    <cellStyle name="Comma 3 4 3 2" xfId="6637"/>
    <cellStyle name="Comma 3 4 3 2 2" xfId="6638"/>
    <cellStyle name="Comma 3 4 3 2 2 2" xfId="6639"/>
    <cellStyle name="Comma 3 4 3 2 3" xfId="6640"/>
    <cellStyle name="Comma 3 4 3 3" xfId="6641"/>
    <cellStyle name="Comma 3 4 3 3 2" xfId="6642"/>
    <cellStyle name="Comma 3 4 3 4" xfId="6643"/>
    <cellStyle name="Comma 3 4 4" xfId="6644"/>
    <cellStyle name="Comma 3 4 4 2" xfId="6645"/>
    <cellStyle name="Comma 3 4 4 2 2" xfId="6646"/>
    <cellStyle name="Comma 3 4 4 3" xfId="6647"/>
    <cellStyle name="Comma 3 4 5" xfId="6648"/>
    <cellStyle name="Comma 3 4 5 2" xfId="6649"/>
    <cellStyle name="Comma 3 4 5 2 2" xfId="6650"/>
    <cellStyle name="Comma 3 4 5 3" xfId="6651"/>
    <cellStyle name="Comma 3 4 6" xfId="6652"/>
    <cellStyle name="Comma 3 4 6 2" xfId="6653"/>
    <cellStyle name="Comma 3 4 7" xfId="6654"/>
    <cellStyle name="Comma 3 4 8" xfId="6655"/>
    <cellStyle name="Comma 3 4 9" xfId="6656"/>
    <cellStyle name="Comma 3 40" xfId="6657"/>
    <cellStyle name="Comma 3 41" xfId="6658"/>
    <cellStyle name="Comma 3 42" xfId="6659"/>
    <cellStyle name="Comma 3 43" xfId="6660"/>
    <cellStyle name="Comma 3 44" xfId="6661"/>
    <cellStyle name="Comma 3 5" xfId="6662"/>
    <cellStyle name="Comma 3 5 10" xfId="6663"/>
    <cellStyle name="Comma 3 5 11" xfId="6664"/>
    <cellStyle name="Comma 3 5 12" xfId="6665"/>
    <cellStyle name="Comma 3 5 13" xfId="6666"/>
    <cellStyle name="Comma 3 5 14" xfId="6667"/>
    <cellStyle name="Comma 3 5 15" xfId="6668"/>
    <cellStyle name="Comma 3 5 16" xfId="6669"/>
    <cellStyle name="Comma 3 5 2" xfId="6670"/>
    <cellStyle name="Comma 3 5 3" xfId="6671"/>
    <cellStyle name="Comma 3 5 4" xfId="6672"/>
    <cellStyle name="Comma 3 5 5" xfId="6673"/>
    <cellStyle name="Comma 3 5 6" xfId="6674"/>
    <cellStyle name="Comma 3 5 7" xfId="6675"/>
    <cellStyle name="Comma 3 5 8" xfId="6676"/>
    <cellStyle name="Comma 3 5 9" xfId="6677"/>
    <cellStyle name="Comma 3 6" xfId="6678"/>
    <cellStyle name="Comma 3 6 10" xfId="6679"/>
    <cellStyle name="Comma 3 6 11" xfId="6680"/>
    <cellStyle name="Comma 3 6 12" xfId="6681"/>
    <cellStyle name="Comma 3 6 13" xfId="6682"/>
    <cellStyle name="Comma 3 6 14" xfId="6683"/>
    <cellStyle name="Comma 3 6 15" xfId="6684"/>
    <cellStyle name="Comma 3 6 16" xfId="6685"/>
    <cellStyle name="Comma 3 6 2" xfId="6686"/>
    <cellStyle name="Comma 3 6 3" xfId="6687"/>
    <cellStyle name="Comma 3 6 4" xfId="6688"/>
    <cellStyle name="Comma 3 6 5" xfId="6689"/>
    <cellStyle name="Comma 3 6 6" xfId="6690"/>
    <cellStyle name="Comma 3 6 7" xfId="6691"/>
    <cellStyle name="Comma 3 6 8" xfId="6692"/>
    <cellStyle name="Comma 3 6 9" xfId="6693"/>
    <cellStyle name="Comma 3 7" xfId="6694"/>
    <cellStyle name="Comma 3 7 10" xfId="6695"/>
    <cellStyle name="Comma 3 7 11" xfId="6696"/>
    <cellStyle name="Comma 3 7 12" xfId="6697"/>
    <cellStyle name="Comma 3 7 13" xfId="6698"/>
    <cellStyle name="Comma 3 7 14" xfId="6699"/>
    <cellStyle name="Comma 3 7 15" xfId="6700"/>
    <cellStyle name="Comma 3 7 16" xfId="6701"/>
    <cellStyle name="Comma 3 7 2" xfId="6702"/>
    <cellStyle name="Comma 3 7 3" xfId="6703"/>
    <cellStyle name="Comma 3 7 4" xfId="6704"/>
    <cellStyle name="Comma 3 7 5" xfId="6705"/>
    <cellStyle name="Comma 3 7 6" xfId="6706"/>
    <cellStyle name="Comma 3 7 7" xfId="6707"/>
    <cellStyle name="Comma 3 7 8" xfId="6708"/>
    <cellStyle name="Comma 3 7 9" xfId="6709"/>
    <cellStyle name="Comma 3 8" xfId="6710"/>
    <cellStyle name="Comma 3 8 10" xfId="6711"/>
    <cellStyle name="Comma 3 8 11" xfId="6712"/>
    <cellStyle name="Comma 3 8 12" xfId="6713"/>
    <cellStyle name="Comma 3 8 13" xfId="6714"/>
    <cellStyle name="Comma 3 8 14" xfId="6715"/>
    <cellStyle name="Comma 3 8 15" xfId="6716"/>
    <cellStyle name="Comma 3 8 16" xfId="6717"/>
    <cellStyle name="Comma 3 8 2" xfId="6718"/>
    <cellStyle name="Comma 3 8 3" xfId="6719"/>
    <cellStyle name="Comma 3 8 4" xfId="6720"/>
    <cellStyle name="Comma 3 8 5" xfId="6721"/>
    <cellStyle name="Comma 3 8 6" xfId="6722"/>
    <cellStyle name="Comma 3 8 7" xfId="6723"/>
    <cellStyle name="Comma 3 8 8" xfId="6724"/>
    <cellStyle name="Comma 3 8 9" xfId="6725"/>
    <cellStyle name="Comma 3 9" xfId="6726"/>
    <cellStyle name="Comma 3 9 10" xfId="6727"/>
    <cellStyle name="Comma 3 9 11" xfId="6728"/>
    <cellStyle name="Comma 3 9 12" xfId="6729"/>
    <cellStyle name="Comma 3 9 13" xfId="6730"/>
    <cellStyle name="Comma 3 9 14" xfId="6731"/>
    <cellStyle name="Comma 3 9 15" xfId="6732"/>
    <cellStyle name="Comma 3 9 16" xfId="6733"/>
    <cellStyle name="Comma 3 9 2" xfId="6734"/>
    <cellStyle name="Comma 3 9 3" xfId="6735"/>
    <cellStyle name="Comma 3 9 4" xfId="6736"/>
    <cellStyle name="Comma 3 9 5" xfId="6737"/>
    <cellStyle name="Comma 3 9 6" xfId="6738"/>
    <cellStyle name="Comma 3 9 7" xfId="6739"/>
    <cellStyle name="Comma 3 9 8" xfId="6740"/>
    <cellStyle name="Comma 3 9 9" xfId="6741"/>
    <cellStyle name="Comma 3_Xl0000107" xfId="6742"/>
    <cellStyle name="Comma 30" xfId="6743"/>
    <cellStyle name="Comma 30 10" xfId="6744"/>
    <cellStyle name="Comma 30 11" xfId="6745"/>
    <cellStyle name="Comma 30 2" xfId="6746"/>
    <cellStyle name="Comma 30 2 2" xfId="6747"/>
    <cellStyle name="Comma 30 2 2 2" xfId="6748"/>
    <cellStyle name="Comma 30 2 2 2 2" xfId="6749"/>
    <cellStyle name="Comma 30 2 2 2 2 2" xfId="6750"/>
    <cellStyle name="Comma 30 2 2 2 2 2 2" xfId="6751"/>
    <cellStyle name="Comma 30 2 2 2 2 3" xfId="6752"/>
    <cellStyle name="Comma 30 2 2 2 3" xfId="6753"/>
    <cellStyle name="Comma 30 2 2 2 3 2" xfId="6754"/>
    <cellStyle name="Comma 30 2 2 2 4" xfId="6755"/>
    <cellStyle name="Comma 30 2 2 3" xfId="6756"/>
    <cellStyle name="Comma 30 2 2 3 2" xfId="6757"/>
    <cellStyle name="Comma 30 2 2 3 2 2" xfId="6758"/>
    <cellStyle name="Comma 30 2 2 3 3" xfId="6759"/>
    <cellStyle name="Comma 30 2 2 4" xfId="6760"/>
    <cellStyle name="Comma 30 2 2 4 2" xfId="6761"/>
    <cellStyle name="Comma 30 2 2 5" xfId="6762"/>
    <cellStyle name="Comma 30 2 2 6" xfId="6763"/>
    <cellStyle name="Comma 30 2 2 7" xfId="6764"/>
    <cellStyle name="Comma 30 2 3" xfId="6765"/>
    <cellStyle name="Comma 30 2 3 2" xfId="6766"/>
    <cellStyle name="Comma 30 2 3 2 2" xfId="6767"/>
    <cellStyle name="Comma 30 2 3 2 2 2" xfId="6768"/>
    <cellStyle name="Comma 30 2 3 2 3" xfId="6769"/>
    <cellStyle name="Comma 30 2 3 3" xfId="6770"/>
    <cellStyle name="Comma 30 2 3 3 2" xfId="6771"/>
    <cellStyle name="Comma 30 2 3 4" xfId="6772"/>
    <cellStyle name="Comma 30 2 3 5" xfId="6773"/>
    <cellStyle name="Comma 30 2 4" xfId="6774"/>
    <cellStyle name="Comma 30 2 4 2" xfId="6775"/>
    <cellStyle name="Comma 30 2 4 2 2" xfId="6776"/>
    <cellStyle name="Comma 30 2 4 3" xfId="6777"/>
    <cellStyle name="Comma 30 2 4 4" xfId="6778"/>
    <cellStyle name="Comma 30 2 5" xfId="6779"/>
    <cellStyle name="Comma 30 2 5 2" xfId="6780"/>
    <cellStyle name="Comma 30 2 5 2 2" xfId="6781"/>
    <cellStyle name="Comma 30 2 5 3" xfId="6782"/>
    <cellStyle name="Comma 30 2 6" xfId="6783"/>
    <cellStyle name="Comma 30 2 6 2" xfId="6784"/>
    <cellStyle name="Comma 30 2 7" xfId="6785"/>
    <cellStyle name="Comma 30 2 8" xfId="6786"/>
    <cellStyle name="Comma 30 2 9" xfId="6787"/>
    <cellStyle name="Comma 30 3" xfId="6788"/>
    <cellStyle name="Comma 30 3 2" xfId="6789"/>
    <cellStyle name="Comma 30 3 2 2" xfId="6790"/>
    <cellStyle name="Comma 30 3 2 2 2" xfId="6791"/>
    <cellStyle name="Comma 30 3 2 2 2 2" xfId="6792"/>
    <cellStyle name="Comma 30 3 2 2 2 2 2" xfId="6793"/>
    <cellStyle name="Comma 30 3 2 2 2 3" xfId="6794"/>
    <cellStyle name="Comma 30 3 2 2 3" xfId="6795"/>
    <cellStyle name="Comma 30 3 2 2 3 2" xfId="6796"/>
    <cellStyle name="Comma 30 3 2 2 4" xfId="6797"/>
    <cellStyle name="Comma 30 3 2 2 5" xfId="6798"/>
    <cellStyle name="Comma 30 3 2 3" xfId="6799"/>
    <cellStyle name="Comma 30 3 2 3 2" xfId="6800"/>
    <cellStyle name="Comma 30 3 2 3 2 2" xfId="6801"/>
    <cellStyle name="Comma 30 3 2 3 3" xfId="6802"/>
    <cellStyle name="Comma 30 3 2 3 4" xfId="6803"/>
    <cellStyle name="Comma 30 3 2 4" xfId="6804"/>
    <cellStyle name="Comma 30 3 2 4 2" xfId="6805"/>
    <cellStyle name="Comma 30 3 2 4 3" xfId="6806"/>
    <cellStyle name="Comma 30 3 2 5" xfId="6807"/>
    <cellStyle name="Comma 30 3 2 6" xfId="6808"/>
    <cellStyle name="Comma 30 3 2 7" xfId="6809"/>
    <cellStyle name="Comma 30 3 3" xfId="6810"/>
    <cellStyle name="Comma 30 3 3 2" xfId="6811"/>
    <cellStyle name="Comma 30 3 3 2 2" xfId="6812"/>
    <cellStyle name="Comma 30 3 3 2 2 2" xfId="6813"/>
    <cellStyle name="Comma 30 3 3 2 3" xfId="6814"/>
    <cellStyle name="Comma 30 3 3 3" xfId="6815"/>
    <cellStyle name="Comma 30 3 3 3 2" xfId="6816"/>
    <cellStyle name="Comma 30 3 3 4" xfId="6817"/>
    <cellStyle name="Comma 30 3 3 5" xfId="6818"/>
    <cellStyle name="Comma 30 3 4" xfId="6819"/>
    <cellStyle name="Comma 30 3 4 2" xfId="6820"/>
    <cellStyle name="Comma 30 3 4 2 2" xfId="6821"/>
    <cellStyle name="Comma 30 3 4 3" xfId="6822"/>
    <cellStyle name="Comma 30 3 4 4" xfId="6823"/>
    <cellStyle name="Comma 30 3 5" xfId="6824"/>
    <cellStyle name="Comma 30 3 5 2" xfId="6825"/>
    <cellStyle name="Comma 30 3 5 2 2" xfId="6826"/>
    <cellStyle name="Comma 30 3 5 3" xfId="6827"/>
    <cellStyle name="Comma 30 3 5 4" xfId="6828"/>
    <cellStyle name="Comma 30 3 6" xfId="6829"/>
    <cellStyle name="Comma 30 3 6 2" xfId="6830"/>
    <cellStyle name="Comma 30 3 7" xfId="6831"/>
    <cellStyle name="Comma 30 3 8" xfId="6832"/>
    <cellStyle name="Comma 30 3 9" xfId="6833"/>
    <cellStyle name="Comma 30 4" xfId="6834"/>
    <cellStyle name="Comma 30 4 2" xfId="6835"/>
    <cellStyle name="Comma 30 4 2 2" xfId="6836"/>
    <cellStyle name="Comma 30 4 2 2 2" xfId="6837"/>
    <cellStyle name="Comma 30 4 2 2 2 2" xfId="6838"/>
    <cellStyle name="Comma 30 4 2 2 3" xfId="6839"/>
    <cellStyle name="Comma 30 4 2 3" xfId="6840"/>
    <cellStyle name="Comma 30 4 2 3 2" xfId="6841"/>
    <cellStyle name="Comma 30 4 2 4" xfId="6842"/>
    <cellStyle name="Comma 30 4 3" xfId="6843"/>
    <cellStyle name="Comma 30 4 3 2" xfId="6844"/>
    <cellStyle name="Comma 30 4 3 2 2" xfId="6845"/>
    <cellStyle name="Comma 30 4 3 3" xfId="6846"/>
    <cellStyle name="Comma 30 4 4" xfId="6847"/>
    <cellStyle name="Comma 30 4 4 2" xfId="6848"/>
    <cellStyle name="Comma 30 4 5" xfId="6849"/>
    <cellStyle name="Comma 30 4 6" xfId="6850"/>
    <cellStyle name="Comma 30 4 7" xfId="6851"/>
    <cellStyle name="Comma 30 5" xfId="6852"/>
    <cellStyle name="Comma 30 5 2" xfId="6853"/>
    <cellStyle name="Comma 30 5 2 2" xfId="6854"/>
    <cellStyle name="Comma 30 5 2 2 2" xfId="6855"/>
    <cellStyle name="Comma 30 5 2 3" xfId="6856"/>
    <cellStyle name="Comma 30 5 3" xfId="6857"/>
    <cellStyle name="Comma 30 5 3 2" xfId="6858"/>
    <cellStyle name="Comma 30 5 4" xfId="6859"/>
    <cellStyle name="Comma 30 5 5" xfId="6860"/>
    <cellStyle name="Comma 30 5 6" xfId="6861"/>
    <cellStyle name="Comma 30 6" xfId="6862"/>
    <cellStyle name="Comma 30 6 2" xfId="6863"/>
    <cellStyle name="Comma 30 6 2 2" xfId="6864"/>
    <cellStyle name="Comma 30 6 3" xfId="6865"/>
    <cellStyle name="Comma 30 6 4" xfId="6866"/>
    <cellStyle name="Comma 30 7" xfId="6867"/>
    <cellStyle name="Comma 30 7 2" xfId="6868"/>
    <cellStyle name="Comma 30 7 2 2" xfId="6869"/>
    <cellStyle name="Comma 30 7 3" xfId="6870"/>
    <cellStyle name="Comma 30 8" xfId="6871"/>
    <cellStyle name="Comma 30 8 2" xfId="6872"/>
    <cellStyle name="Comma 30 9" xfId="6873"/>
    <cellStyle name="Comma 31" xfId="6874"/>
    <cellStyle name="Comma 31 10" xfId="6875"/>
    <cellStyle name="Comma 31 2" xfId="6876"/>
    <cellStyle name="Comma 31 2 2" xfId="6877"/>
    <cellStyle name="Comma 31 2 2 2" xfId="6878"/>
    <cellStyle name="Comma 31 2 2 2 2" xfId="6879"/>
    <cellStyle name="Comma 31 2 2 2 2 2" xfId="6880"/>
    <cellStyle name="Comma 31 2 2 2 2 2 2" xfId="6881"/>
    <cellStyle name="Comma 31 2 2 2 2 3" xfId="6882"/>
    <cellStyle name="Comma 31 2 2 2 3" xfId="6883"/>
    <cellStyle name="Comma 31 2 2 2 3 2" xfId="6884"/>
    <cellStyle name="Comma 31 2 2 2 4" xfId="6885"/>
    <cellStyle name="Comma 31 2 2 3" xfId="6886"/>
    <cellStyle name="Comma 31 2 2 3 2" xfId="6887"/>
    <cellStyle name="Comma 31 2 2 3 2 2" xfId="6888"/>
    <cellStyle name="Comma 31 2 2 3 3" xfId="6889"/>
    <cellStyle name="Comma 31 2 2 4" xfId="6890"/>
    <cellStyle name="Comma 31 2 2 4 2" xfId="6891"/>
    <cellStyle name="Comma 31 2 2 5" xfId="6892"/>
    <cellStyle name="Comma 31 2 3" xfId="6893"/>
    <cellStyle name="Comma 31 2 3 2" xfId="6894"/>
    <cellStyle name="Comma 31 2 3 2 2" xfId="6895"/>
    <cellStyle name="Comma 31 2 3 2 2 2" xfId="6896"/>
    <cellStyle name="Comma 31 2 3 2 3" xfId="6897"/>
    <cellStyle name="Comma 31 2 3 3" xfId="6898"/>
    <cellStyle name="Comma 31 2 3 3 2" xfId="6899"/>
    <cellStyle name="Comma 31 2 3 4" xfId="6900"/>
    <cellStyle name="Comma 31 2 4" xfId="6901"/>
    <cellStyle name="Comma 31 2 4 2" xfId="6902"/>
    <cellStyle name="Comma 31 2 4 2 2" xfId="6903"/>
    <cellStyle name="Comma 31 2 4 3" xfId="6904"/>
    <cellStyle name="Comma 31 2 5" xfId="6905"/>
    <cellStyle name="Comma 31 2 5 2" xfId="6906"/>
    <cellStyle name="Comma 31 2 5 2 2" xfId="6907"/>
    <cellStyle name="Comma 31 2 5 3" xfId="6908"/>
    <cellStyle name="Comma 31 2 6" xfId="6909"/>
    <cellStyle name="Comma 31 2 6 2" xfId="6910"/>
    <cellStyle name="Comma 31 2 7" xfId="6911"/>
    <cellStyle name="Comma 31 2 8" xfId="6912"/>
    <cellStyle name="Comma 31 3" xfId="6913"/>
    <cellStyle name="Comma 31 3 2" xfId="6914"/>
    <cellStyle name="Comma 31 3 2 2" xfId="6915"/>
    <cellStyle name="Comma 31 3 2 2 2" xfId="6916"/>
    <cellStyle name="Comma 31 3 2 2 2 2" xfId="6917"/>
    <cellStyle name="Comma 31 3 2 2 2 2 2" xfId="6918"/>
    <cellStyle name="Comma 31 3 2 2 2 3" xfId="6919"/>
    <cellStyle name="Comma 31 3 2 2 3" xfId="6920"/>
    <cellStyle name="Comma 31 3 2 2 3 2" xfId="6921"/>
    <cellStyle name="Comma 31 3 2 2 4" xfId="6922"/>
    <cellStyle name="Comma 31 3 2 3" xfId="6923"/>
    <cellStyle name="Comma 31 3 2 3 2" xfId="6924"/>
    <cellStyle name="Comma 31 3 2 3 2 2" xfId="6925"/>
    <cellStyle name="Comma 31 3 2 3 3" xfId="6926"/>
    <cellStyle name="Comma 31 3 2 4" xfId="6927"/>
    <cellStyle name="Comma 31 3 2 4 2" xfId="6928"/>
    <cellStyle name="Comma 31 3 2 5" xfId="6929"/>
    <cellStyle name="Comma 31 3 3" xfId="6930"/>
    <cellStyle name="Comma 31 3 3 2" xfId="6931"/>
    <cellStyle name="Comma 31 3 3 2 2" xfId="6932"/>
    <cellStyle name="Comma 31 3 3 2 2 2" xfId="6933"/>
    <cellStyle name="Comma 31 3 3 2 3" xfId="6934"/>
    <cellStyle name="Comma 31 3 3 3" xfId="6935"/>
    <cellStyle name="Comma 31 3 3 3 2" xfId="6936"/>
    <cellStyle name="Comma 31 3 3 4" xfId="6937"/>
    <cellStyle name="Comma 31 3 4" xfId="6938"/>
    <cellStyle name="Comma 31 3 4 2" xfId="6939"/>
    <cellStyle name="Comma 31 3 4 2 2" xfId="6940"/>
    <cellStyle name="Comma 31 3 4 3" xfId="6941"/>
    <cellStyle name="Comma 31 3 5" xfId="6942"/>
    <cellStyle name="Comma 31 3 5 2" xfId="6943"/>
    <cellStyle name="Comma 31 3 5 2 2" xfId="6944"/>
    <cellStyle name="Comma 31 3 5 3" xfId="6945"/>
    <cellStyle name="Comma 31 3 6" xfId="6946"/>
    <cellStyle name="Comma 31 3 6 2" xfId="6947"/>
    <cellStyle name="Comma 31 3 7" xfId="6948"/>
    <cellStyle name="Comma 31 4" xfId="6949"/>
    <cellStyle name="Comma 31 4 2" xfId="6950"/>
    <cellStyle name="Comma 31 4 2 2" xfId="6951"/>
    <cellStyle name="Comma 31 4 2 2 2" xfId="6952"/>
    <cellStyle name="Comma 31 4 2 2 2 2" xfId="6953"/>
    <cellStyle name="Comma 31 4 2 2 3" xfId="6954"/>
    <cellStyle name="Comma 31 4 2 3" xfId="6955"/>
    <cellStyle name="Comma 31 4 2 3 2" xfId="6956"/>
    <cellStyle name="Comma 31 4 2 4" xfId="6957"/>
    <cellStyle name="Comma 31 4 3" xfId="6958"/>
    <cellStyle name="Comma 31 4 3 2" xfId="6959"/>
    <cellStyle name="Comma 31 4 3 2 2" xfId="6960"/>
    <cellStyle name="Comma 31 4 3 3" xfId="6961"/>
    <cellStyle name="Comma 31 4 4" xfId="6962"/>
    <cellStyle name="Comma 31 4 4 2" xfId="6963"/>
    <cellStyle name="Comma 31 4 5" xfId="6964"/>
    <cellStyle name="Comma 31 5" xfId="6965"/>
    <cellStyle name="Comma 31 5 2" xfId="6966"/>
    <cellStyle name="Comma 31 5 2 2" xfId="6967"/>
    <cellStyle name="Comma 31 5 2 2 2" xfId="6968"/>
    <cellStyle name="Comma 31 5 2 3" xfId="6969"/>
    <cellStyle name="Comma 31 5 3" xfId="6970"/>
    <cellStyle name="Comma 31 5 3 2" xfId="6971"/>
    <cellStyle name="Comma 31 5 4" xfId="6972"/>
    <cellStyle name="Comma 31 6" xfId="6973"/>
    <cellStyle name="Comma 31 6 2" xfId="6974"/>
    <cellStyle name="Comma 31 6 2 2" xfId="6975"/>
    <cellStyle name="Comma 31 6 3" xfId="6976"/>
    <cellStyle name="Comma 31 7" xfId="6977"/>
    <cellStyle name="Comma 31 7 2" xfId="6978"/>
    <cellStyle name="Comma 31 7 2 2" xfId="6979"/>
    <cellStyle name="Comma 31 7 3" xfId="6980"/>
    <cellStyle name="Comma 31 8" xfId="6981"/>
    <cellStyle name="Comma 31 8 2" xfId="6982"/>
    <cellStyle name="Comma 31 9" xfId="6983"/>
    <cellStyle name="Comma 32" xfId="6984"/>
    <cellStyle name="Comma 32 10" xfId="6985"/>
    <cellStyle name="Comma 32 2" xfId="6986"/>
    <cellStyle name="Comma 32 2 2" xfId="6987"/>
    <cellStyle name="Comma 32 2 2 2" xfId="6988"/>
    <cellStyle name="Comma 32 2 2 2 2" xfId="6989"/>
    <cellStyle name="Comma 32 2 2 2 2 2" xfId="6990"/>
    <cellStyle name="Comma 32 2 2 2 2 2 2" xfId="6991"/>
    <cellStyle name="Comma 32 2 2 2 2 3" xfId="6992"/>
    <cellStyle name="Comma 32 2 2 2 3" xfId="6993"/>
    <cellStyle name="Comma 32 2 2 2 3 2" xfId="6994"/>
    <cellStyle name="Comma 32 2 2 2 4" xfId="6995"/>
    <cellStyle name="Comma 32 2 2 3" xfId="6996"/>
    <cellStyle name="Comma 32 2 2 3 2" xfId="6997"/>
    <cellStyle name="Comma 32 2 2 3 2 2" xfId="6998"/>
    <cellStyle name="Comma 32 2 2 3 3" xfId="6999"/>
    <cellStyle name="Comma 32 2 2 4" xfId="7000"/>
    <cellStyle name="Comma 32 2 2 4 2" xfId="7001"/>
    <cellStyle name="Comma 32 2 2 5" xfId="7002"/>
    <cellStyle name="Comma 32 2 3" xfId="7003"/>
    <cellStyle name="Comma 32 2 3 2" xfId="7004"/>
    <cellStyle name="Comma 32 2 3 2 2" xfId="7005"/>
    <cellStyle name="Comma 32 2 3 2 2 2" xfId="7006"/>
    <cellStyle name="Comma 32 2 3 2 3" xfId="7007"/>
    <cellStyle name="Comma 32 2 3 3" xfId="7008"/>
    <cellStyle name="Comma 32 2 3 3 2" xfId="7009"/>
    <cellStyle name="Comma 32 2 3 4" xfId="7010"/>
    <cellStyle name="Comma 32 2 4" xfId="7011"/>
    <cellStyle name="Comma 32 2 4 2" xfId="7012"/>
    <cellStyle name="Comma 32 2 4 2 2" xfId="7013"/>
    <cellStyle name="Comma 32 2 4 3" xfId="7014"/>
    <cellStyle name="Comma 32 2 5" xfId="7015"/>
    <cellStyle name="Comma 32 2 5 2" xfId="7016"/>
    <cellStyle name="Comma 32 2 5 2 2" xfId="7017"/>
    <cellStyle name="Comma 32 2 5 3" xfId="7018"/>
    <cellStyle name="Comma 32 2 6" xfId="7019"/>
    <cellStyle name="Comma 32 2 6 2" xfId="7020"/>
    <cellStyle name="Comma 32 2 7" xfId="7021"/>
    <cellStyle name="Comma 32 3" xfId="7022"/>
    <cellStyle name="Comma 32 3 2" xfId="7023"/>
    <cellStyle name="Comma 32 3 2 2" xfId="7024"/>
    <cellStyle name="Comma 32 3 2 2 2" xfId="7025"/>
    <cellStyle name="Comma 32 3 2 2 2 2" xfId="7026"/>
    <cellStyle name="Comma 32 3 2 2 2 2 2" xfId="7027"/>
    <cellStyle name="Comma 32 3 2 2 2 3" xfId="7028"/>
    <cellStyle name="Comma 32 3 2 2 3" xfId="7029"/>
    <cellStyle name="Comma 32 3 2 2 3 2" xfId="7030"/>
    <cellStyle name="Comma 32 3 2 2 4" xfId="7031"/>
    <cellStyle name="Comma 32 3 2 3" xfId="7032"/>
    <cellStyle name="Comma 32 3 2 3 2" xfId="7033"/>
    <cellStyle name="Comma 32 3 2 3 2 2" xfId="7034"/>
    <cellStyle name="Comma 32 3 2 3 3" xfId="7035"/>
    <cellStyle name="Comma 32 3 2 4" xfId="7036"/>
    <cellStyle name="Comma 32 3 2 4 2" xfId="7037"/>
    <cellStyle name="Comma 32 3 2 5" xfId="7038"/>
    <cellStyle name="Comma 32 3 3" xfId="7039"/>
    <cellStyle name="Comma 32 3 3 2" xfId="7040"/>
    <cellStyle name="Comma 32 3 3 2 2" xfId="7041"/>
    <cellStyle name="Comma 32 3 3 2 2 2" xfId="7042"/>
    <cellStyle name="Comma 32 3 3 2 3" xfId="7043"/>
    <cellStyle name="Comma 32 3 3 3" xfId="7044"/>
    <cellStyle name="Comma 32 3 3 3 2" xfId="7045"/>
    <cellStyle name="Comma 32 3 3 4" xfId="7046"/>
    <cellStyle name="Comma 32 3 4" xfId="7047"/>
    <cellStyle name="Comma 32 3 4 2" xfId="7048"/>
    <cellStyle name="Comma 32 3 4 2 2" xfId="7049"/>
    <cellStyle name="Comma 32 3 4 3" xfId="7050"/>
    <cellStyle name="Comma 32 3 5" xfId="7051"/>
    <cellStyle name="Comma 32 3 5 2" xfId="7052"/>
    <cellStyle name="Comma 32 3 5 2 2" xfId="7053"/>
    <cellStyle name="Comma 32 3 5 3" xfId="7054"/>
    <cellStyle name="Comma 32 3 6" xfId="7055"/>
    <cellStyle name="Comma 32 3 6 2" xfId="7056"/>
    <cellStyle name="Comma 32 3 7" xfId="7057"/>
    <cellStyle name="Comma 32 4" xfId="7058"/>
    <cellStyle name="Comma 32 4 2" xfId="7059"/>
    <cellStyle name="Comma 32 4 2 2" xfId="7060"/>
    <cellStyle name="Comma 32 4 2 2 2" xfId="7061"/>
    <cellStyle name="Comma 32 4 2 2 2 2" xfId="7062"/>
    <cellStyle name="Comma 32 4 2 2 3" xfId="7063"/>
    <cellStyle name="Comma 32 4 2 3" xfId="7064"/>
    <cellStyle name="Comma 32 4 2 3 2" xfId="7065"/>
    <cellStyle name="Comma 32 4 2 4" xfId="7066"/>
    <cellStyle name="Comma 32 4 3" xfId="7067"/>
    <cellStyle name="Comma 32 4 3 2" xfId="7068"/>
    <cellStyle name="Comma 32 4 3 2 2" xfId="7069"/>
    <cellStyle name="Comma 32 4 3 3" xfId="7070"/>
    <cellStyle name="Comma 32 4 4" xfId="7071"/>
    <cellStyle name="Comma 32 4 4 2" xfId="7072"/>
    <cellStyle name="Comma 32 4 5" xfId="7073"/>
    <cellStyle name="Comma 32 5" xfId="7074"/>
    <cellStyle name="Comma 32 5 2" xfId="7075"/>
    <cellStyle name="Comma 32 5 2 2" xfId="7076"/>
    <cellStyle name="Comma 32 5 2 2 2" xfId="7077"/>
    <cellStyle name="Comma 32 5 2 3" xfId="7078"/>
    <cellStyle name="Comma 32 5 3" xfId="7079"/>
    <cellStyle name="Comma 32 5 3 2" xfId="7080"/>
    <cellStyle name="Comma 32 5 4" xfId="7081"/>
    <cellStyle name="Comma 32 6" xfId="7082"/>
    <cellStyle name="Comma 32 6 2" xfId="7083"/>
    <cellStyle name="Comma 32 6 2 2" xfId="7084"/>
    <cellStyle name="Comma 32 6 3" xfId="7085"/>
    <cellStyle name="Comma 32 7" xfId="7086"/>
    <cellStyle name="Comma 32 7 2" xfId="7087"/>
    <cellStyle name="Comma 32 7 2 2" xfId="7088"/>
    <cellStyle name="Comma 32 7 3" xfId="7089"/>
    <cellStyle name="Comma 32 8" xfId="7090"/>
    <cellStyle name="Comma 32 8 2" xfId="7091"/>
    <cellStyle name="Comma 32 9" xfId="7092"/>
    <cellStyle name="Comma 33" xfId="7093"/>
    <cellStyle name="Comma 33 10" xfId="7094"/>
    <cellStyle name="Comma 33 11" xfId="7095"/>
    <cellStyle name="Comma 33 2" xfId="7096"/>
    <cellStyle name="Comma 33 2 2" xfId="7097"/>
    <cellStyle name="Comma 33 2 2 2" xfId="7098"/>
    <cellStyle name="Comma 33 2 2 2 2" xfId="7099"/>
    <cellStyle name="Comma 33 2 2 2 2 2" xfId="7100"/>
    <cellStyle name="Comma 33 2 2 2 2 2 2" xfId="7101"/>
    <cellStyle name="Comma 33 2 2 2 2 3" xfId="7102"/>
    <cellStyle name="Comma 33 2 2 2 3" xfId="7103"/>
    <cellStyle name="Comma 33 2 2 2 3 2" xfId="7104"/>
    <cellStyle name="Comma 33 2 2 2 4" xfId="7105"/>
    <cellStyle name="Comma 33 2 2 3" xfId="7106"/>
    <cellStyle name="Comma 33 2 2 3 2" xfId="7107"/>
    <cellStyle name="Comma 33 2 2 3 2 2" xfId="7108"/>
    <cellStyle name="Comma 33 2 2 3 3" xfId="7109"/>
    <cellStyle name="Comma 33 2 2 4" xfId="7110"/>
    <cellStyle name="Comma 33 2 2 4 2" xfId="7111"/>
    <cellStyle name="Comma 33 2 2 5" xfId="7112"/>
    <cellStyle name="Comma 33 2 2 6" xfId="7113"/>
    <cellStyle name="Comma 33 2 3" xfId="7114"/>
    <cellStyle name="Comma 33 2 3 2" xfId="7115"/>
    <cellStyle name="Comma 33 2 3 2 2" xfId="7116"/>
    <cellStyle name="Comma 33 2 3 2 2 2" xfId="7117"/>
    <cellStyle name="Comma 33 2 3 2 3" xfId="7118"/>
    <cellStyle name="Comma 33 2 3 3" xfId="7119"/>
    <cellStyle name="Comma 33 2 3 3 2" xfId="7120"/>
    <cellStyle name="Comma 33 2 3 4" xfId="7121"/>
    <cellStyle name="Comma 33 2 3 5" xfId="7122"/>
    <cellStyle name="Comma 33 2 4" xfId="7123"/>
    <cellStyle name="Comma 33 2 4 2" xfId="7124"/>
    <cellStyle name="Comma 33 2 4 2 2" xfId="7125"/>
    <cellStyle name="Comma 33 2 4 3" xfId="7126"/>
    <cellStyle name="Comma 33 2 5" xfId="7127"/>
    <cellStyle name="Comma 33 2 5 2" xfId="7128"/>
    <cellStyle name="Comma 33 2 5 2 2" xfId="7129"/>
    <cellStyle name="Comma 33 2 5 3" xfId="7130"/>
    <cellStyle name="Comma 33 2 6" xfId="7131"/>
    <cellStyle name="Comma 33 2 6 2" xfId="7132"/>
    <cellStyle name="Comma 33 2 7" xfId="7133"/>
    <cellStyle name="Comma 33 2 8" xfId="7134"/>
    <cellStyle name="Comma 33 3" xfId="7135"/>
    <cellStyle name="Comma 33 3 2" xfId="7136"/>
    <cellStyle name="Comma 33 3 2 2" xfId="7137"/>
    <cellStyle name="Comma 33 3 2 2 2" xfId="7138"/>
    <cellStyle name="Comma 33 3 2 2 2 2" xfId="7139"/>
    <cellStyle name="Comma 33 3 2 2 2 2 2" xfId="7140"/>
    <cellStyle name="Comma 33 3 2 2 2 3" xfId="7141"/>
    <cellStyle name="Comma 33 3 2 2 3" xfId="7142"/>
    <cellStyle name="Comma 33 3 2 2 3 2" xfId="7143"/>
    <cellStyle name="Comma 33 3 2 2 4" xfId="7144"/>
    <cellStyle name="Comma 33 3 2 3" xfId="7145"/>
    <cellStyle name="Comma 33 3 2 3 2" xfId="7146"/>
    <cellStyle name="Comma 33 3 2 3 2 2" xfId="7147"/>
    <cellStyle name="Comma 33 3 2 3 3" xfId="7148"/>
    <cellStyle name="Comma 33 3 2 4" xfId="7149"/>
    <cellStyle name="Comma 33 3 2 4 2" xfId="7150"/>
    <cellStyle name="Comma 33 3 2 5" xfId="7151"/>
    <cellStyle name="Comma 33 3 3" xfId="7152"/>
    <cellStyle name="Comma 33 3 3 2" xfId="7153"/>
    <cellStyle name="Comma 33 3 3 2 2" xfId="7154"/>
    <cellStyle name="Comma 33 3 3 2 2 2" xfId="7155"/>
    <cellStyle name="Comma 33 3 3 2 3" xfId="7156"/>
    <cellStyle name="Comma 33 3 3 3" xfId="7157"/>
    <cellStyle name="Comma 33 3 3 3 2" xfId="7158"/>
    <cellStyle name="Comma 33 3 3 4" xfId="7159"/>
    <cellStyle name="Comma 33 3 4" xfId="7160"/>
    <cellStyle name="Comma 33 3 4 2" xfId="7161"/>
    <cellStyle name="Comma 33 3 4 2 2" xfId="7162"/>
    <cellStyle name="Comma 33 3 4 3" xfId="7163"/>
    <cellStyle name="Comma 33 3 5" xfId="7164"/>
    <cellStyle name="Comma 33 3 5 2" xfId="7165"/>
    <cellStyle name="Comma 33 3 5 2 2" xfId="7166"/>
    <cellStyle name="Comma 33 3 5 3" xfId="7167"/>
    <cellStyle name="Comma 33 3 6" xfId="7168"/>
    <cellStyle name="Comma 33 3 6 2" xfId="7169"/>
    <cellStyle name="Comma 33 3 7" xfId="7170"/>
    <cellStyle name="Comma 33 4" xfId="7171"/>
    <cellStyle name="Comma 33 4 2" xfId="7172"/>
    <cellStyle name="Comma 33 4 2 2" xfId="7173"/>
    <cellStyle name="Comma 33 4 2 2 2" xfId="7174"/>
    <cellStyle name="Comma 33 4 2 2 2 2" xfId="7175"/>
    <cellStyle name="Comma 33 4 2 2 3" xfId="7176"/>
    <cellStyle name="Comma 33 4 2 3" xfId="7177"/>
    <cellStyle name="Comma 33 4 2 3 2" xfId="7178"/>
    <cellStyle name="Comma 33 4 2 4" xfId="7179"/>
    <cellStyle name="Comma 33 4 3" xfId="7180"/>
    <cellStyle name="Comma 33 4 3 2" xfId="7181"/>
    <cellStyle name="Comma 33 4 3 2 2" xfId="7182"/>
    <cellStyle name="Comma 33 4 3 3" xfId="7183"/>
    <cellStyle name="Comma 33 4 4" xfId="7184"/>
    <cellStyle name="Comma 33 4 4 2" xfId="7185"/>
    <cellStyle name="Comma 33 4 5" xfId="7186"/>
    <cellStyle name="Comma 33 5" xfId="7187"/>
    <cellStyle name="Comma 33 5 2" xfId="7188"/>
    <cellStyle name="Comma 33 5 2 2" xfId="7189"/>
    <cellStyle name="Comma 33 5 2 2 2" xfId="7190"/>
    <cellStyle name="Comma 33 5 2 3" xfId="7191"/>
    <cellStyle name="Comma 33 5 3" xfId="7192"/>
    <cellStyle name="Comma 33 5 3 2" xfId="7193"/>
    <cellStyle name="Comma 33 5 4" xfId="7194"/>
    <cellStyle name="Comma 33 6" xfId="7195"/>
    <cellStyle name="Comma 33 6 2" xfId="7196"/>
    <cellStyle name="Comma 33 6 2 2" xfId="7197"/>
    <cellStyle name="Comma 33 6 3" xfId="7198"/>
    <cellStyle name="Comma 33 7" xfId="7199"/>
    <cellStyle name="Comma 33 7 2" xfId="7200"/>
    <cellStyle name="Comma 33 7 2 2" xfId="7201"/>
    <cellStyle name="Comma 33 7 3" xfId="7202"/>
    <cellStyle name="Comma 33 8" xfId="7203"/>
    <cellStyle name="Comma 33 8 2" xfId="7204"/>
    <cellStyle name="Comma 33 9" xfId="7205"/>
    <cellStyle name="Comma 34" xfId="7206"/>
    <cellStyle name="Comma 34 10" xfId="7207"/>
    <cellStyle name="Comma 34 2" xfId="7208"/>
    <cellStyle name="Comma 34 2 2" xfId="7209"/>
    <cellStyle name="Comma 34 2 2 2" xfId="7210"/>
    <cellStyle name="Comma 34 2 2 2 2" xfId="7211"/>
    <cellStyle name="Comma 34 2 2 2 2 2" xfId="7212"/>
    <cellStyle name="Comma 34 2 2 2 2 2 2" xfId="7213"/>
    <cellStyle name="Comma 34 2 2 2 2 3" xfId="7214"/>
    <cellStyle name="Comma 34 2 2 2 3" xfId="7215"/>
    <cellStyle name="Comma 34 2 2 2 3 2" xfId="7216"/>
    <cellStyle name="Comma 34 2 2 2 4" xfId="7217"/>
    <cellStyle name="Comma 34 2 2 3" xfId="7218"/>
    <cellStyle name="Comma 34 2 2 3 2" xfId="7219"/>
    <cellStyle name="Comma 34 2 2 3 2 2" xfId="7220"/>
    <cellStyle name="Comma 34 2 2 3 3" xfId="7221"/>
    <cellStyle name="Comma 34 2 2 4" xfId="7222"/>
    <cellStyle name="Comma 34 2 2 4 2" xfId="7223"/>
    <cellStyle name="Comma 34 2 2 5" xfId="7224"/>
    <cellStyle name="Comma 34 2 3" xfId="7225"/>
    <cellStyle name="Comma 34 2 3 2" xfId="7226"/>
    <cellStyle name="Comma 34 2 3 2 2" xfId="7227"/>
    <cellStyle name="Comma 34 2 3 2 2 2" xfId="7228"/>
    <cellStyle name="Comma 34 2 3 2 3" xfId="7229"/>
    <cellStyle name="Comma 34 2 3 3" xfId="7230"/>
    <cellStyle name="Comma 34 2 3 3 2" xfId="7231"/>
    <cellStyle name="Comma 34 2 3 4" xfId="7232"/>
    <cellStyle name="Comma 34 2 4" xfId="7233"/>
    <cellStyle name="Comma 34 2 4 2" xfId="7234"/>
    <cellStyle name="Comma 34 2 4 2 2" xfId="7235"/>
    <cellStyle name="Comma 34 2 4 3" xfId="7236"/>
    <cellStyle name="Comma 34 2 5" xfId="7237"/>
    <cellStyle name="Comma 34 2 5 2" xfId="7238"/>
    <cellStyle name="Comma 34 2 5 2 2" xfId="7239"/>
    <cellStyle name="Comma 34 2 5 3" xfId="7240"/>
    <cellStyle name="Comma 34 2 6" xfId="7241"/>
    <cellStyle name="Comma 34 2 6 2" xfId="7242"/>
    <cellStyle name="Comma 34 2 7" xfId="7243"/>
    <cellStyle name="Comma 34 3" xfId="7244"/>
    <cellStyle name="Comma 34 3 2" xfId="7245"/>
    <cellStyle name="Comma 34 3 2 2" xfId="7246"/>
    <cellStyle name="Comma 34 3 2 2 2" xfId="7247"/>
    <cellStyle name="Comma 34 3 2 2 2 2" xfId="7248"/>
    <cellStyle name="Comma 34 3 2 2 2 2 2" xfId="7249"/>
    <cellStyle name="Comma 34 3 2 2 2 3" xfId="7250"/>
    <cellStyle name="Comma 34 3 2 2 3" xfId="7251"/>
    <cellStyle name="Comma 34 3 2 2 3 2" xfId="7252"/>
    <cellStyle name="Comma 34 3 2 2 4" xfId="7253"/>
    <cellStyle name="Comma 34 3 2 3" xfId="7254"/>
    <cellStyle name="Comma 34 3 2 3 2" xfId="7255"/>
    <cellStyle name="Comma 34 3 2 3 2 2" xfId="7256"/>
    <cellStyle name="Comma 34 3 2 3 3" xfId="7257"/>
    <cellStyle name="Comma 34 3 2 4" xfId="7258"/>
    <cellStyle name="Comma 34 3 2 4 2" xfId="7259"/>
    <cellStyle name="Comma 34 3 2 5" xfId="7260"/>
    <cellStyle name="Comma 34 3 3" xfId="7261"/>
    <cellStyle name="Comma 34 3 3 2" xfId="7262"/>
    <cellStyle name="Comma 34 3 3 2 2" xfId="7263"/>
    <cellStyle name="Comma 34 3 3 2 2 2" xfId="7264"/>
    <cellStyle name="Comma 34 3 3 2 3" xfId="7265"/>
    <cellStyle name="Comma 34 3 3 3" xfId="7266"/>
    <cellStyle name="Comma 34 3 3 3 2" xfId="7267"/>
    <cellStyle name="Comma 34 3 3 4" xfId="7268"/>
    <cellStyle name="Comma 34 3 4" xfId="7269"/>
    <cellStyle name="Comma 34 3 4 2" xfId="7270"/>
    <cellStyle name="Comma 34 3 4 2 2" xfId="7271"/>
    <cellStyle name="Comma 34 3 4 3" xfId="7272"/>
    <cellStyle name="Comma 34 3 5" xfId="7273"/>
    <cellStyle name="Comma 34 3 5 2" xfId="7274"/>
    <cellStyle name="Comma 34 3 5 2 2" xfId="7275"/>
    <cellStyle name="Comma 34 3 5 3" xfId="7276"/>
    <cellStyle name="Comma 34 3 6" xfId="7277"/>
    <cellStyle name="Comma 34 3 6 2" xfId="7278"/>
    <cellStyle name="Comma 34 3 7" xfId="7279"/>
    <cellStyle name="Comma 34 4" xfId="7280"/>
    <cellStyle name="Comma 34 4 2" xfId="7281"/>
    <cellStyle name="Comma 34 4 2 2" xfId="7282"/>
    <cellStyle name="Comma 34 4 2 2 2" xfId="7283"/>
    <cellStyle name="Comma 34 4 2 2 2 2" xfId="7284"/>
    <cellStyle name="Comma 34 4 2 2 3" xfId="7285"/>
    <cellStyle name="Comma 34 4 2 3" xfId="7286"/>
    <cellStyle name="Comma 34 4 2 3 2" xfId="7287"/>
    <cellStyle name="Comma 34 4 2 4" xfId="7288"/>
    <cellStyle name="Comma 34 4 3" xfId="7289"/>
    <cellStyle name="Comma 34 4 3 2" xfId="7290"/>
    <cellStyle name="Comma 34 4 3 2 2" xfId="7291"/>
    <cellStyle name="Comma 34 4 3 3" xfId="7292"/>
    <cellStyle name="Comma 34 4 4" xfId="7293"/>
    <cellStyle name="Comma 34 4 4 2" xfId="7294"/>
    <cellStyle name="Comma 34 4 5" xfId="7295"/>
    <cellStyle name="Comma 34 5" xfId="7296"/>
    <cellStyle name="Comma 34 5 2" xfId="7297"/>
    <cellStyle name="Comma 34 5 2 2" xfId="7298"/>
    <cellStyle name="Comma 34 5 2 2 2" xfId="7299"/>
    <cellStyle name="Comma 34 5 2 3" xfId="7300"/>
    <cellStyle name="Comma 34 5 3" xfId="7301"/>
    <cellStyle name="Comma 34 5 3 2" xfId="7302"/>
    <cellStyle name="Comma 34 5 4" xfId="7303"/>
    <cellStyle name="Comma 34 6" xfId="7304"/>
    <cellStyle name="Comma 34 6 2" xfId="7305"/>
    <cellStyle name="Comma 34 6 2 2" xfId="7306"/>
    <cellStyle name="Comma 34 6 3" xfId="7307"/>
    <cellStyle name="Comma 34 7" xfId="7308"/>
    <cellStyle name="Comma 34 7 2" xfId="7309"/>
    <cellStyle name="Comma 34 7 2 2" xfId="7310"/>
    <cellStyle name="Comma 34 7 3" xfId="7311"/>
    <cellStyle name="Comma 34 8" xfId="7312"/>
    <cellStyle name="Comma 34 8 2" xfId="7313"/>
    <cellStyle name="Comma 34 9" xfId="7314"/>
    <cellStyle name="Comma 35" xfId="7315"/>
    <cellStyle name="Comma 35 10" xfId="7316"/>
    <cellStyle name="Comma 35 11" xfId="7317"/>
    <cellStyle name="Comma 35 2" xfId="7318"/>
    <cellStyle name="Comma 35 2 2" xfId="7319"/>
    <cellStyle name="Comma 35 2 2 2" xfId="7320"/>
    <cellStyle name="Comma 35 2 2 2 2" xfId="7321"/>
    <cellStyle name="Comma 35 2 2 2 2 2" xfId="7322"/>
    <cellStyle name="Comma 35 2 2 2 2 2 2" xfId="7323"/>
    <cellStyle name="Comma 35 2 2 2 2 3" xfId="7324"/>
    <cellStyle name="Comma 35 2 2 2 3" xfId="7325"/>
    <cellStyle name="Comma 35 2 2 2 3 2" xfId="7326"/>
    <cellStyle name="Comma 35 2 2 2 4" xfId="7327"/>
    <cellStyle name="Comma 35 2 2 3" xfId="7328"/>
    <cellStyle name="Comma 35 2 2 3 2" xfId="7329"/>
    <cellStyle name="Comma 35 2 2 3 2 2" xfId="7330"/>
    <cellStyle name="Comma 35 2 2 3 3" xfId="7331"/>
    <cellStyle name="Comma 35 2 2 4" xfId="7332"/>
    <cellStyle name="Comma 35 2 2 4 2" xfId="7333"/>
    <cellStyle name="Comma 35 2 2 5" xfId="7334"/>
    <cellStyle name="Comma 35 2 3" xfId="7335"/>
    <cellStyle name="Comma 35 2 3 2" xfId="7336"/>
    <cellStyle name="Comma 35 2 3 2 2" xfId="7337"/>
    <cellStyle name="Comma 35 2 3 2 2 2" xfId="7338"/>
    <cellStyle name="Comma 35 2 3 2 3" xfId="7339"/>
    <cellStyle name="Comma 35 2 3 3" xfId="7340"/>
    <cellStyle name="Comma 35 2 3 3 2" xfId="7341"/>
    <cellStyle name="Comma 35 2 3 4" xfId="7342"/>
    <cellStyle name="Comma 35 2 4" xfId="7343"/>
    <cellStyle name="Comma 35 2 4 2" xfId="7344"/>
    <cellStyle name="Comma 35 2 4 2 2" xfId="7345"/>
    <cellStyle name="Comma 35 2 4 3" xfId="7346"/>
    <cellStyle name="Comma 35 2 5" xfId="7347"/>
    <cellStyle name="Comma 35 2 5 2" xfId="7348"/>
    <cellStyle name="Comma 35 2 5 2 2" xfId="7349"/>
    <cellStyle name="Comma 35 2 5 3" xfId="7350"/>
    <cellStyle name="Comma 35 2 6" xfId="7351"/>
    <cellStyle name="Comma 35 2 6 2" xfId="7352"/>
    <cellStyle name="Comma 35 2 7" xfId="7353"/>
    <cellStyle name="Comma 35 3" xfId="7354"/>
    <cellStyle name="Comma 35 3 2" xfId="7355"/>
    <cellStyle name="Comma 35 3 2 2" xfId="7356"/>
    <cellStyle name="Comma 35 3 2 2 2" xfId="7357"/>
    <cellStyle name="Comma 35 3 2 2 2 2" xfId="7358"/>
    <cellStyle name="Comma 35 3 2 2 2 2 2" xfId="7359"/>
    <cellStyle name="Comma 35 3 2 2 2 3" xfId="7360"/>
    <cellStyle name="Comma 35 3 2 2 3" xfId="7361"/>
    <cellStyle name="Comma 35 3 2 2 3 2" xfId="7362"/>
    <cellStyle name="Comma 35 3 2 2 4" xfId="7363"/>
    <cellStyle name="Comma 35 3 2 3" xfId="7364"/>
    <cellStyle name="Comma 35 3 2 3 2" xfId="7365"/>
    <cellStyle name="Comma 35 3 2 3 2 2" xfId="7366"/>
    <cellStyle name="Comma 35 3 2 3 3" xfId="7367"/>
    <cellStyle name="Comma 35 3 2 4" xfId="7368"/>
    <cellStyle name="Comma 35 3 2 4 2" xfId="7369"/>
    <cellStyle name="Comma 35 3 2 5" xfId="7370"/>
    <cellStyle name="Comma 35 3 3" xfId="7371"/>
    <cellStyle name="Comma 35 3 3 2" xfId="7372"/>
    <cellStyle name="Comma 35 3 3 2 2" xfId="7373"/>
    <cellStyle name="Comma 35 3 3 2 2 2" xfId="7374"/>
    <cellStyle name="Comma 35 3 3 2 3" xfId="7375"/>
    <cellStyle name="Comma 35 3 3 3" xfId="7376"/>
    <cellStyle name="Comma 35 3 3 3 2" xfId="7377"/>
    <cellStyle name="Comma 35 3 3 4" xfId="7378"/>
    <cellStyle name="Comma 35 3 4" xfId="7379"/>
    <cellStyle name="Comma 35 3 4 2" xfId="7380"/>
    <cellStyle name="Comma 35 3 4 2 2" xfId="7381"/>
    <cellStyle name="Comma 35 3 4 3" xfId="7382"/>
    <cellStyle name="Comma 35 3 5" xfId="7383"/>
    <cellStyle name="Comma 35 3 5 2" xfId="7384"/>
    <cellStyle name="Comma 35 3 5 2 2" xfId="7385"/>
    <cellStyle name="Comma 35 3 5 3" xfId="7386"/>
    <cellStyle name="Comma 35 3 6" xfId="7387"/>
    <cellStyle name="Comma 35 3 6 2" xfId="7388"/>
    <cellStyle name="Comma 35 3 7" xfId="7389"/>
    <cellStyle name="Comma 35 4" xfId="7390"/>
    <cellStyle name="Comma 35 4 2" xfId="7391"/>
    <cellStyle name="Comma 35 4 2 2" xfId="7392"/>
    <cellStyle name="Comma 35 4 2 2 2" xfId="7393"/>
    <cellStyle name="Comma 35 4 2 2 2 2" xfId="7394"/>
    <cellStyle name="Comma 35 4 2 2 3" xfId="7395"/>
    <cellStyle name="Comma 35 4 2 3" xfId="7396"/>
    <cellStyle name="Comma 35 4 2 3 2" xfId="7397"/>
    <cellStyle name="Comma 35 4 2 4" xfId="7398"/>
    <cellStyle name="Comma 35 4 3" xfId="7399"/>
    <cellStyle name="Comma 35 4 3 2" xfId="7400"/>
    <cellStyle name="Comma 35 4 3 2 2" xfId="7401"/>
    <cellStyle name="Comma 35 4 3 3" xfId="7402"/>
    <cellStyle name="Comma 35 4 4" xfId="7403"/>
    <cellStyle name="Comma 35 4 4 2" xfId="7404"/>
    <cellStyle name="Comma 35 4 5" xfId="7405"/>
    <cellStyle name="Comma 35 5" xfId="7406"/>
    <cellStyle name="Comma 35 5 2" xfId="7407"/>
    <cellStyle name="Comma 35 5 2 2" xfId="7408"/>
    <cellStyle name="Comma 35 5 2 2 2" xfId="7409"/>
    <cellStyle name="Comma 35 5 2 3" xfId="7410"/>
    <cellStyle name="Comma 35 5 3" xfId="7411"/>
    <cellStyle name="Comma 35 5 3 2" xfId="7412"/>
    <cellStyle name="Comma 35 5 4" xfId="7413"/>
    <cellStyle name="Comma 35 6" xfId="7414"/>
    <cellStyle name="Comma 35 6 2" xfId="7415"/>
    <cellStyle name="Comma 35 6 2 2" xfId="7416"/>
    <cellStyle name="Comma 35 6 3" xfId="7417"/>
    <cellStyle name="Comma 35 7" xfId="7418"/>
    <cellStyle name="Comma 35 7 2" xfId="7419"/>
    <cellStyle name="Comma 35 7 2 2" xfId="7420"/>
    <cellStyle name="Comma 35 7 3" xfId="7421"/>
    <cellStyle name="Comma 35 8" xfId="7422"/>
    <cellStyle name="Comma 35 8 2" xfId="7423"/>
    <cellStyle name="Comma 35 9" xfId="7424"/>
    <cellStyle name="Comma 36" xfId="7425"/>
    <cellStyle name="Comma 36 10" xfId="7426"/>
    <cellStyle name="Comma 36 11" xfId="7427"/>
    <cellStyle name="Comma 36 2" xfId="7428"/>
    <cellStyle name="Comma 36 2 2" xfId="7429"/>
    <cellStyle name="Comma 36 2 2 2" xfId="7430"/>
    <cellStyle name="Comma 36 2 2 2 2" xfId="7431"/>
    <cellStyle name="Comma 36 2 2 2 2 2" xfId="7432"/>
    <cellStyle name="Comma 36 2 2 2 2 2 2" xfId="7433"/>
    <cellStyle name="Comma 36 2 2 2 2 3" xfId="7434"/>
    <cellStyle name="Comma 36 2 2 2 3" xfId="7435"/>
    <cellStyle name="Comma 36 2 2 2 3 2" xfId="7436"/>
    <cellStyle name="Comma 36 2 2 2 4" xfId="7437"/>
    <cellStyle name="Comma 36 2 2 3" xfId="7438"/>
    <cellStyle name="Comma 36 2 2 3 2" xfId="7439"/>
    <cellStyle name="Comma 36 2 2 3 2 2" xfId="7440"/>
    <cellStyle name="Comma 36 2 2 3 3" xfId="7441"/>
    <cellStyle name="Comma 36 2 2 4" xfId="7442"/>
    <cellStyle name="Comma 36 2 2 4 2" xfId="7443"/>
    <cellStyle name="Comma 36 2 2 5" xfId="7444"/>
    <cellStyle name="Comma 36 2 3" xfId="7445"/>
    <cellStyle name="Comma 36 2 3 2" xfId="7446"/>
    <cellStyle name="Comma 36 2 3 2 2" xfId="7447"/>
    <cellStyle name="Comma 36 2 3 2 2 2" xfId="7448"/>
    <cellStyle name="Comma 36 2 3 2 3" xfId="7449"/>
    <cellStyle name="Comma 36 2 3 3" xfId="7450"/>
    <cellStyle name="Comma 36 2 3 3 2" xfId="7451"/>
    <cellStyle name="Comma 36 2 3 4" xfId="7452"/>
    <cellStyle name="Comma 36 2 4" xfId="7453"/>
    <cellStyle name="Comma 36 2 4 2" xfId="7454"/>
    <cellStyle name="Comma 36 2 4 2 2" xfId="7455"/>
    <cellStyle name="Comma 36 2 4 3" xfId="7456"/>
    <cellStyle name="Comma 36 2 5" xfId="7457"/>
    <cellStyle name="Comma 36 2 5 2" xfId="7458"/>
    <cellStyle name="Comma 36 2 5 2 2" xfId="7459"/>
    <cellStyle name="Comma 36 2 5 3" xfId="7460"/>
    <cellStyle name="Comma 36 2 6" xfId="7461"/>
    <cellStyle name="Comma 36 2 6 2" xfId="7462"/>
    <cellStyle name="Comma 36 2 7" xfId="7463"/>
    <cellStyle name="Comma 36 3" xfId="7464"/>
    <cellStyle name="Comma 36 3 2" xfId="7465"/>
    <cellStyle name="Comma 36 3 2 2" xfId="7466"/>
    <cellStyle name="Comma 36 3 2 2 2" xfId="7467"/>
    <cellStyle name="Comma 36 3 2 2 2 2" xfId="7468"/>
    <cellStyle name="Comma 36 3 2 2 2 2 2" xfId="7469"/>
    <cellStyle name="Comma 36 3 2 2 2 3" xfId="7470"/>
    <cellStyle name="Comma 36 3 2 2 3" xfId="7471"/>
    <cellStyle name="Comma 36 3 2 2 3 2" xfId="7472"/>
    <cellStyle name="Comma 36 3 2 2 4" xfId="7473"/>
    <cellStyle name="Comma 36 3 2 3" xfId="7474"/>
    <cellStyle name="Comma 36 3 2 3 2" xfId="7475"/>
    <cellStyle name="Comma 36 3 2 3 2 2" xfId="7476"/>
    <cellStyle name="Comma 36 3 2 3 3" xfId="7477"/>
    <cellStyle name="Comma 36 3 2 4" xfId="7478"/>
    <cellStyle name="Comma 36 3 2 4 2" xfId="7479"/>
    <cellStyle name="Comma 36 3 2 5" xfId="7480"/>
    <cellStyle name="Comma 36 3 3" xfId="7481"/>
    <cellStyle name="Comma 36 3 3 2" xfId="7482"/>
    <cellStyle name="Comma 36 3 3 2 2" xfId="7483"/>
    <cellStyle name="Comma 36 3 3 2 2 2" xfId="7484"/>
    <cellStyle name="Comma 36 3 3 2 3" xfId="7485"/>
    <cellStyle name="Comma 36 3 3 3" xfId="7486"/>
    <cellStyle name="Comma 36 3 3 3 2" xfId="7487"/>
    <cellStyle name="Comma 36 3 3 4" xfId="7488"/>
    <cellStyle name="Comma 36 3 4" xfId="7489"/>
    <cellStyle name="Comma 36 3 4 2" xfId="7490"/>
    <cellStyle name="Comma 36 3 4 2 2" xfId="7491"/>
    <cellStyle name="Comma 36 3 4 3" xfId="7492"/>
    <cellStyle name="Comma 36 3 5" xfId="7493"/>
    <cellStyle name="Comma 36 3 5 2" xfId="7494"/>
    <cellStyle name="Comma 36 3 5 2 2" xfId="7495"/>
    <cellStyle name="Comma 36 3 5 3" xfId="7496"/>
    <cellStyle name="Comma 36 3 6" xfId="7497"/>
    <cellStyle name="Comma 36 3 6 2" xfId="7498"/>
    <cellStyle name="Comma 36 3 7" xfId="7499"/>
    <cellStyle name="Comma 36 4" xfId="7500"/>
    <cellStyle name="Comma 36 4 2" xfId="7501"/>
    <cellStyle name="Comma 36 4 2 2" xfId="7502"/>
    <cellStyle name="Comma 36 4 2 2 2" xfId="7503"/>
    <cellStyle name="Comma 36 4 2 2 2 2" xfId="7504"/>
    <cellStyle name="Comma 36 4 2 2 3" xfId="7505"/>
    <cellStyle name="Comma 36 4 2 3" xfId="7506"/>
    <cellStyle name="Comma 36 4 2 3 2" xfId="7507"/>
    <cellStyle name="Comma 36 4 2 4" xfId="7508"/>
    <cellStyle name="Comma 36 4 3" xfId="7509"/>
    <cellStyle name="Comma 36 4 3 2" xfId="7510"/>
    <cellStyle name="Comma 36 4 3 2 2" xfId="7511"/>
    <cellStyle name="Comma 36 4 3 3" xfId="7512"/>
    <cellStyle name="Comma 36 4 4" xfId="7513"/>
    <cellStyle name="Comma 36 4 4 2" xfId="7514"/>
    <cellStyle name="Comma 36 4 5" xfId="7515"/>
    <cellStyle name="Comma 36 5" xfId="7516"/>
    <cellStyle name="Comma 36 5 2" xfId="7517"/>
    <cellStyle name="Comma 36 5 2 2" xfId="7518"/>
    <cellStyle name="Comma 36 5 2 2 2" xfId="7519"/>
    <cellStyle name="Comma 36 5 2 3" xfId="7520"/>
    <cellStyle name="Comma 36 5 3" xfId="7521"/>
    <cellStyle name="Comma 36 5 3 2" xfId="7522"/>
    <cellStyle name="Comma 36 5 4" xfId="7523"/>
    <cellStyle name="Comma 36 6" xfId="7524"/>
    <cellStyle name="Comma 36 6 2" xfId="7525"/>
    <cellStyle name="Comma 36 6 2 2" xfId="7526"/>
    <cellStyle name="Comma 36 6 3" xfId="7527"/>
    <cellStyle name="Comma 36 7" xfId="7528"/>
    <cellStyle name="Comma 36 7 2" xfId="7529"/>
    <cellStyle name="Comma 36 7 2 2" xfId="7530"/>
    <cellStyle name="Comma 36 7 3" xfId="7531"/>
    <cellStyle name="Comma 36 8" xfId="7532"/>
    <cellStyle name="Comma 36 8 2" xfId="7533"/>
    <cellStyle name="Comma 36 9" xfId="7534"/>
    <cellStyle name="Comma 37" xfId="7535"/>
    <cellStyle name="Comma 37 10" xfId="7536"/>
    <cellStyle name="Comma 37 2" xfId="7537"/>
    <cellStyle name="Comma 37 2 2" xfId="7538"/>
    <cellStyle name="Comma 37 2 2 2" xfId="7539"/>
    <cellStyle name="Comma 37 2 2 2 2" xfId="7540"/>
    <cellStyle name="Comma 37 2 2 2 2 2" xfId="7541"/>
    <cellStyle name="Comma 37 2 2 2 2 2 2" xfId="7542"/>
    <cellStyle name="Comma 37 2 2 2 2 3" xfId="7543"/>
    <cellStyle name="Comma 37 2 2 2 3" xfId="7544"/>
    <cellStyle name="Comma 37 2 2 2 3 2" xfId="7545"/>
    <cellStyle name="Comma 37 2 2 2 4" xfId="7546"/>
    <cellStyle name="Comma 37 2 2 3" xfId="7547"/>
    <cellStyle name="Comma 37 2 2 3 2" xfId="7548"/>
    <cellStyle name="Comma 37 2 2 3 2 2" xfId="7549"/>
    <cellStyle name="Comma 37 2 2 3 3" xfId="7550"/>
    <cellStyle name="Comma 37 2 2 4" xfId="7551"/>
    <cellStyle name="Comma 37 2 2 4 2" xfId="7552"/>
    <cellStyle name="Comma 37 2 2 5" xfId="7553"/>
    <cellStyle name="Comma 37 2 3" xfId="7554"/>
    <cellStyle name="Comma 37 2 3 2" xfId="7555"/>
    <cellStyle name="Comma 37 2 3 2 2" xfId="7556"/>
    <cellStyle name="Comma 37 2 3 2 2 2" xfId="7557"/>
    <cellStyle name="Comma 37 2 3 2 3" xfId="7558"/>
    <cellStyle name="Comma 37 2 3 3" xfId="7559"/>
    <cellStyle name="Comma 37 2 3 3 2" xfId="7560"/>
    <cellStyle name="Comma 37 2 3 4" xfId="7561"/>
    <cellStyle name="Comma 37 2 4" xfId="7562"/>
    <cellStyle name="Comma 37 2 4 2" xfId="7563"/>
    <cellStyle name="Comma 37 2 4 2 2" xfId="7564"/>
    <cellStyle name="Comma 37 2 4 3" xfId="7565"/>
    <cellStyle name="Comma 37 2 5" xfId="7566"/>
    <cellStyle name="Comma 37 2 5 2" xfId="7567"/>
    <cellStyle name="Comma 37 2 5 2 2" xfId="7568"/>
    <cellStyle name="Comma 37 2 5 3" xfId="7569"/>
    <cellStyle name="Comma 37 2 6" xfId="7570"/>
    <cellStyle name="Comma 37 2 6 2" xfId="7571"/>
    <cellStyle name="Comma 37 2 7" xfId="7572"/>
    <cellStyle name="Comma 37 3" xfId="7573"/>
    <cellStyle name="Comma 37 3 2" xfId="7574"/>
    <cellStyle name="Comma 37 3 2 2" xfId="7575"/>
    <cellStyle name="Comma 37 3 2 2 2" xfId="7576"/>
    <cellStyle name="Comma 37 3 2 2 2 2" xfId="7577"/>
    <cellStyle name="Comma 37 3 2 2 2 2 2" xfId="7578"/>
    <cellStyle name="Comma 37 3 2 2 2 3" xfId="7579"/>
    <cellStyle name="Comma 37 3 2 2 3" xfId="7580"/>
    <cellStyle name="Comma 37 3 2 2 3 2" xfId="7581"/>
    <cellStyle name="Comma 37 3 2 2 4" xfId="7582"/>
    <cellStyle name="Comma 37 3 2 3" xfId="7583"/>
    <cellStyle name="Comma 37 3 2 3 2" xfId="7584"/>
    <cellStyle name="Comma 37 3 2 3 2 2" xfId="7585"/>
    <cellStyle name="Comma 37 3 2 3 3" xfId="7586"/>
    <cellStyle name="Comma 37 3 2 4" xfId="7587"/>
    <cellStyle name="Comma 37 3 2 4 2" xfId="7588"/>
    <cellStyle name="Comma 37 3 2 5" xfId="7589"/>
    <cellStyle name="Comma 37 3 3" xfId="7590"/>
    <cellStyle name="Comma 37 3 3 2" xfId="7591"/>
    <cellStyle name="Comma 37 3 3 2 2" xfId="7592"/>
    <cellStyle name="Comma 37 3 3 2 2 2" xfId="7593"/>
    <cellStyle name="Comma 37 3 3 2 3" xfId="7594"/>
    <cellStyle name="Comma 37 3 3 3" xfId="7595"/>
    <cellStyle name="Comma 37 3 3 3 2" xfId="7596"/>
    <cellStyle name="Comma 37 3 3 4" xfId="7597"/>
    <cellStyle name="Comma 37 3 4" xfId="7598"/>
    <cellStyle name="Comma 37 3 4 2" xfId="7599"/>
    <cellStyle name="Comma 37 3 4 2 2" xfId="7600"/>
    <cellStyle name="Comma 37 3 4 3" xfId="7601"/>
    <cellStyle name="Comma 37 3 5" xfId="7602"/>
    <cellStyle name="Comma 37 3 5 2" xfId="7603"/>
    <cellStyle name="Comma 37 3 5 2 2" xfId="7604"/>
    <cellStyle name="Comma 37 3 5 3" xfId="7605"/>
    <cellStyle name="Comma 37 3 6" xfId="7606"/>
    <cellStyle name="Comma 37 3 6 2" xfId="7607"/>
    <cellStyle name="Comma 37 3 7" xfId="7608"/>
    <cellStyle name="Comma 37 4" xfId="7609"/>
    <cellStyle name="Comma 37 4 2" xfId="7610"/>
    <cellStyle name="Comma 37 4 2 2" xfId="7611"/>
    <cellStyle name="Comma 37 4 2 2 2" xfId="7612"/>
    <cellStyle name="Comma 37 4 2 2 2 2" xfId="7613"/>
    <cellStyle name="Comma 37 4 2 2 3" xfId="7614"/>
    <cellStyle name="Comma 37 4 2 3" xfId="7615"/>
    <cellStyle name="Comma 37 4 2 3 2" xfId="7616"/>
    <cellStyle name="Comma 37 4 2 4" xfId="7617"/>
    <cellStyle name="Comma 37 4 3" xfId="7618"/>
    <cellStyle name="Comma 37 4 3 2" xfId="7619"/>
    <cellStyle name="Comma 37 4 3 2 2" xfId="7620"/>
    <cellStyle name="Comma 37 4 3 3" xfId="7621"/>
    <cellStyle name="Comma 37 4 4" xfId="7622"/>
    <cellStyle name="Comma 37 4 4 2" xfId="7623"/>
    <cellStyle name="Comma 37 4 5" xfId="7624"/>
    <cellStyle name="Comma 37 5" xfId="7625"/>
    <cellStyle name="Comma 37 5 2" xfId="7626"/>
    <cellStyle name="Comma 37 5 2 2" xfId="7627"/>
    <cellStyle name="Comma 37 5 2 2 2" xfId="7628"/>
    <cellStyle name="Comma 37 5 2 3" xfId="7629"/>
    <cellStyle name="Comma 37 5 3" xfId="7630"/>
    <cellStyle name="Comma 37 5 3 2" xfId="7631"/>
    <cellStyle name="Comma 37 5 4" xfId="7632"/>
    <cellStyle name="Comma 37 6" xfId="7633"/>
    <cellStyle name="Comma 37 6 2" xfId="7634"/>
    <cellStyle name="Comma 37 6 2 2" xfId="7635"/>
    <cellStyle name="Comma 37 6 3" xfId="7636"/>
    <cellStyle name="Comma 37 7" xfId="7637"/>
    <cellStyle name="Comma 37 7 2" xfId="7638"/>
    <cellStyle name="Comma 37 7 2 2" xfId="7639"/>
    <cellStyle name="Comma 37 7 3" xfId="7640"/>
    <cellStyle name="Comma 37 8" xfId="7641"/>
    <cellStyle name="Comma 37 8 2" xfId="7642"/>
    <cellStyle name="Comma 37 9" xfId="7643"/>
    <cellStyle name="Comma 38" xfId="7644"/>
    <cellStyle name="Comma 38 10" xfId="7645"/>
    <cellStyle name="Comma 38 2" xfId="7646"/>
    <cellStyle name="Comma 38 2 2" xfId="7647"/>
    <cellStyle name="Comma 38 2 2 2" xfId="7648"/>
    <cellStyle name="Comma 38 2 2 2 2" xfId="7649"/>
    <cellStyle name="Comma 38 2 2 2 2 2" xfId="7650"/>
    <cellStyle name="Comma 38 2 2 2 2 2 2" xfId="7651"/>
    <cellStyle name="Comma 38 2 2 2 2 3" xfId="7652"/>
    <cellStyle name="Comma 38 2 2 2 3" xfId="7653"/>
    <cellStyle name="Comma 38 2 2 2 3 2" xfId="7654"/>
    <cellStyle name="Comma 38 2 2 2 4" xfId="7655"/>
    <cellStyle name="Comma 38 2 2 3" xfId="7656"/>
    <cellStyle name="Comma 38 2 2 3 2" xfId="7657"/>
    <cellStyle name="Comma 38 2 2 3 2 2" xfId="7658"/>
    <cellStyle name="Comma 38 2 2 3 3" xfId="7659"/>
    <cellStyle name="Comma 38 2 2 4" xfId="7660"/>
    <cellStyle name="Comma 38 2 2 4 2" xfId="7661"/>
    <cellStyle name="Comma 38 2 2 5" xfId="7662"/>
    <cellStyle name="Comma 38 2 3" xfId="7663"/>
    <cellStyle name="Comma 38 2 3 2" xfId="7664"/>
    <cellStyle name="Comma 38 2 3 2 2" xfId="7665"/>
    <cellStyle name="Comma 38 2 3 2 2 2" xfId="7666"/>
    <cellStyle name="Comma 38 2 3 2 3" xfId="7667"/>
    <cellStyle name="Comma 38 2 3 3" xfId="7668"/>
    <cellStyle name="Comma 38 2 3 3 2" xfId="7669"/>
    <cellStyle name="Comma 38 2 3 4" xfId="7670"/>
    <cellStyle name="Comma 38 2 4" xfId="7671"/>
    <cellStyle name="Comma 38 2 4 2" xfId="7672"/>
    <cellStyle name="Comma 38 2 4 2 2" xfId="7673"/>
    <cellStyle name="Comma 38 2 4 3" xfId="7674"/>
    <cellStyle name="Comma 38 2 5" xfId="7675"/>
    <cellStyle name="Comma 38 2 5 2" xfId="7676"/>
    <cellStyle name="Comma 38 2 5 2 2" xfId="7677"/>
    <cellStyle name="Comma 38 2 5 3" xfId="7678"/>
    <cellStyle name="Comma 38 2 6" xfId="7679"/>
    <cellStyle name="Comma 38 2 6 2" xfId="7680"/>
    <cellStyle name="Comma 38 2 7" xfId="7681"/>
    <cellStyle name="Comma 38 2 8" xfId="7682"/>
    <cellStyle name="Comma 38 3" xfId="7683"/>
    <cellStyle name="Comma 38 3 2" xfId="7684"/>
    <cellStyle name="Comma 38 3 2 2" xfId="7685"/>
    <cellStyle name="Comma 38 3 2 2 2" xfId="7686"/>
    <cellStyle name="Comma 38 3 2 2 2 2" xfId="7687"/>
    <cellStyle name="Comma 38 3 2 2 2 2 2" xfId="7688"/>
    <cellStyle name="Comma 38 3 2 2 2 3" xfId="7689"/>
    <cellStyle name="Comma 38 3 2 2 3" xfId="7690"/>
    <cellStyle name="Comma 38 3 2 2 3 2" xfId="7691"/>
    <cellStyle name="Comma 38 3 2 2 4" xfId="7692"/>
    <cellStyle name="Comma 38 3 2 3" xfId="7693"/>
    <cellStyle name="Comma 38 3 2 3 2" xfId="7694"/>
    <cellStyle name="Comma 38 3 2 3 2 2" xfId="7695"/>
    <cellStyle name="Comma 38 3 2 3 3" xfId="7696"/>
    <cellStyle name="Comma 38 3 2 4" xfId="7697"/>
    <cellStyle name="Comma 38 3 2 4 2" xfId="7698"/>
    <cellStyle name="Comma 38 3 2 5" xfId="7699"/>
    <cellStyle name="Comma 38 3 3" xfId="7700"/>
    <cellStyle name="Comma 38 3 3 2" xfId="7701"/>
    <cellStyle name="Comma 38 3 3 2 2" xfId="7702"/>
    <cellStyle name="Comma 38 3 3 2 2 2" xfId="7703"/>
    <cellStyle name="Comma 38 3 3 2 3" xfId="7704"/>
    <cellStyle name="Comma 38 3 3 3" xfId="7705"/>
    <cellStyle name="Comma 38 3 3 3 2" xfId="7706"/>
    <cellStyle name="Comma 38 3 3 4" xfId="7707"/>
    <cellStyle name="Comma 38 3 4" xfId="7708"/>
    <cellStyle name="Comma 38 3 4 2" xfId="7709"/>
    <cellStyle name="Comma 38 3 4 2 2" xfId="7710"/>
    <cellStyle name="Comma 38 3 4 3" xfId="7711"/>
    <cellStyle name="Comma 38 3 5" xfId="7712"/>
    <cellStyle name="Comma 38 3 5 2" xfId="7713"/>
    <cellStyle name="Comma 38 3 5 2 2" xfId="7714"/>
    <cellStyle name="Comma 38 3 5 3" xfId="7715"/>
    <cellStyle name="Comma 38 3 6" xfId="7716"/>
    <cellStyle name="Comma 38 3 6 2" xfId="7717"/>
    <cellStyle name="Comma 38 3 7" xfId="7718"/>
    <cellStyle name="Comma 38 4" xfId="7719"/>
    <cellStyle name="Comma 38 4 2" xfId="7720"/>
    <cellStyle name="Comma 38 4 2 2" xfId="7721"/>
    <cellStyle name="Comma 38 4 2 2 2" xfId="7722"/>
    <cellStyle name="Comma 38 4 2 2 2 2" xfId="7723"/>
    <cellStyle name="Comma 38 4 2 2 3" xfId="7724"/>
    <cellStyle name="Comma 38 4 2 3" xfId="7725"/>
    <cellStyle name="Comma 38 4 2 3 2" xfId="7726"/>
    <cellStyle name="Comma 38 4 2 4" xfId="7727"/>
    <cellStyle name="Comma 38 4 3" xfId="7728"/>
    <cellStyle name="Comma 38 4 3 2" xfId="7729"/>
    <cellStyle name="Comma 38 4 3 2 2" xfId="7730"/>
    <cellStyle name="Comma 38 4 3 3" xfId="7731"/>
    <cellStyle name="Comma 38 4 4" xfId="7732"/>
    <cellStyle name="Comma 38 4 4 2" xfId="7733"/>
    <cellStyle name="Comma 38 4 5" xfId="7734"/>
    <cellStyle name="Comma 38 5" xfId="7735"/>
    <cellStyle name="Comma 38 5 2" xfId="7736"/>
    <cellStyle name="Comma 38 5 2 2" xfId="7737"/>
    <cellStyle name="Comma 38 5 2 2 2" xfId="7738"/>
    <cellStyle name="Comma 38 5 2 3" xfId="7739"/>
    <cellStyle name="Comma 38 5 3" xfId="7740"/>
    <cellStyle name="Comma 38 5 3 2" xfId="7741"/>
    <cellStyle name="Comma 38 5 4" xfId="7742"/>
    <cellStyle name="Comma 38 6" xfId="7743"/>
    <cellStyle name="Comma 38 6 2" xfId="7744"/>
    <cellStyle name="Comma 38 6 2 2" xfId="7745"/>
    <cellStyle name="Comma 38 6 3" xfId="7746"/>
    <cellStyle name="Comma 38 7" xfId="7747"/>
    <cellStyle name="Comma 38 7 2" xfId="7748"/>
    <cellStyle name="Comma 38 7 2 2" xfId="7749"/>
    <cellStyle name="Comma 38 7 3" xfId="7750"/>
    <cellStyle name="Comma 38 8" xfId="7751"/>
    <cellStyle name="Comma 38 8 2" xfId="7752"/>
    <cellStyle name="Comma 38 9" xfId="7753"/>
    <cellStyle name="Comma 39" xfId="7754"/>
    <cellStyle name="Comma 39 10" xfId="7755"/>
    <cellStyle name="Comma 39 11" xfId="7756"/>
    <cellStyle name="Comma 39 2" xfId="7757"/>
    <cellStyle name="Comma 39 2 2" xfId="7758"/>
    <cellStyle name="Comma 39 2 2 2" xfId="7759"/>
    <cellStyle name="Comma 39 2 2 2 2" xfId="7760"/>
    <cellStyle name="Comma 39 2 2 2 2 2" xfId="7761"/>
    <cellStyle name="Comma 39 2 2 2 2 2 2" xfId="7762"/>
    <cellStyle name="Comma 39 2 2 2 2 3" xfId="7763"/>
    <cellStyle name="Comma 39 2 2 2 3" xfId="7764"/>
    <cellStyle name="Comma 39 2 2 2 3 2" xfId="7765"/>
    <cellStyle name="Comma 39 2 2 2 4" xfId="7766"/>
    <cellStyle name="Comma 39 2 2 3" xfId="7767"/>
    <cellStyle name="Comma 39 2 2 3 2" xfId="7768"/>
    <cellStyle name="Comma 39 2 2 3 2 2" xfId="7769"/>
    <cellStyle name="Comma 39 2 2 3 3" xfId="7770"/>
    <cellStyle name="Comma 39 2 2 4" xfId="7771"/>
    <cellStyle name="Comma 39 2 2 4 2" xfId="7772"/>
    <cellStyle name="Comma 39 2 2 5" xfId="7773"/>
    <cellStyle name="Comma 39 2 3" xfId="7774"/>
    <cellStyle name="Comma 39 2 3 2" xfId="7775"/>
    <cellStyle name="Comma 39 2 3 2 2" xfId="7776"/>
    <cellStyle name="Comma 39 2 3 2 2 2" xfId="7777"/>
    <cellStyle name="Comma 39 2 3 2 3" xfId="7778"/>
    <cellStyle name="Comma 39 2 3 3" xfId="7779"/>
    <cellStyle name="Comma 39 2 3 3 2" xfId="7780"/>
    <cellStyle name="Comma 39 2 3 4" xfId="7781"/>
    <cellStyle name="Comma 39 2 4" xfId="7782"/>
    <cellStyle name="Comma 39 2 4 2" xfId="7783"/>
    <cellStyle name="Comma 39 2 4 2 2" xfId="7784"/>
    <cellStyle name="Comma 39 2 4 3" xfId="7785"/>
    <cellStyle name="Comma 39 2 5" xfId="7786"/>
    <cellStyle name="Comma 39 2 5 2" xfId="7787"/>
    <cellStyle name="Comma 39 2 5 2 2" xfId="7788"/>
    <cellStyle name="Comma 39 2 5 3" xfId="7789"/>
    <cellStyle name="Comma 39 2 6" xfId="7790"/>
    <cellStyle name="Comma 39 2 6 2" xfId="7791"/>
    <cellStyle name="Comma 39 2 7" xfId="7792"/>
    <cellStyle name="Comma 39 3" xfId="7793"/>
    <cellStyle name="Comma 39 3 2" xfId="7794"/>
    <cellStyle name="Comma 39 3 2 2" xfId="7795"/>
    <cellStyle name="Comma 39 3 2 2 2" xfId="7796"/>
    <cellStyle name="Comma 39 3 2 2 2 2" xfId="7797"/>
    <cellStyle name="Comma 39 3 2 2 2 2 2" xfId="7798"/>
    <cellStyle name="Comma 39 3 2 2 2 3" xfId="7799"/>
    <cellStyle name="Comma 39 3 2 2 3" xfId="7800"/>
    <cellStyle name="Comma 39 3 2 2 3 2" xfId="7801"/>
    <cellStyle name="Comma 39 3 2 2 4" xfId="7802"/>
    <cellStyle name="Comma 39 3 2 3" xfId="7803"/>
    <cellStyle name="Comma 39 3 2 3 2" xfId="7804"/>
    <cellStyle name="Comma 39 3 2 3 2 2" xfId="7805"/>
    <cellStyle name="Comma 39 3 2 3 3" xfId="7806"/>
    <cellStyle name="Comma 39 3 2 4" xfId="7807"/>
    <cellStyle name="Comma 39 3 2 4 2" xfId="7808"/>
    <cellStyle name="Comma 39 3 2 5" xfId="7809"/>
    <cellStyle name="Comma 39 3 3" xfId="7810"/>
    <cellStyle name="Comma 39 3 3 2" xfId="7811"/>
    <cellStyle name="Comma 39 3 3 2 2" xfId="7812"/>
    <cellStyle name="Comma 39 3 3 2 2 2" xfId="7813"/>
    <cellStyle name="Comma 39 3 3 2 3" xfId="7814"/>
    <cellStyle name="Comma 39 3 3 3" xfId="7815"/>
    <cellStyle name="Comma 39 3 3 3 2" xfId="7816"/>
    <cellStyle name="Comma 39 3 3 4" xfId="7817"/>
    <cellStyle name="Comma 39 3 4" xfId="7818"/>
    <cellStyle name="Comma 39 3 4 2" xfId="7819"/>
    <cellStyle name="Comma 39 3 4 2 2" xfId="7820"/>
    <cellStyle name="Comma 39 3 4 3" xfId="7821"/>
    <cellStyle name="Comma 39 3 5" xfId="7822"/>
    <cellStyle name="Comma 39 3 5 2" xfId="7823"/>
    <cellStyle name="Comma 39 3 5 2 2" xfId="7824"/>
    <cellStyle name="Comma 39 3 5 3" xfId="7825"/>
    <cellStyle name="Comma 39 3 6" xfId="7826"/>
    <cellStyle name="Comma 39 3 6 2" xfId="7827"/>
    <cellStyle name="Comma 39 3 7" xfId="7828"/>
    <cellStyle name="Comma 39 4" xfId="7829"/>
    <cellStyle name="Comma 39 4 2" xfId="7830"/>
    <cellStyle name="Comma 39 4 2 2" xfId="7831"/>
    <cellStyle name="Comma 39 4 2 2 2" xfId="7832"/>
    <cellStyle name="Comma 39 4 2 2 2 2" xfId="7833"/>
    <cellStyle name="Comma 39 4 2 2 3" xfId="7834"/>
    <cellStyle name="Comma 39 4 2 3" xfId="7835"/>
    <cellStyle name="Comma 39 4 2 3 2" xfId="7836"/>
    <cellStyle name="Comma 39 4 2 4" xfId="7837"/>
    <cellStyle name="Comma 39 4 3" xfId="7838"/>
    <cellStyle name="Comma 39 4 3 2" xfId="7839"/>
    <cellStyle name="Comma 39 4 3 2 2" xfId="7840"/>
    <cellStyle name="Comma 39 4 3 3" xfId="7841"/>
    <cellStyle name="Comma 39 4 4" xfId="7842"/>
    <cellStyle name="Comma 39 4 4 2" xfId="7843"/>
    <cellStyle name="Comma 39 4 5" xfId="7844"/>
    <cellStyle name="Comma 39 5" xfId="7845"/>
    <cellStyle name="Comma 39 5 2" xfId="7846"/>
    <cellStyle name="Comma 39 5 2 2" xfId="7847"/>
    <cellStyle name="Comma 39 5 2 2 2" xfId="7848"/>
    <cellStyle name="Comma 39 5 2 3" xfId="7849"/>
    <cellStyle name="Comma 39 5 3" xfId="7850"/>
    <cellStyle name="Comma 39 5 3 2" xfId="7851"/>
    <cellStyle name="Comma 39 5 4" xfId="7852"/>
    <cellStyle name="Comma 39 6" xfId="7853"/>
    <cellStyle name="Comma 39 6 2" xfId="7854"/>
    <cellStyle name="Comma 39 6 2 2" xfId="7855"/>
    <cellStyle name="Comma 39 6 3" xfId="7856"/>
    <cellStyle name="Comma 39 7" xfId="7857"/>
    <cellStyle name="Comma 39 7 2" xfId="7858"/>
    <cellStyle name="Comma 39 7 2 2" xfId="7859"/>
    <cellStyle name="Comma 39 7 3" xfId="7860"/>
    <cellStyle name="Comma 39 8" xfId="7861"/>
    <cellStyle name="Comma 39 8 2" xfId="7862"/>
    <cellStyle name="Comma 39 9" xfId="7863"/>
    <cellStyle name="Comma 4" xfId="7864"/>
    <cellStyle name="Comma 4 2" xfId="7865"/>
    <cellStyle name="Comma 4 2 2" xfId="7866"/>
    <cellStyle name="Comma 4 2 2 2" xfId="7867"/>
    <cellStyle name="Comma 4 2 2 2 2" xfId="7868"/>
    <cellStyle name="Comma 4 2 2 2 2 2" xfId="7869"/>
    <cellStyle name="Comma 4 2 2 2 3" xfId="7870"/>
    <cellStyle name="Comma 4 2 2 3" xfId="7871"/>
    <cellStyle name="Comma 4 2 3" xfId="7872"/>
    <cellStyle name="Comma 4 2 3 2" xfId="7873"/>
    <cellStyle name="Comma 4 2 4" xfId="7874"/>
    <cellStyle name="Comma 4 2 4 2" xfId="7875"/>
    <cellStyle name="Comma 4 2 4 3" xfId="7876"/>
    <cellStyle name="Comma 4 2 4 4" xfId="7877"/>
    <cellStyle name="Comma 4 2 4 5" xfId="7878"/>
    <cellStyle name="Comma 4 2 5" xfId="7879"/>
    <cellStyle name="Comma 4 2 5 2" xfId="7880"/>
    <cellStyle name="Comma 4 2 5 2 2" xfId="7881"/>
    <cellStyle name="Comma 4 2 6" xfId="7882"/>
    <cellStyle name="Comma 4 2 6 2" xfId="7883"/>
    <cellStyle name="Comma 4 2 7" xfId="7884"/>
    <cellStyle name="Comma 4 3" xfId="7885"/>
    <cellStyle name="Comma 4 4" xfId="7886"/>
    <cellStyle name="Comma 4_10-04_FGF120_Gen_svcs(1)" xfId="7887"/>
    <cellStyle name="Comma 40" xfId="7888"/>
    <cellStyle name="Comma 40 2" xfId="7889"/>
    <cellStyle name="Comma 40 2 2" xfId="7890"/>
    <cellStyle name="Comma 40 2 2 2" xfId="7891"/>
    <cellStyle name="Comma 40 2 2 2 2" xfId="7892"/>
    <cellStyle name="Comma 40 2 2 2 2 2" xfId="7893"/>
    <cellStyle name="Comma 40 2 2 2 2 2 2" xfId="7894"/>
    <cellStyle name="Comma 40 2 2 2 2 3" xfId="7895"/>
    <cellStyle name="Comma 40 2 2 2 3" xfId="7896"/>
    <cellStyle name="Comma 40 2 2 2 3 2" xfId="7897"/>
    <cellStyle name="Comma 40 2 2 2 4" xfId="7898"/>
    <cellStyle name="Comma 40 2 2 3" xfId="7899"/>
    <cellStyle name="Comma 40 2 2 3 2" xfId="7900"/>
    <cellStyle name="Comma 40 2 2 3 2 2" xfId="7901"/>
    <cellStyle name="Comma 40 2 2 3 3" xfId="7902"/>
    <cellStyle name="Comma 40 2 2 4" xfId="7903"/>
    <cellStyle name="Comma 40 2 2 4 2" xfId="7904"/>
    <cellStyle name="Comma 40 2 2 5" xfId="7905"/>
    <cellStyle name="Comma 40 2 3" xfId="7906"/>
    <cellStyle name="Comma 40 2 3 2" xfId="7907"/>
    <cellStyle name="Comma 40 2 3 2 2" xfId="7908"/>
    <cellStyle name="Comma 40 2 3 2 2 2" xfId="7909"/>
    <cellStyle name="Comma 40 2 3 2 3" xfId="7910"/>
    <cellStyle name="Comma 40 2 3 3" xfId="7911"/>
    <cellStyle name="Comma 40 2 3 3 2" xfId="7912"/>
    <cellStyle name="Comma 40 2 3 4" xfId="7913"/>
    <cellStyle name="Comma 40 2 4" xfId="7914"/>
    <cellStyle name="Comma 40 2 4 2" xfId="7915"/>
    <cellStyle name="Comma 40 2 4 2 2" xfId="7916"/>
    <cellStyle name="Comma 40 2 4 3" xfId="7917"/>
    <cellStyle name="Comma 40 2 5" xfId="7918"/>
    <cellStyle name="Comma 40 2 5 2" xfId="7919"/>
    <cellStyle name="Comma 40 2 5 2 2" xfId="7920"/>
    <cellStyle name="Comma 40 2 5 3" xfId="7921"/>
    <cellStyle name="Comma 40 2 6" xfId="7922"/>
    <cellStyle name="Comma 40 2 6 2" xfId="7923"/>
    <cellStyle name="Comma 40 2 7" xfId="7924"/>
    <cellStyle name="Comma 40 3" xfId="7925"/>
    <cellStyle name="Comma 40 3 2" xfId="7926"/>
    <cellStyle name="Comma 40 3 2 2" xfId="7927"/>
    <cellStyle name="Comma 40 3 2 2 2" xfId="7928"/>
    <cellStyle name="Comma 40 3 2 2 2 2" xfId="7929"/>
    <cellStyle name="Comma 40 3 2 2 2 2 2" xfId="7930"/>
    <cellStyle name="Comma 40 3 2 2 2 3" xfId="7931"/>
    <cellStyle name="Comma 40 3 2 2 3" xfId="7932"/>
    <cellStyle name="Comma 40 3 2 2 3 2" xfId="7933"/>
    <cellStyle name="Comma 40 3 2 2 4" xfId="7934"/>
    <cellStyle name="Comma 40 3 2 3" xfId="7935"/>
    <cellStyle name="Comma 40 3 2 3 2" xfId="7936"/>
    <cellStyle name="Comma 40 3 2 3 2 2" xfId="7937"/>
    <cellStyle name="Comma 40 3 2 3 3" xfId="7938"/>
    <cellStyle name="Comma 40 3 2 4" xfId="7939"/>
    <cellStyle name="Comma 40 3 2 4 2" xfId="7940"/>
    <cellStyle name="Comma 40 3 2 5" xfId="7941"/>
    <cellStyle name="Comma 40 3 3" xfId="7942"/>
    <cellStyle name="Comma 40 3 3 2" xfId="7943"/>
    <cellStyle name="Comma 40 3 3 2 2" xfId="7944"/>
    <cellStyle name="Comma 40 3 3 2 2 2" xfId="7945"/>
    <cellStyle name="Comma 40 3 3 2 3" xfId="7946"/>
    <cellStyle name="Comma 40 3 3 3" xfId="7947"/>
    <cellStyle name="Comma 40 3 3 3 2" xfId="7948"/>
    <cellStyle name="Comma 40 3 3 4" xfId="7949"/>
    <cellStyle name="Comma 40 3 4" xfId="7950"/>
    <cellStyle name="Comma 40 3 4 2" xfId="7951"/>
    <cellStyle name="Comma 40 3 4 2 2" xfId="7952"/>
    <cellStyle name="Comma 40 3 4 3" xfId="7953"/>
    <cellStyle name="Comma 40 3 5" xfId="7954"/>
    <cellStyle name="Comma 40 3 5 2" xfId="7955"/>
    <cellStyle name="Comma 40 3 5 2 2" xfId="7956"/>
    <cellStyle name="Comma 40 3 5 3" xfId="7957"/>
    <cellStyle name="Comma 40 3 6" xfId="7958"/>
    <cellStyle name="Comma 40 3 6 2" xfId="7959"/>
    <cellStyle name="Comma 40 3 7" xfId="7960"/>
    <cellStyle name="Comma 40 4" xfId="7961"/>
    <cellStyle name="Comma 40 4 2" xfId="7962"/>
    <cellStyle name="Comma 40 4 2 2" xfId="7963"/>
    <cellStyle name="Comma 40 4 2 2 2" xfId="7964"/>
    <cellStyle name="Comma 40 4 2 2 2 2" xfId="7965"/>
    <cellStyle name="Comma 40 4 2 2 3" xfId="7966"/>
    <cellStyle name="Comma 40 4 2 3" xfId="7967"/>
    <cellStyle name="Comma 40 4 2 3 2" xfId="7968"/>
    <cellStyle name="Comma 40 4 2 4" xfId="7969"/>
    <cellStyle name="Comma 40 4 3" xfId="7970"/>
    <cellStyle name="Comma 40 4 3 2" xfId="7971"/>
    <cellStyle name="Comma 40 4 3 2 2" xfId="7972"/>
    <cellStyle name="Comma 40 4 3 3" xfId="7973"/>
    <cellStyle name="Comma 40 4 4" xfId="7974"/>
    <cellStyle name="Comma 40 4 4 2" xfId="7975"/>
    <cellStyle name="Comma 40 4 5" xfId="7976"/>
    <cellStyle name="Comma 40 5" xfId="7977"/>
    <cellStyle name="Comma 40 5 2" xfId="7978"/>
    <cellStyle name="Comma 40 5 2 2" xfId="7979"/>
    <cellStyle name="Comma 40 5 2 2 2" xfId="7980"/>
    <cellStyle name="Comma 40 5 2 3" xfId="7981"/>
    <cellStyle name="Comma 40 5 3" xfId="7982"/>
    <cellStyle name="Comma 40 5 3 2" xfId="7983"/>
    <cellStyle name="Comma 40 5 4" xfId="7984"/>
    <cellStyle name="Comma 40 6" xfId="7985"/>
    <cellStyle name="Comma 40 6 2" xfId="7986"/>
    <cellStyle name="Comma 40 6 2 2" xfId="7987"/>
    <cellStyle name="Comma 40 6 3" xfId="7988"/>
    <cellStyle name="Comma 40 7" xfId="7989"/>
    <cellStyle name="Comma 40 7 2" xfId="7990"/>
    <cellStyle name="Comma 40 7 2 2" xfId="7991"/>
    <cellStyle name="Comma 40 7 3" xfId="7992"/>
    <cellStyle name="Comma 40 8" xfId="7993"/>
    <cellStyle name="Comma 40 8 2" xfId="7994"/>
    <cellStyle name="Comma 40 9" xfId="7995"/>
    <cellStyle name="Comma 41" xfId="7996"/>
    <cellStyle name="Comma 41 10" xfId="7997"/>
    <cellStyle name="Comma 41 2" xfId="7998"/>
    <cellStyle name="Comma 41 2 2" xfId="7999"/>
    <cellStyle name="Comma 41 2 2 2" xfId="8000"/>
    <cellStyle name="Comma 41 2 2 2 2" xfId="8001"/>
    <cellStyle name="Comma 41 2 2 2 2 2" xfId="8002"/>
    <cellStyle name="Comma 41 2 2 2 2 2 2" xfId="8003"/>
    <cellStyle name="Comma 41 2 2 2 2 3" xfId="8004"/>
    <cellStyle name="Comma 41 2 2 2 3" xfId="8005"/>
    <cellStyle name="Comma 41 2 2 2 3 2" xfId="8006"/>
    <cellStyle name="Comma 41 2 2 2 4" xfId="8007"/>
    <cellStyle name="Comma 41 2 2 3" xfId="8008"/>
    <cellStyle name="Comma 41 2 2 3 2" xfId="8009"/>
    <cellStyle name="Comma 41 2 2 3 2 2" xfId="8010"/>
    <cellStyle name="Comma 41 2 2 3 3" xfId="8011"/>
    <cellStyle name="Comma 41 2 2 4" xfId="8012"/>
    <cellStyle name="Comma 41 2 2 4 2" xfId="8013"/>
    <cellStyle name="Comma 41 2 2 5" xfId="8014"/>
    <cellStyle name="Comma 41 2 3" xfId="8015"/>
    <cellStyle name="Comma 41 2 3 2" xfId="8016"/>
    <cellStyle name="Comma 41 2 3 2 2" xfId="8017"/>
    <cellStyle name="Comma 41 2 3 2 2 2" xfId="8018"/>
    <cellStyle name="Comma 41 2 3 2 3" xfId="8019"/>
    <cellStyle name="Comma 41 2 3 3" xfId="8020"/>
    <cellStyle name="Comma 41 2 3 3 2" xfId="8021"/>
    <cellStyle name="Comma 41 2 3 4" xfId="8022"/>
    <cellStyle name="Comma 41 2 4" xfId="8023"/>
    <cellStyle name="Comma 41 2 4 2" xfId="8024"/>
    <cellStyle name="Comma 41 2 4 2 2" xfId="8025"/>
    <cellStyle name="Comma 41 2 4 3" xfId="8026"/>
    <cellStyle name="Comma 41 2 5" xfId="8027"/>
    <cellStyle name="Comma 41 2 5 2" xfId="8028"/>
    <cellStyle name="Comma 41 2 5 2 2" xfId="8029"/>
    <cellStyle name="Comma 41 2 5 3" xfId="8030"/>
    <cellStyle name="Comma 41 2 6" xfId="8031"/>
    <cellStyle name="Comma 41 2 6 2" xfId="8032"/>
    <cellStyle name="Comma 41 2 7" xfId="8033"/>
    <cellStyle name="Comma 41 3" xfId="8034"/>
    <cellStyle name="Comma 41 3 2" xfId="8035"/>
    <cellStyle name="Comma 41 3 2 2" xfId="8036"/>
    <cellStyle name="Comma 41 3 2 2 2" xfId="8037"/>
    <cellStyle name="Comma 41 3 2 2 2 2" xfId="8038"/>
    <cellStyle name="Comma 41 3 2 2 2 2 2" xfId="8039"/>
    <cellStyle name="Comma 41 3 2 2 2 3" xfId="8040"/>
    <cellStyle name="Comma 41 3 2 2 3" xfId="8041"/>
    <cellStyle name="Comma 41 3 2 2 3 2" xfId="8042"/>
    <cellStyle name="Comma 41 3 2 2 4" xfId="8043"/>
    <cellStyle name="Comma 41 3 2 3" xfId="8044"/>
    <cellStyle name="Comma 41 3 2 3 2" xfId="8045"/>
    <cellStyle name="Comma 41 3 2 3 2 2" xfId="8046"/>
    <cellStyle name="Comma 41 3 2 3 3" xfId="8047"/>
    <cellStyle name="Comma 41 3 2 4" xfId="8048"/>
    <cellStyle name="Comma 41 3 2 4 2" xfId="8049"/>
    <cellStyle name="Comma 41 3 2 5" xfId="8050"/>
    <cellStyle name="Comma 41 3 3" xfId="8051"/>
    <cellStyle name="Comma 41 3 3 2" xfId="8052"/>
    <cellStyle name="Comma 41 3 3 2 2" xfId="8053"/>
    <cellStyle name="Comma 41 3 3 2 2 2" xfId="8054"/>
    <cellStyle name="Comma 41 3 3 2 3" xfId="8055"/>
    <cellStyle name="Comma 41 3 3 3" xfId="8056"/>
    <cellStyle name="Comma 41 3 3 3 2" xfId="8057"/>
    <cellStyle name="Comma 41 3 3 4" xfId="8058"/>
    <cellStyle name="Comma 41 3 4" xfId="8059"/>
    <cellStyle name="Comma 41 3 4 2" xfId="8060"/>
    <cellStyle name="Comma 41 3 4 2 2" xfId="8061"/>
    <cellStyle name="Comma 41 3 4 3" xfId="8062"/>
    <cellStyle name="Comma 41 3 5" xfId="8063"/>
    <cellStyle name="Comma 41 3 5 2" xfId="8064"/>
    <cellStyle name="Comma 41 3 5 2 2" xfId="8065"/>
    <cellStyle name="Comma 41 3 5 3" xfId="8066"/>
    <cellStyle name="Comma 41 3 6" xfId="8067"/>
    <cellStyle name="Comma 41 3 6 2" xfId="8068"/>
    <cellStyle name="Comma 41 3 7" xfId="8069"/>
    <cellStyle name="Comma 41 4" xfId="8070"/>
    <cellStyle name="Comma 41 4 2" xfId="8071"/>
    <cellStyle name="Comma 41 4 2 2" xfId="8072"/>
    <cellStyle name="Comma 41 4 2 2 2" xfId="8073"/>
    <cellStyle name="Comma 41 4 2 2 2 2" xfId="8074"/>
    <cellStyle name="Comma 41 4 2 2 3" xfId="8075"/>
    <cellStyle name="Comma 41 4 2 3" xfId="8076"/>
    <cellStyle name="Comma 41 4 2 3 2" xfId="8077"/>
    <cellStyle name="Comma 41 4 2 4" xfId="8078"/>
    <cellStyle name="Comma 41 4 3" xfId="8079"/>
    <cellStyle name="Comma 41 4 3 2" xfId="8080"/>
    <cellStyle name="Comma 41 4 3 2 2" xfId="8081"/>
    <cellStyle name="Comma 41 4 3 3" xfId="8082"/>
    <cellStyle name="Comma 41 4 4" xfId="8083"/>
    <cellStyle name="Comma 41 4 4 2" xfId="8084"/>
    <cellStyle name="Comma 41 4 5" xfId="8085"/>
    <cellStyle name="Comma 41 5" xfId="8086"/>
    <cellStyle name="Comma 41 5 2" xfId="8087"/>
    <cellStyle name="Comma 41 5 2 2" xfId="8088"/>
    <cellStyle name="Comma 41 5 2 2 2" xfId="8089"/>
    <cellStyle name="Comma 41 5 2 3" xfId="8090"/>
    <cellStyle name="Comma 41 5 3" xfId="8091"/>
    <cellStyle name="Comma 41 5 3 2" xfId="8092"/>
    <cellStyle name="Comma 41 5 4" xfId="8093"/>
    <cellStyle name="Comma 41 6" xfId="8094"/>
    <cellStyle name="Comma 41 6 2" xfId="8095"/>
    <cellStyle name="Comma 41 6 2 2" xfId="8096"/>
    <cellStyle name="Comma 41 6 3" xfId="8097"/>
    <cellStyle name="Comma 41 7" xfId="8098"/>
    <cellStyle name="Comma 41 7 2" xfId="8099"/>
    <cellStyle name="Comma 41 7 2 2" xfId="8100"/>
    <cellStyle name="Comma 41 7 3" xfId="8101"/>
    <cellStyle name="Comma 41 8" xfId="8102"/>
    <cellStyle name="Comma 41 8 2" xfId="8103"/>
    <cellStyle name="Comma 41 9" xfId="8104"/>
    <cellStyle name="Comma 42" xfId="8105"/>
    <cellStyle name="Comma 42 10" xfId="8106"/>
    <cellStyle name="Comma 42 2" xfId="8107"/>
    <cellStyle name="Comma 42 2 2" xfId="8108"/>
    <cellStyle name="Comma 42 2 2 2" xfId="8109"/>
    <cellStyle name="Comma 42 2 2 2 2" xfId="8110"/>
    <cellStyle name="Comma 42 2 2 2 2 2" xfId="8111"/>
    <cellStyle name="Comma 42 2 2 2 2 2 2" xfId="8112"/>
    <cellStyle name="Comma 42 2 2 2 2 3" xfId="8113"/>
    <cellStyle name="Comma 42 2 2 2 3" xfId="8114"/>
    <cellStyle name="Comma 42 2 2 2 3 2" xfId="8115"/>
    <cellStyle name="Comma 42 2 2 2 4" xfId="8116"/>
    <cellStyle name="Comma 42 2 2 3" xfId="8117"/>
    <cellStyle name="Comma 42 2 2 3 2" xfId="8118"/>
    <cellStyle name="Comma 42 2 2 3 2 2" xfId="8119"/>
    <cellStyle name="Comma 42 2 2 3 3" xfId="8120"/>
    <cellStyle name="Comma 42 2 2 4" xfId="8121"/>
    <cellStyle name="Comma 42 2 2 4 2" xfId="8122"/>
    <cellStyle name="Comma 42 2 2 5" xfId="8123"/>
    <cellStyle name="Comma 42 2 3" xfId="8124"/>
    <cellStyle name="Comma 42 2 3 2" xfId="8125"/>
    <cellStyle name="Comma 42 2 3 2 2" xfId="8126"/>
    <cellStyle name="Comma 42 2 3 2 2 2" xfId="8127"/>
    <cellStyle name="Comma 42 2 3 2 3" xfId="8128"/>
    <cellStyle name="Comma 42 2 3 3" xfId="8129"/>
    <cellStyle name="Comma 42 2 3 3 2" xfId="8130"/>
    <cellStyle name="Comma 42 2 3 4" xfId="8131"/>
    <cellStyle name="Comma 42 2 4" xfId="8132"/>
    <cellStyle name="Comma 42 2 4 2" xfId="8133"/>
    <cellStyle name="Comma 42 2 4 2 2" xfId="8134"/>
    <cellStyle name="Comma 42 2 4 3" xfId="8135"/>
    <cellStyle name="Comma 42 2 5" xfId="8136"/>
    <cellStyle name="Comma 42 2 5 2" xfId="8137"/>
    <cellStyle name="Comma 42 2 5 2 2" xfId="8138"/>
    <cellStyle name="Comma 42 2 5 3" xfId="8139"/>
    <cellStyle name="Comma 42 2 6" xfId="8140"/>
    <cellStyle name="Comma 42 2 6 2" xfId="8141"/>
    <cellStyle name="Comma 42 2 7" xfId="8142"/>
    <cellStyle name="Comma 42 3" xfId="8143"/>
    <cellStyle name="Comma 42 3 2" xfId="8144"/>
    <cellStyle name="Comma 42 3 2 2" xfId="8145"/>
    <cellStyle name="Comma 42 3 2 2 2" xfId="8146"/>
    <cellStyle name="Comma 42 3 2 2 2 2" xfId="8147"/>
    <cellStyle name="Comma 42 3 2 2 2 2 2" xfId="8148"/>
    <cellStyle name="Comma 42 3 2 2 2 3" xfId="8149"/>
    <cellStyle name="Comma 42 3 2 2 3" xfId="8150"/>
    <cellStyle name="Comma 42 3 2 2 3 2" xfId="8151"/>
    <cellStyle name="Comma 42 3 2 2 4" xfId="8152"/>
    <cellStyle name="Comma 42 3 2 3" xfId="8153"/>
    <cellStyle name="Comma 42 3 2 3 2" xfId="8154"/>
    <cellStyle name="Comma 42 3 2 3 2 2" xfId="8155"/>
    <cellStyle name="Comma 42 3 2 3 3" xfId="8156"/>
    <cellStyle name="Comma 42 3 2 4" xfId="8157"/>
    <cellStyle name="Comma 42 3 2 4 2" xfId="8158"/>
    <cellStyle name="Comma 42 3 2 5" xfId="8159"/>
    <cellStyle name="Comma 42 3 3" xfId="8160"/>
    <cellStyle name="Comma 42 3 3 2" xfId="8161"/>
    <cellStyle name="Comma 42 3 3 2 2" xfId="8162"/>
    <cellStyle name="Comma 42 3 3 2 2 2" xfId="8163"/>
    <cellStyle name="Comma 42 3 3 2 3" xfId="8164"/>
    <cellStyle name="Comma 42 3 3 3" xfId="8165"/>
    <cellStyle name="Comma 42 3 3 3 2" xfId="8166"/>
    <cellStyle name="Comma 42 3 3 4" xfId="8167"/>
    <cellStyle name="Comma 42 3 4" xfId="8168"/>
    <cellStyle name="Comma 42 3 4 2" xfId="8169"/>
    <cellStyle name="Comma 42 3 4 2 2" xfId="8170"/>
    <cellStyle name="Comma 42 3 4 3" xfId="8171"/>
    <cellStyle name="Comma 42 3 5" xfId="8172"/>
    <cellStyle name="Comma 42 3 5 2" xfId="8173"/>
    <cellStyle name="Comma 42 3 5 2 2" xfId="8174"/>
    <cellStyle name="Comma 42 3 5 3" xfId="8175"/>
    <cellStyle name="Comma 42 3 6" xfId="8176"/>
    <cellStyle name="Comma 42 3 6 2" xfId="8177"/>
    <cellStyle name="Comma 42 3 7" xfId="8178"/>
    <cellStyle name="Comma 42 4" xfId="8179"/>
    <cellStyle name="Comma 42 4 2" xfId="8180"/>
    <cellStyle name="Comma 42 4 2 2" xfId="8181"/>
    <cellStyle name="Comma 42 4 2 2 2" xfId="8182"/>
    <cellStyle name="Comma 42 4 2 2 2 2" xfId="8183"/>
    <cellStyle name="Comma 42 4 2 2 3" xfId="8184"/>
    <cellStyle name="Comma 42 4 2 3" xfId="8185"/>
    <cellStyle name="Comma 42 4 2 3 2" xfId="8186"/>
    <cellStyle name="Comma 42 4 2 4" xfId="8187"/>
    <cellStyle name="Comma 42 4 3" xfId="8188"/>
    <cellStyle name="Comma 42 4 3 2" xfId="8189"/>
    <cellStyle name="Comma 42 4 3 2 2" xfId="8190"/>
    <cellStyle name="Comma 42 4 3 3" xfId="8191"/>
    <cellStyle name="Comma 42 4 4" xfId="8192"/>
    <cellStyle name="Comma 42 4 4 2" xfId="8193"/>
    <cellStyle name="Comma 42 4 5" xfId="8194"/>
    <cellStyle name="Comma 42 5" xfId="8195"/>
    <cellStyle name="Comma 42 5 2" xfId="8196"/>
    <cellStyle name="Comma 42 5 2 2" xfId="8197"/>
    <cellStyle name="Comma 42 5 2 2 2" xfId="8198"/>
    <cellStyle name="Comma 42 5 2 3" xfId="8199"/>
    <cellStyle name="Comma 42 5 3" xfId="8200"/>
    <cellStyle name="Comma 42 5 3 2" xfId="8201"/>
    <cellStyle name="Comma 42 5 4" xfId="8202"/>
    <cellStyle name="Comma 42 6" xfId="8203"/>
    <cellStyle name="Comma 42 6 2" xfId="8204"/>
    <cellStyle name="Comma 42 6 2 2" xfId="8205"/>
    <cellStyle name="Comma 42 6 3" xfId="8206"/>
    <cellStyle name="Comma 42 7" xfId="8207"/>
    <cellStyle name="Comma 42 7 2" xfId="8208"/>
    <cellStyle name="Comma 42 7 2 2" xfId="8209"/>
    <cellStyle name="Comma 42 7 3" xfId="8210"/>
    <cellStyle name="Comma 42 8" xfId="8211"/>
    <cellStyle name="Comma 42 8 2" xfId="8212"/>
    <cellStyle name="Comma 42 9" xfId="8213"/>
    <cellStyle name="Comma 43" xfId="8214"/>
    <cellStyle name="Comma 43 10" xfId="8215"/>
    <cellStyle name="Comma 43 2" xfId="8216"/>
    <cellStyle name="Comma 43 2 2" xfId="8217"/>
    <cellStyle name="Comma 43 2 2 2" xfId="8218"/>
    <cellStyle name="Comma 43 2 2 2 2" xfId="8219"/>
    <cellStyle name="Comma 43 2 2 2 2 2" xfId="8220"/>
    <cellStyle name="Comma 43 2 2 2 2 2 2" xfId="8221"/>
    <cellStyle name="Comma 43 2 2 2 2 3" xfId="8222"/>
    <cellStyle name="Comma 43 2 2 2 3" xfId="8223"/>
    <cellStyle name="Comma 43 2 2 2 3 2" xfId="8224"/>
    <cellStyle name="Comma 43 2 2 2 4" xfId="8225"/>
    <cellStyle name="Comma 43 2 2 3" xfId="8226"/>
    <cellStyle name="Comma 43 2 2 3 2" xfId="8227"/>
    <cellStyle name="Comma 43 2 2 3 2 2" xfId="8228"/>
    <cellStyle name="Comma 43 2 2 3 3" xfId="8229"/>
    <cellStyle name="Comma 43 2 2 4" xfId="8230"/>
    <cellStyle name="Comma 43 2 2 4 2" xfId="8231"/>
    <cellStyle name="Comma 43 2 2 5" xfId="8232"/>
    <cellStyle name="Comma 43 2 3" xfId="8233"/>
    <cellStyle name="Comma 43 2 3 2" xfId="8234"/>
    <cellStyle name="Comma 43 2 3 2 2" xfId="8235"/>
    <cellStyle name="Comma 43 2 3 2 2 2" xfId="8236"/>
    <cellStyle name="Comma 43 2 3 2 3" xfId="8237"/>
    <cellStyle name="Comma 43 2 3 3" xfId="8238"/>
    <cellStyle name="Comma 43 2 3 3 2" xfId="8239"/>
    <cellStyle name="Comma 43 2 3 4" xfId="8240"/>
    <cellStyle name="Comma 43 2 4" xfId="8241"/>
    <cellStyle name="Comma 43 2 4 2" xfId="8242"/>
    <cellStyle name="Comma 43 2 4 2 2" xfId="8243"/>
    <cellStyle name="Comma 43 2 4 3" xfId="8244"/>
    <cellStyle name="Comma 43 2 5" xfId="8245"/>
    <cellStyle name="Comma 43 2 5 2" xfId="8246"/>
    <cellStyle name="Comma 43 2 5 2 2" xfId="8247"/>
    <cellStyle name="Comma 43 2 5 3" xfId="8248"/>
    <cellStyle name="Comma 43 2 6" xfId="8249"/>
    <cellStyle name="Comma 43 2 6 2" xfId="8250"/>
    <cellStyle name="Comma 43 2 7" xfId="8251"/>
    <cellStyle name="Comma 43 3" xfId="8252"/>
    <cellStyle name="Comma 43 3 2" xfId="8253"/>
    <cellStyle name="Comma 43 3 2 2" xfId="8254"/>
    <cellStyle name="Comma 43 3 2 2 2" xfId="8255"/>
    <cellStyle name="Comma 43 3 2 2 2 2" xfId="8256"/>
    <cellStyle name="Comma 43 3 2 2 2 2 2" xfId="8257"/>
    <cellStyle name="Comma 43 3 2 2 2 3" xfId="8258"/>
    <cellStyle name="Comma 43 3 2 2 3" xfId="8259"/>
    <cellStyle name="Comma 43 3 2 2 3 2" xfId="8260"/>
    <cellStyle name="Comma 43 3 2 2 4" xfId="8261"/>
    <cellStyle name="Comma 43 3 2 3" xfId="8262"/>
    <cellStyle name="Comma 43 3 2 3 2" xfId="8263"/>
    <cellStyle name="Comma 43 3 2 3 2 2" xfId="8264"/>
    <cellStyle name="Comma 43 3 2 3 3" xfId="8265"/>
    <cellStyle name="Comma 43 3 2 4" xfId="8266"/>
    <cellStyle name="Comma 43 3 2 4 2" xfId="8267"/>
    <cellStyle name="Comma 43 3 2 5" xfId="8268"/>
    <cellStyle name="Comma 43 3 3" xfId="8269"/>
    <cellStyle name="Comma 43 3 3 2" xfId="8270"/>
    <cellStyle name="Comma 43 3 3 2 2" xfId="8271"/>
    <cellStyle name="Comma 43 3 3 2 2 2" xfId="8272"/>
    <cellStyle name="Comma 43 3 3 2 3" xfId="8273"/>
    <cellStyle name="Comma 43 3 3 3" xfId="8274"/>
    <cellStyle name="Comma 43 3 3 3 2" xfId="8275"/>
    <cellStyle name="Comma 43 3 3 4" xfId="8276"/>
    <cellStyle name="Comma 43 3 4" xfId="8277"/>
    <cellStyle name="Comma 43 3 4 2" xfId="8278"/>
    <cellStyle name="Comma 43 3 4 2 2" xfId="8279"/>
    <cellStyle name="Comma 43 3 4 3" xfId="8280"/>
    <cellStyle name="Comma 43 3 5" xfId="8281"/>
    <cellStyle name="Comma 43 3 5 2" xfId="8282"/>
    <cellStyle name="Comma 43 3 5 2 2" xfId="8283"/>
    <cellStyle name="Comma 43 3 5 3" xfId="8284"/>
    <cellStyle name="Comma 43 3 6" xfId="8285"/>
    <cellStyle name="Comma 43 3 6 2" xfId="8286"/>
    <cellStyle name="Comma 43 3 7" xfId="8287"/>
    <cellStyle name="Comma 43 4" xfId="8288"/>
    <cellStyle name="Comma 43 4 2" xfId="8289"/>
    <cellStyle name="Comma 43 4 2 2" xfId="8290"/>
    <cellStyle name="Comma 43 4 2 2 2" xfId="8291"/>
    <cellStyle name="Comma 43 4 2 2 2 2" xfId="8292"/>
    <cellStyle name="Comma 43 4 2 2 3" xfId="8293"/>
    <cellStyle name="Comma 43 4 2 3" xfId="8294"/>
    <cellStyle name="Comma 43 4 2 3 2" xfId="8295"/>
    <cellStyle name="Comma 43 4 2 4" xfId="8296"/>
    <cellStyle name="Comma 43 4 3" xfId="8297"/>
    <cellStyle name="Comma 43 4 3 2" xfId="8298"/>
    <cellStyle name="Comma 43 4 3 2 2" xfId="8299"/>
    <cellStyle name="Comma 43 4 3 3" xfId="8300"/>
    <cellStyle name="Comma 43 4 4" xfId="8301"/>
    <cellStyle name="Comma 43 4 4 2" xfId="8302"/>
    <cellStyle name="Comma 43 4 5" xfId="8303"/>
    <cellStyle name="Comma 43 5" xfId="8304"/>
    <cellStyle name="Comma 43 5 2" xfId="8305"/>
    <cellStyle name="Comma 43 5 2 2" xfId="8306"/>
    <cellStyle name="Comma 43 5 2 2 2" xfId="8307"/>
    <cellStyle name="Comma 43 5 2 3" xfId="8308"/>
    <cellStyle name="Comma 43 5 3" xfId="8309"/>
    <cellStyle name="Comma 43 5 3 2" xfId="8310"/>
    <cellStyle name="Comma 43 5 4" xfId="8311"/>
    <cellStyle name="Comma 43 6" xfId="8312"/>
    <cellStyle name="Comma 43 6 2" xfId="8313"/>
    <cellStyle name="Comma 43 6 2 2" xfId="8314"/>
    <cellStyle name="Comma 43 6 3" xfId="8315"/>
    <cellStyle name="Comma 43 7" xfId="8316"/>
    <cellStyle name="Comma 43 7 2" xfId="8317"/>
    <cellStyle name="Comma 43 7 2 2" xfId="8318"/>
    <cellStyle name="Comma 43 7 3" xfId="8319"/>
    <cellStyle name="Comma 43 8" xfId="8320"/>
    <cellStyle name="Comma 43 8 2" xfId="8321"/>
    <cellStyle name="Comma 43 9" xfId="8322"/>
    <cellStyle name="Comma 44" xfId="8323"/>
    <cellStyle name="Comma 44 10" xfId="8324"/>
    <cellStyle name="Comma 44 2" xfId="8325"/>
    <cellStyle name="Comma 44 2 2" xfId="8326"/>
    <cellStyle name="Comma 44 2 2 2" xfId="8327"/>
    <cellStyle name="Comma 44 2 2 2 2" xfId="8328"/>
    <cellStyle name="Comma 44 2 2 2 2 2" xfId="8329"/>
    <cellStyle name="Comma 44 2 2 2 2 2 2" xfId="8330"/>
    <cellStyle name="Comma 44 2 2 2 2 3" xfId="8331"/>
    <cellStyle name="Comma 44 2 2 2 3" xfId="8332"/>
    <cellStyle name="Comma 44 2 2 2 3 2" xfId="8333"/>
    <cellStyle name="Comma 44 2 2 2 4" xfId="8334"/>
    <cellStyle name="Comma 44 2 2 3" xfId="8335"/>
    <cellStyle name="Comma 44 2 2 3 2" xfId="8336"/>
    <cellStyle name="Comma 44 2 2 3 2 2" xfId="8337"/>
    <cellStyle name="Comma 44 2 2 3 3" xfId="8338"/>
    <cellStyle name="Comma 44 2 2 4" xfId="8339"/>
    <cellStyle name="Comma 44 2 2 4 2" xfId="8340"/>
    <cellStyle name="Comma 44 2 2 5" xfId="8341"/>
    <cellStyle name="Comma 44 2 3" xfId="8342"/>
    <cellStyle name="Comma 44 2 3 2" xfId="8343"/>
    <cellStyle name="Comma 44 2 3 2 2" xfId="8344"/>
    <cellStyle name="Comma 44 2 3 2 2 2" xfId="8345"/>
    <cellStyle name="Comma 44 2 3 2 3" xfId="8346"/>
    <cellStyle name="Comma 44 2 3 3" xfId="8347"/>
    <cellStyle name="Comma 44 2 3 3 2" xfId="8348"/>
    <cellStyle name="Comma 44 2 3 4" xfId="8349"/>
    <cellStyle name="Comma 44 2 4" xfId="8350"/>
    <cellStyle name="Comma 44 2 4 2" xfId="8351"/>
    <cellStyle name="Comma 44 2 4 2 2" xfId="8352"/>
    <cellStyle name="Comma 44 2 4 3" xfId="8353"/>
    <cellStyle name="Comma 44 2 5" xfId="8354"/>
    <cellStyle name="Comma 44 2 5 2" xfId="8355"/>
    <cellStyle name="Comma 44 2 5 2 2" xfId="8356"/>
    <cellStyle name="Comma 44 2 5 3" xfId="8357"/>
    <cellStyle name="Comma 44 2 6" xfId="8358"/>
    <cellStyle name="Comma 44 2 6 2" xfId="8359"/>
    <cellStyle name="Comma 44 2 7" xfId="8360"/>
    <cellStyle name="Comma 44 3" xfId="8361"/>
    <cellStyle name="Comma 44 3 2" xfId="8362"/>
    <cellStyle name="Comma 44 3 2 2" xfId="8363"/>
    <cellStyle name="Comma 44 3 2 2 2" xfId="8364"/>
    <cellStyle name="Comma 44 3 2 2 2 2" xfId="8365"/>
    <cellStyle name="Comma 44 3 2 2 2 2 2" xfId="8366"/>
    <cellStyle name="Comma 44 3 2 2 2 3" xfId="8367"/>
    <cellStyle name="Comma 44 3 2 2 3" xfId="8368"/>
    <cellStyle name="Comma 44 3 2 2 3 2" xfId="8369"/>
    <cellStyle name="Comma 44 3 2 2 4" xfId="8370"/>
    <cellStyle name="Comma 44 3 2 3" xfId="8371"/>
    <cellStyle name="Comma 44 3 2 3 2" xfId="8372"/>
    <cellStyle name="Comma 44 3 2 3 2 2" xfId="8373"/>
    <cellStyle name="Comma 44 3 2 3 3" xfId="8374"/>
    <cellStyle name="Comma 44 3 2 4" xfId="8375"/>
    <cellStyle name="Comma 44 3 2 4 2" xfId="8376"/>
    <cellStyle name="Comma 44 3 2 5" xfId="8377"/>
    <cellStyle name="Comma 44 3 3" xfId="8378"/>
    <cellStyle name="Comma 44 3 3 2" xfId="8379"/>
    <cellStyle name="Comma 44 3 3 2 2" xfId="8380"/>
    <cellStyle name="Comma 44 3 3 2 2 2" xfId="8381"/>
    <cellStyle name="Comma 44 3 3 2 3" xfId="8382"/>
    <cellStyle name="Comma 44 3 3 3" xfId="8383"/>
    <cellStyle name="Comma 44 3 3 3 2" xfId="8384"/>
    <cellStyle name="Comma 44 3 3 4" xfId="8385"/>
    <cellStyle name="Comma 44 3 4" xfId="8386"/>
    <cellStyle name="Comma 44 3 4 2" xfId="8387"/>
    <cellStyle name="Comma 44 3 4 2 2" xfId="8388"/>
    <cellStyle name="Comma 44 3 4 3" xfId="8389"/>
    <cellStyle name="Comma 44 3 5" xfId="8390"/>
    <cellStyle name="Comma 44 3 5 2" xfId="8391"/>
    <cellStyle name="Comma 44 3 5 2 2" xfId="8392"/>
    <cellStyle name="Comma 44 3 5 3" xfId="8393"/>
    <cellStyle name="Comma 44 3 6" xfId="8394"/>
    <cellStyle name="Comma 44 3 6 2" xfId="8395"/>
    <cellStyle name="Comma 44 3 7" xfId="8396"/>
    <cellStyle name="Comma 44 4" xfId="8397"/>
    <cellStyle name="Comma 44 4 2" xfId="8398"/>
    <cellStyle name="Comma 44 4 2 2" xfId="8399"/>
    <cellStyle name="Comma 44 4 2 2 2" xfId="8400"/>
    <cellStyle name="Comma 44 4 2 2 2 2" xfId="8401"/>
    <cellStyle name="Comma 44 4 2 2 3" xfId="8402"/>
    <cellStyle name="Comma 44 4 2 3" xfId="8403"/>
    <cellStyle name="Comma 44 4 2 3 2" xfId="8404"/>
    <cellStyle name="Comma 44 4 2 4" xfId="8405"/>
    <cellStyle name="Comma 44 4 3" xfId="8406"/>
    <cellStyle name="Comma 44 4 3 2" xfId="8407"/>
    <cellStyle name="Comma 44 4 3 2 2" xfId="8408"/>
    <cellStyle name="Comma 44 4 3 3" xfId="8409"/>
    <cellStyle name="Comma 44 4 4" xfId="8410"/>
    <cellStyle name="Comma 44 4 4 2" xfId="8411"/>
    <cellStyle name="Comma 44 4 5" xfId="8412"/>
    <cellStyle name="Comma 44 5" xfId="8413"/>
    <cellStyle name="Comma 44 5 2" xfId="8414"/>
    <cellStyle name="Comma 44 5 2 2" xfId="8415"/>
    <cellStyle name="Comma 44 5 2 2 2" xfId="8416"/>
    <cellStyle name="Comma 44 5 2 3" xfId="8417"/>
    <cellStyle name="Comma 44 5 3" xfId="8418"/>
    <cellStyle name="Comma 44 5 3 2" xfId="8419"/>
    <cellStyle name="Comma 44 5 4" xfId="8420"/>
    <cellStyle name="Comma 44 6" xfId="8421"/>
    <cellStyle name="Comma 44 6 2" xfId="8422"/>
    <cellStyle name="Comma 44 6 2 2" xfId="8423"/>
    <cellStyle name="Comma 44 6 3" xfId="8424"/>
    <cellStyle name="Comma 44 7" xfId="8425"/>
    <cellStyle name="Comma 44 7 2" xfId="8426"/>
    <cellStyle name="Comma 44 7 2 2" xfId="8427"/>
    <cellStyle name="Comma 44 7 3" xfId="8428"/>
    <cellStyle name="Comma 44 8" xfId="8429"/>
    <cellStyle name="Comma 44 8 2" xfId="8430"/>
    <cellStyle name="Comma 44 9" xfId="8431"/>
    <cellStyle name="Comma 45" xfId="8432"/>
    <cellStyle name="Comma 45 10" xfId="8433"/>
    <cellStyle name="Comma 45 2" xfId="8434"/>
    <cellStyle name="Comma 45 2 2" xfId="8435"/>
    <cellStyle name="Comma 45 2 2 2" xfId="8436"/>
    <cellStyle name="Comma 45 2 2 2 2" xfId="8437"/>
    <cellStyle name="Comma 45 2 2 2 2 2" xfId="8438"/>
    <cellStyle name="Comma 45 2 2 2 2 2 2" xfId="8439"/>
    <cellStyle name="Comma 45 2 2 2 2 3" xfId="8440"/>
    <cellStyle name="Comma 45 2 2 2 3" xfId="8441"/>
    <cellStyle name="Comma 45 2 2 2 3 2" xfId="8442"/>
    <cellStyle name="Comma 45 2 2 2 4" xfId="8443"/>
    <cellStyle name="Comma 45 2 2 3" xfId="8444"/>
    <cellStyle name="Comma 45 2 2 3 2" xfId="8445"/>
    <cellStyle name="Comma 45 2 2 3 2 2" xfId="8446"/>
    <cellStyle name="Comma 45 2 2 3 3" xfId="8447"/>
    <cellStyle name="Comma 45 2 2 4" xfId="8448"/>
    <cellStyle name="Comma 45 2 2 4 2" xfId="8449"/>
    <cellStyle name="Comma 45 2 2 5" xfId="8450"/>
    <cellStyle name="Comma 45 2 3" xfId="8451"/>
    <cellStyle name="Comma 45 2 3 2" xfId="8452"/>
    <cellStyle name="Comma 45 2 3 2 2" xfId="8453"/>
    <cellStyle name="Comma 45 2 3 2 2 2" xfId="8454"/>
    <cellStyle name="Comma 45 2 3 2 3" xfId="8455"/>
    <cellStyle name="Comma 45 2 3 3" xfId="8456"/>
    <cellStyle name="Comma 45 2 3 3 2" xfId="8457"/>
    <cellStyle name="Comma 45 2 3 4" xfId="8458"/>
    <cellStyle name="Comma 45 2 4" xfId="8459"/>
    <cellStyle name="Comma 45 2 4 2" xfId="8460"/>
    <cellStyle name="Comma 45 2 4 2 2" xfId="8461"/>
    <cellStyle name="Comma 45 2 4 3" xfId="8462"/>
    <cellStyle name="Comma 45 2 5" xfId="8463"/>
    <cellStyle name="Comma 45 2 5 2" xfId="8464"/>
    <cellStyle name="Comma 45 2 5 2 2" xfId="8465"/>
    <cellStyle name="Comma 45 2 5 3" xfId="8466"/>
    <cellStyle name="Comma 45 2 6" xfId="8467"/>
    <cellStyle name="Comma 45 2 6 2" xfId="8468"/>
    <cellStyle name="Comma 45 2 7" xfId="8469"/>
    <cellStyle name="Comma 45 3" xfId="8470"/>
    <cellStyle name="Comma 45 3 2" xfId="8471"/>
    <cellStyle name="Comma 45 3 2 2" xfId="8472"/>
    <cellStyle name="Comma 45 3 2 2 2" xfId="8473"/>
    <cellStyle name="Comma 45 3 2 2 2 2" xfId="8474"/>
    <cellStyle name="Comma 45 3 2 2 2 2 2" xfId="8475"/>
    <cellStyle name="Comma 45 3 2 2 2 3" xfId="8476"/>
    <cellStyle name="Comma 45 3 2 2 3" xfId="8477"/>
    <cellStyle name="Comma 45 3 2 2 3 2" xfId="8478"/>
    <cellStyle name="Comma 45 3 2 2 4" xfId="8479"/>
    <cellStyle name="Comma 45 3 2 3" xfId="8480"/>
    <cellStyle name="Comma 45 3 2 3 2" xfId="8481"/>
    <cellStyle name="Comma 45 3 2 3 2 2" xfId="8482"/>
    <cellStyle name="Comma 45 3 2 3 3" xfId="8483"/>
    <cellStyle name="Comma 45 3 2 4" xfId="8484"/>
    <cellStyle name="Comma 45 3 2 4 2" xfId="8485"/>
    <cellStyle name="Comma 45 3 2 5" xfId="8486"/>
    <cellStyle name="Comma 45 3 3" xfId="8487"/>
    <cellStyle name="Comma 45 3 3 2" xfId="8488"/>
    <cellStyle name="Comma 45 3 3 2 2" xfId="8489"/>
    <cellStyle name="Comma 45 3 3 2 2 2" xfId="8490"/>
    <cellStyle name="Comma 45 3 3 2 3" xfId="8491"/>
    <cellStyle name="Comma 45 3 3 3" xfId="8492"/>
    <cellStyle name="Comma 45 3 3 3 2" xfId="8493"/>
    <cellStyle name="Comma 45 3 3 4" xfId="8494"/>
    <cellStyle name="Comma 45 3 4" xfId="8495"/>
    <cellStyle name="Comma 45 3 4 2" xfId="8496"/>
    <cellStyle name="Comma 45 3 4 2 2" xfId="8497"/>
    <cellStyle name="Comma 45 3 4 3" xfId="8498"/>
    <cellStyle name="Comma 45 3 5" xfId="8499"/>
    <cellStyle name="Comma 45 3 5 2" xfId="8500"/>
    <cellStyle name="Comma 45 3 5 2 2" xfId="8501"/>
    <cellStyle name="Comma 45 3 5 3" xfId="8502"/>
    <cellStyle name="Comma 45 3 6" xfId="8503"/>
    <cellStyle name="Comma 45 3 6 2" xfId="8504"/>
    <cellStyle name="Comma 45 3 7" xfId="8505"/>
    <cellStyle name="Comma 45 4" xfId="8506"/>
    <cellStyle name="Comma 45 4 2" xfId="8507"/>
    <cellStyle name="Comma 45 4 2 2" xfId="8508"/>
    <cellStyle name="Comma 45 4 2 2 2" xfId="8509"/>
    <cellStyle name="Comma 45 4 2 2 2 2" xfId="8510"/>
    <cellStyle name="Comma 45 4 2 2 3" xfId="8511"/>
    <cellStyle name="Comma 45 4 2 3" xfId="8512"/>
    <cellStyle name="Comma 45 4 2 3 2" xfId="8513"/>
    <cellStyle name="Comma 45 4 2 4" xfId="8514"/>
    <cellStyle name="Comma 45 4 3" xfId="8515"/>
    <cellStyle name="Comma 45 4 3 2" xfId="8516"/>
    <cellStyle name="Comma 45 4 3 2 2" xfId="8517"/>
    <cellStyle name="Comma 45 4 3 3" xfId="8518"/>
    <cellStyle name="Comma 45 4 4" xfId="8519"/>
    <cellStyle name="Comma 45 4 4 2" xfId="8520"/>
    <cellStyle name="Comma 45 4 5" xfId="8521"/>
    <cellStyle name="Comma 45 5" xfId="8522"/>
    <cellStyle name="Comma 45 5 2" xfId="8523"/>
    <cellStyle name="Comma 45 5 2 2" xfId="8524"/>
    <cellStyle name="Comma 45 5 2 2 2" xfId="8525"/>
    <cellStyle name="Comma 45 5 2 3" xfId="8526"/>
    <cellStyle name="Comma 45 5 3" xfId="8527"/>
    <cellStyle name="Comma 45 5 3 2" xfId="8528"/>
    <cellStyle name="Comma 45 5 4" xfId="8529"/>
    <cellStyle name="Comma 45 6" xfId="8530"/>
    <cellStyle name="Comma 45 6 2" xfId="8531"/>
    <cellStyle name="Comma 45 6 2 2" xfId="8532"/>
    <cellStyle name="Comma 45 6 3" xfId="8533"/>
    <cellStyle name="Comma 45 7" xfId="8534"/>
    <cellStyle name="Comma 45 7 2" xfId="8535"/>
    <cellStyle name="Comma 45 7 2 2" xfId="8536"/>
    <cellStyle name="Comma 45 7 3" xfId="8537"/>
    <cellStyle name="Comma 45 8" xfId="8538"/>
    <cellStyle name="Comma 45 8 2" xfId="8539"/>
    <cellStyle name="Comma 45 9" xfId="8540"/>
    <cellStyle name="Comma 46" xfId="8541"/>
    <cellStyle name="Comma 46 10" xfId="8542"/>
    <cellStyle name="Comma 46 2" xfId="8543"/>
    <cellStyle name="Comma 46 2 2" xfId="8544"/>
    <cellStyle name="Comma 46 2 2 2" xfId="8545"/>
    <cellStyle name="Comma 46 2 2 2 2" xfId="8546"/>
    <cellStyle name="Comma 46 2 2 2 2 2" xfId="8547"/>
    <cellStyle name="Comma 46 2 2 2 2 2 2" xfId="8548"/>
    <cellStyle name="Comma 46 2 2 2 2 3" xfId="8549"/>
    <cellStyle name="Comma 46 2 2 2 3" xfId="8550"/>
    <cellStyle name="Comma 46 2 2 2 3 2" xfId="8551"/>
    <cellStyle name="Comma 46 2 2 2 4" xfId="8552"/>
    <cellStyle name="Comma 46 2 2 3" xfId="8553"/>
    <cellStyle name="Comma 46 2 2 3 2" xfId="8554"/>
    <cellStyle name="Comma 46 2 2 3 2 2" xfId="8555"/>
    <cellStyle name="Comma 46 2 2 3 3" xfId="8556"/>
    <cellStyle name="Comma 46 2 2 4" xfId="8557"/>
    <cellStyle name="Comma 46 2 2 4 2" xfId="8558"/>
    <cellStyle name="Comma 46 2 2 5" xfId="8559"/>
    <cellStyle name="Comma 46 2 3" xfId="8560"/>
    <cellStyle name="Comma 46 2 3 2" xfId="8561"/>
    <cellStyle name="Comma 46 2 3 2 2" xfId="8562"/>
    <cellStyle name="Comma 46 2 3 2 2 2" xfId="8563"/>
    <cellStyle name="Comma 46 2 3 2 3" xfId="8564"/>
    <cellStyle name="Comma 46 2 3 3" xfId="8565"/>
    <cellStyle name="Comma 46 2 3 3 2" xfId="8566"/>
    <cellStyle name="Comma 46 2 3 4" xfId="8567"/>
    <cellStyle name="Comma 46 2 4" xfId="8568"/>
    <cellStyle name="Comma 46 2 4 2" xfId="8569"/>
    <cellStyle name="Comma 46 2 4 2 2" xfId="8570"/>
    <cellStyle name="Comma 46 2 4 3" xfId="8571"/>
    <cellStyle name="Comma 46 2 5" xfId="8572"/>
    <cellStyle name="Comma 46 2 5 2" xfId="8573"/>
    <cellStyle name="Comma 46 2 5 2 2" xfId="8574"/>
    <cellStyle name="Comma 46 2 5 3" xfId="8575"/>
    <cellStyle name="Comma 46 2 6" xfId="8576"/>
    <cellStyle name="Comma 46 2 6 2" xfId="8577"/>
    <cellStyle name="Comma 46 2 7" xfId="8578"/>
    <cellStyle name="Comma 46 3" xfId="8579"/>
    <cellStyle name="Comma 46 3 2" xfId="8580"/>
    <cellStyle name="Comma 46 3 2 2" xfId="8581"/>
    <cellStyle name="Comma 46 3 2 2 2" xfId="8582"/>
    <cellStyle name="Comma 46 3 2 2 2 2" xfId="8583"/>
    <cellStyle name="Comma 46 3 2 2 2 2 2" xfId="8584"/>
    <cellStyle name="Comma 46 3 2 2 2 3" xfId="8585"/>
    <cellStyle name="Comma 46 3 2 2 3" xfId="8586"/>
    <cellStyle name="Comma 46 3 2 2 3 2" xfId="8587"/>
    <cellStyle name="Comma 46 3 2 2 4" xfId="8588"/>
    <cellStyle name="Comma 46 3 2 3" xfId="8589"/>
    <cellStyle name="Comma 46 3 2 3 2" xfId="8590"/>
    <cellStyle name="Comma 46 3 2 3 2 2" xfId="8591"/>
    <cellStyle name="Comma 46 3 2 3 3" xfId="8592"/>
    <cellStyle name="Comma 46 3 2 4" xfId="8593"/>
    <cellStyle name="Comma 46 3 2 4 2" xfId="8594"/>
    <cellStyle name="Comma 46 3 2 5" xfId="8595"/>
    <cellStyle name="Comma 46 3 3" xfId="8596"/>
    <cellStyle name="Comma 46 3 3 2" xfId="8597"/>
    <cellStyle name="Comma 46 3 3 2 2" xfId="8598"/>
    <cellStyle name="Comma 46 3 3 2 2 2" xfId="8599"/>
    <cellStyle name="Comma 46 3 3 2 3" xfId="8600"/>
    <cellStyle name="Comma 46 3 3 3" xfId="8601"/>
    <cellStyle name="Comma 46 3 3 3 2" xfId="8602"/>
    <cellStyle name="Comma 46 3 3 4" xfId="8603"/>
    <cellStyle name="Comma 46 3 4" xfId="8604"/>
    <cellStyle name="Comma 46 3 4 2" xfId="8605"/>
    <cellStyle name="Comma 46 3 4 2 2" xfId="8606"/>
    <cellStyle name="Comma 46 3 4 3" xfId="8607"/>
    <cellStyle name="Comma 46 3 5" xfId="8608"/>
    <cellStyle name="Comma 46 3 5 2" xfId="8609"/>
    <cellStyle name="Comma 46 3 5 2 2" xfId="8610"/>
    <cellStyle name="Comma 46 3 5 3" xfId="8611"/>
    <cellStyle name="Comma 46 3 6" xfId="8612"/>
    <cellStyle name="Comma 46 3 6 2" xfId="8613"/>
    <cellStyle name="Comma 46 3 7" xfId="8614"/>
    <cellStyle name="Comma 46 4" xfId="8615"/>
    <cellStyle name="Comma 46 4 2" xfId="8616"/>
    <cellStyle name="Comma 46 4 2 2" xfId="8617"/>
    <cellStyle name="Comma 46 4 2 2 2" xfId="8618"/>
    <cellStyle name="Comma 46 4 2 2 2 2" xfId="8619"/>
    <cellStyle name="Comma 46 4 2 2 3" xfId="8620"/>
    <cellStyle name="Comma 46 4 2 3" xfId="8621"/>
    <cellStyle name="Comma 46 4 2 3 2" xfId="8622"/>
    <cellStyle name="Comma 46 4 2 4" xfId="8623"/>
    <cellStyle name="Comma 46 4 3" xfId="8624"/>
    <cellStyle name="Comma 46 4 3 2" xfId="8625"/>
    <cellStyle name="Comma 46 4 3 2 2" xfId="8626"/>
    <cellStyle name="Comma 46 4 3 3" xfId="8627"/>
    <cellStyle name="Comma 46 4 4" xfId="8628"/>
    <cellStyle name="Comma 46 4 4 2" xfId="8629"/>
    <cellStyle name="Comma 46 4 5" xfId="8630"/>
    <cellStyle name="Comma 46 5" xfId="8631"/>
    <cellStyle name="Comma 46 5 2" xfId="8632"/>
    <cellStyle name="Comma 46 5 2 2" xfId="8633"/>
    <cellStyle name="Comma 46 5 2 2 2" xfId="8634"/>
    <cellStyle name="Comma 46 5 2 3" xfId="8635"/>
    <cellStyle name="Comma 46 5 3" xfId="8636"/>
    <cellStyle name="Comma 46 5 3 2" xfId="8637"/>
    <cellStyle name="Comma 46 5 4" xfId="8638"/>
    <cellStyle name="Comma 46 6" xfId="8639"/>
    <cellStyle name="Comma 46 6 2" xfId="8640"/>
    <cellStyle name="Comma 46 6 2 2" xfId="8641"/>
    <cellStyle name="Comma 46 6 3" xfId="8642"/>
    <cellStyle name="Comma 46 7" xfId="8643"/>
    <cellStyle name="Comma 46 7 2" xfId="8644"/>
    <cellStyle name="Comma 46 7 2 2" xfId="8645"/>
    <cellStyle name="Comma 46 7 3" xfId="8646"/>
    <cellStyle name="Comma 46 8" xfId="8647"/>
    <cellStyle name="Comma 46 8 2" xfId="8648"/>
    <cellStyle name="Comma 46 9" xfId="8649"/>
    <cellStyle name="Comma 47" xfId="8650"/>
    <cellStyle name="Comma 47 10" xfId="8651"/>
    <cellStyle name="Comma 47 2" xfId="8652"/>
    <cellStyle name="Comma 47 2 2" xfId="8653"/>
    <cellStyle name="Comma 47 2 2 2" xfId="8654"/>
    <cellStyle name="Comma 47 2 2 2 2" xfId="8655"/>
    <cellStyle name="Comma 47 2 2 2 2 2" xfId="8656"/>
    <cellStyle name="Comma 47 2 2 2 2 2 2" xfId="8657"/>
    <cellStyle name="Comma 47 2 2 2 2 3" xfId="8658"/>
    <cellStyle name="Comma 47 2 2 2 3" xfId="8659"/>
    <cellStyle name="Comma 47 2 2 2 3 2" xfId="8660"/>
    <cellStyle name="Comma 47 2 2 2 4" xfId="8661"/>
    <cellStyle name="Comma 47 2 2 3" xfId="8662"/>
    <cellStyle name="Comma 47 2 2 3 2" xfId="8663"/>
    <cellStyle name="Comma 47 2 2 3 2 2" xfId="8664"/>
    <cellStyle name="Comma 47 2 2 3 3" xfId="8665"/>
    <cellStyle name="Comma 47 2 2 4" xfId="8666"/>
    <cellStyle name="Comma 47 2 2 4 2" xfId="8667"/>
    <cellStyle name="Comma 47 2 2 5" xfId="8668"/>
    <cellStyle name="Comma 47 2 3" xfId="8669"/>
    <cellStyle name="Comma 47 2 3 2" xfId="8670"/>
    <cellStyle name="Comma 47 2 3 2 2" xfId="8671"/>
    <cellStyle name="Comma 47 2 3 2 2 2" xfId="8672"/>
    <cellStyle name="Comma 47 2 3 2 3" xfId="8673"/>
    <cellStyle name="Comma 47 2 3 3" xfId="8674"/>
    <cellStyle name="Comma 47 2 3 3 2" xfId="8675"/>
    <cellStyle name="Comma 47 2 3 4" xfId="8676"/>
    <cellStyle name="Comma 47 2 4" xfId="8677"/>
    <cellStyle name="Comma 47 2 4 2" xfId="8678"/>
    <cellStyle name="Comma 47 2 4 2 2" xfId="8679"/>
    <cellStyle name="Comma 47 2 4 3" xfId="8680"/>
    <cellStyle name="Comma 47 2 5" xfId="8681"/>
    <cellStyle name="Comma 47 2 5 2" xfId="8682"/>
    <cellStyle name="Comma 47 2 5 2 2" xfId="8683"/>
    <cellStyle name="Comma 47 2 5 3" xfId="8684"/>
    <cellStyle name="Comma 47 2 6" xfId="8685"/>
    <cellStyle name="Comma 47 2 6 2" xfId="8686"/>
    <cellStyle name="Comma 47 2 7" xfId="8687"/>
    <cellStyle name="Comma 47 3" xfId="8688"/>
    <cellStyle name="Comma 47 3 2" xfId="8689"/>
    <cellStyle name="Comma 47 3 2 2" xfId="8690"/>
    <cellStyle name="Comma 47 3 2 2 2" xfId="8691"/>
    <cellStyle name="Comma 47 3 2 2 2 2" xfId="8692"/>
    <cellStyle name="Comma 47 3 2 2 2 2 2" xfId="8693"/>
    <cellStyle name="Comma 47 3 2 2 2 3" xfId="8694"/>
    <cellStyle name="Comma 47 3 2 2 3" xfId="8695"/>
    <cellStyle name="Comma 47 3 2 2 3 2" xfId="8696"/>
    <cellStyle name="Comma 47 3 2 2 4" xfId="8697"/>
    <cellStyle name="Comma 47 3 2 3" xfId="8698"/>
    <cellStyle name="Comma 47 3 2 3 2" xfId="8699"/>
    <cellStyle name="Comma 47 3 2 3 2 2" xfId="8700"/>
    <cellStyle name="Comma 47 3 2 3 3" xfId="8701"/>
    <cellStyle name="Comma 47 3 2 4" xfId="8702"/>
    <cellStyle name="Comma 47 3 2 4 2" xfId="8703"/>
    <cellStyle name="Comma 47 3 2 5" xfId="8704"/>
    <cellStyle name="Comma 47 3 3" xfId="8705"/>
    <cellStyle name="Comma 47 3 3 2" xfId="8706"/>
    <cellStyle name="Comma 47 3 3 2 2" xfId="8707"/>
    <cellStyle name="Comma 47 3 3 2 2 2" xfId="8708"/>
    <cellStyle name="Comma 47 3 3 2 3" xfId="8709"/>
    <cellStyle name="Comma 47 3 3 3" xfId="8710"/>
    <cellStyle name="Comma 47 3 3 3 2" xfId="8711"/>
    <cellStyle name="Comma 47 3 3 4" xfId="8712"/>
    <cellStyle name="Comma 47 3 4" xfId="8713"/>
    <cellStyle name="Comma 47 3 4 2" xfId="8714"/>
    <cellStyle name="Comma 47 3 4 2 2" xfId="8715"/>
    <cellStyle name="Comma 47 3 4 3" xfId="8716"/>
    <cellStyle name="Comma 47 3 5" xfId="8717"/>
    <cellStyle name="Comma 47 3 5 2" xfId="8718"/>
    <cellStyle name="Comma 47 3 5 2 2" xfId="8719"/>
    <cellStyle name="Comma 47 3 5 3" xfId="8720"/>
    <cellStyle name="Comma 47 3 6" xfId="8721"/>
    <cellStyle name="Comma 47 3 6 2" xfId="8722"/>
    <cellStyle name="Comma 47 3 7" xfId="8723"/>
    <cellStyle name="Comma 47 4" xfId="8724"/>
    <cellStyle name="Comma 47 4 2" xfId="8725"/>
    <cellStyle name="Comma 47 4 2 2" xfId="8726"/>
    <cellStyle name="Comma 47 4 2 2 2" xfId="8727"/>
    <cellStyle name="Comma 47 4 2 2 2 2" xfId="8728"/>
    <cellStyle name="Comma 47 4 2 2 3" xfId="8729"/>
    <cellStyle name="Comma 47 4 2 3" xfId="8730"/>
    <cellStyle name="Comma 47 4 2 3 2" xfId="8731"/>
    <cellStyle name="Comma 47 4 2 4" xfId="8732"/>
    <cellStyle name="Comma 47 4 3" xfId="8733"/>
    <cellStyle name="Comma 47 4 3 2" xfId="8734"/>
    <cellStyle name="Comma 47 4 3 2 2" xfId="8735"/>
    <cellStyle name="Comma 47 4 3 3" xfId="8736"/>
    <cellStyle name="Comma 47 4 4" xfId="8737"/>
    <cellStyle name="Comma 47 4 4 2" xfId="8738"/>
    <cellStyle name="Comma 47 4 5" xfId="8739"/>
    <cellStyle name="Comma 47 5" xfId="8740"/>
    <cellStyle name="Comma 47 5 2" xfId="8741"/>
    <cellStyle name="Comma 47 5 2 2" xfId="8742"/>
    <cellStyle name="Comma 47 5 2 2 2" xfId="8743"/>
    <cellStyle name="Comma 47 5 2 3" xfId="8744"/>
    <cellStyle name="Comma 47 5 3" xfId="8745"/>
    <cellStyle name="Comma 47 5 3 2" xfId="8746"/>
    <cellStyle name="Comma 47 5 4" xfId="8747"/>
    <cellStyle name="Comma 47 6" xfId="8748"/>
    <cellStyle name="Comma 47 6 2" xfId="8749"/>
    <cellStyle name="Comma 47 6 2 2" xfId="8750"/>
    <cellStyle name="Comma 47 6 3" xfId="8751"/>
    <cellStyle name="Comma 47 7" xfId="8752"/>
    <cellStyle name="Comma 47 7 2" xfId="8753"/>
    <cellStyle name="Comma 47 7 2 2" xfId="8754"/>
    <cellStyle name="Comma 47 7 3" xfId="8755"/>
    <cellStyle name="Comma 47 8" xfId="8756"/>
    <cellStyle name="Comma 47 8 2" xfId="8757"/>
    <cellStyle name="Comma 47 9" xfId="8758"/>
    <cellStyle name="Comma 48" xfId="8759"/>
    <cellStyle name="Comma 48 10" xfId="8760"/>
    <cellStyle name="Comma 48 2" xfId="8761"/>
    <cellStyle name="Comma 48 2 2" xfId="8762"/>
    <cellStyle name="Comma 48 2 2 2" xfId="8763"/>
    <cellStyle name="Comma 48 2 2 2 2" xfId="8764"/>
    <cellStyle name="Comma 48 2 2 2 2 2" xfId="8765"/>
    <cellStyle name="Comma 48 2 2 2 2 2 2" xfId="8766"/>
    <cellStyle name="Comma 48 2 2 2 2 3" xfId="8767"/>
    <cellStyle name="Comma 48 2 2 2 3" xfId="8768"/>
    <cellStyle name="Comma 48 2 2 2 3 2" xfId="8769"/>
    <cellStyle name="Comma 48 2 2 2 4" xfId="8770"/>
    <cellStyle name="Comma 48 2 2 3" xfId="8771"/>
    <cellStyle name="Comma 48 2 2 3 2" xfId="8772"/>
    <cellStyle name="Comma 48 2 2 3 2 2" xfId="8773"/>
    <cellStyle name="Comma 48 2 2 3 3" xfId="8774"/>
    <cellStyle name="Comma 48 2 2 4" xfId="8775"/>
    <cellStyle name="Comma 48 2 2 4 2" xfId="8776"/>
    <cellStyle name="Comma 48 2 2 5" xfId="8777"/>
    <cellStyle name="Comma 48 2 3" xfId="8778"/>
    <cellStyle name="Comma 48 2 3 2" xfId="8779"/>
    <cellStyle name="Comma 48 2 3 2 2" xfId="8780"/>
    <cellStyle name="Comma 48 2 3 2 2 2" xfId="8781"/>
    <cellStyle name="Comma 48 2 3 2 3" xfId="8782"/>
    <cellStyle name="Comma 48 2 3 3" xfId="8783"/>
    <cellStyle name="Comma 48 2 3 3 2" xfId="8784"/>
    <cellStyle name="Comma 48 2 3 4" xfId="8785"/>
    <cellStyle name="Comma 48 2 4" xfId="8786"/>
    <cellStyle name="Comma 48 2 4 2" xfId="8787"/>
    <cellStyle name="Comma 48 2 4 2 2" xfId="8788"/>
    <cellStyle name="Comma 48 2 4 3" xfId="8789"/>
    <cellStyle name="Comma 48 2 5" xfId="8790"/>
    <cellStyle name="Comma 48 2 5 2" xfId="8791"/>
    <cellStyle name="Comma 48 2 5 2 2" xfId="8792"/>
    <cellStyle name="Comma 48 2 5 3" xfId="8793"/>
    <cellStyle name="Comma 48 2 6" xfId="8794"/>
    <cellStyle name="Comma 48 2 6 2" xfId="8795"/>
    <cellStyle name="Comma 48 2 7" xfId="8796"/>
    <cellStyle name="Comma 48 3" xfId="8797"/>
    <cellStyle name="Comma 48 3 2" xfId="8798"/>
    <cellStyle name="Comma 48 3 2 2" xfId="8799"/>
    <cellStyle name="Comma 48 3 2 2 2" xfId="8800"/>
    <cellStyle name="Comma 48 3 2 2 2 2" xfId="8801"/>
    <cellStyle name="Comma 48 3 2 2 2 2 2" xfId="8802"/>
    <cellStyle name="Comma 48 3 2 2 2 3" xfId="8803"/>
    <cellStyle name="Comma 48 3 2 2 3" xfId="8804"/>
    <cellStyle name="Comma 48 3 2 2 3 2" xfId="8805"/>
    <cellStyle name="Comma 48 3 2 2 4" xfId="8806"/>
    <cellStyle name="Comma 48 3 2 3" xfId="8807"/>
    <cellStyle name="Comma 48 3 2 3 2" xfId="8808"/>
    <cellStyle name="Comma 48 3 2 3 2 2" xfId="8809"/>
    <cellStyle name="Comma 48 3 2 3 3" xfId="8810"/>
    <cellStyle name="Comma 48 3 2 4" xfId="8811"/>
    <cellStyle name="Comma 48 3 2 4 2" xfId="8812"/>
    <cellStyle name="Comma 48 3 2 5" xfId="8813"/>
    <cellStyle name="Comma 48 3 3" xfId="8814"/>
    <cellStyle name="Comma 48 3 3 2" xfId="8815"/>
    <cellStyle name="Comma 48 3 3 2 2" xfId="8816"/>
    <cellStyle name="Comma 48 3 3 2 2 2" xfId="8817"/>
    <cellStyle name="Comma 48 3 3 2 3" xfId="8818"/>
    <cellStyle name="Comma 48 3 3 3" xfId="8819"/>
    <cellStyle name="Comma 48 3 3 3 2" xfId="8820"/>
    <cellStyle name="Comma 48 3 3 4" xfId="8821"/>
    <cellStyle name="Comma 48 3 4" xfId="8822"/>
    <cellStyle name="Comma 48 3 4 2" xfId="8823"/>
    <cellStyle name="Comma 48 3 4 2 2" xfId="8824"/>
    <cellStyle name="Comma 48 3 4 3" xfId="8825"/>
    <cellStyle name="Comma 48 3 5" xfId="8826"/>
    <cellStyle name="Comma 48 3 5 2" xfId="8827"/>
    <cellStyle name="Comma 48 3 5 2 2" xfId="8828"/>
    <cellStyle name="Comma 48 3 5 3" xfId="8829"/>
    <cellStyle name="Comma 48 3 6" xfId="8830"/>
    <cellStyle name="Comma 48 3 6 2" xfId="8831"/>
    <cellStyle name="Comma 48 3 7" xfId="8832"/>
    <cellStyle name="Comma 48 4" xfId="8833"/>
    <cellStyle name="Comma 48 4 2" xfId="8834"/>
    <cellStyle name="Comma 48 4 2 2" xfId="8835"/>
    <cellStyle name="Comma 48 4 2 2 2" xfId="8836"/>
    <cellStyle name="Comma 48 4 2 2 2 2" xfId="8837"/>
    <cellStyle name="Comma 48 4 2 2 3" xfId="8838"/>
    <cellStyle name="Comma 48 4 2 3" xfId="8839"/>
    <cellStyle name="Comma 48 4 2 3 2" xfId="8840"/>
    <cellStyle name="Comma 48 4 2 4" xfId="8841"/>
    <cellStyle name="Comma 48 4 3" xfId="8842"/>
    <cellStyle name="Comma 48 4 3 2" xfId="8843"/>
    <cellStyle name="Comma 48 4 3 2 2" xfId="8844"/>
    <cellStyle name="Comma 48 4 3 3" xfId="8845"/>
    <cellStyle name="Comma 48 4 4" xfId="8846"/>
    <cellStyle name="Comma 48 4 4 2" xfId="8847"/>
    <cellStyle name="Comma 48 4 5" xfId="8848"/>
    <cellStyle name="Comma 48 5" xfId="8849"/>
    <cellStyle name="Comma 48 5 2" xfId="8850"/>
    <cellStyle name="Comma 48 5 2 2" xfId="8851"/>
    <cellStyle name="Comma 48 5 2 2 2" xfId="8852"/>
    <cellStyle name="Comma 48 5 2 3" xfId="8853"/>
    <cellStyle name="Comma 48 5 3" xfId="8854"/>
    <cellStyle name="Comma 48 5 3 2" xfId="8855"/>
    <cellStyle name="Comma 48 5 4" xfId="8856"/>
    <cellStyle name="Comma 48 6" xfId="8857"/>
    <cellStyle name="Comma 48 6 2" xfId="8858"/>
    <cellStyle name="Comma 48 6 2 2" xfId="8859"/>
    <cellStyle name="Comma 48 6 3" xfId="8860"/>
    <cellStyle name="Comma 48 7" xfId="8861"/>
    <cellStyle name="Comma 48 7 2" xfId="8862"/>
    <cellStyle name="Comma 48 7 2 2" xfId="8863"/>
    <cellStyle name="Comma 48 7 3" xfId="8864"/>
    <cellStyle name="Comma 48 8" xfId="8865"/>
    <cellStyle name="Comma 48 8 2" xfId="8866"/>
    <cellStyle name="Comma 48 9" xfId="8867"/>
    <cellStyle name="Comma 49" xfId="8868"/>
    <cellStyle name="Comma 49 10" xfId="8869"/>
    <cellStyle name="Comma 49 2" xfId="8870"/>
    <cellStyle name="Comma 49 2 2" xfId="8871"/>
    <cellStyle name="Comma 49 2 2 2" xfId="8872"/>
    <cellStyle name="Comma 49 2 2 2 2" xfId="8873"/>
    <cellStyle name="Comma 49 2 2 2 2 2" xfId="8874"/>
    <cellStyle name="Comma 49 2 2 2 2 2 2" xfId="8875"/>
    <cellStyle name="Comma 49 2 2 2 2 3" xfId="8876"/>
    <cellStyle name="Comma 49 2 2 2 3" xfId="8877"/>
    <cellStyle name="Comma 49 2 2 2 3 2" xfId="8878"/>
    <cellStyle name="Comma 49 2 2 2 4" xfId="8879"/>
    <cellStyle name="Comma 49 2 2 3" xfId="8880"/>
    <cellStyle name="Comma 49 2 2 3 2" xfId="8881"/>
    <cellStyle name="Comma 49 2 2 3 2 2" xfId="8882"/>
    <cellStyle name="Comma 49 2 2 3 3" xfId="8883"/>
    <cellStyle name="Comma 49 2 2 4" xfId="8884"/>
    <cellStyle name="Comma 49 2 2 4 2" xfId="8885"/>
    <cellStyle name="Comma 49 2 2 5" xfId="8886"/>
    <cellStyle name="Comma 49 2 3" xfId="8887"/>
    <cellStyle name="Comma 49 2 3 2" xfId="8888"/>
    <cellStyle name="Comma 49 2 3 2 2" xfId="8889"/>
    <cellStyle name="Comma 49 2 3 2 2 2" xfId="8890"/>
    <cellStyle name="Comma 49 2 3 2 3" xfId="8891"/>
    <cellStyle name="Comma 49 2 3 3" xfId="8892"/>
    <cellStyle name="Comma 49 2 3 3 2" xfId="8893"/>
    <cellStyle name="Comma 49 2 3 4" xfId="8894"/>
    <cellStyle name="Comma 49 2 4" xfId="8895"/>
    <cellStyle name="Comma 49 2 4 2" xfId="8896"/>
    <cellStyle name="Comma 49 2 4 2 2" xfId="8897"/>
    <cellStyle name="Comma 49 2 4 3" xfId="8898"/>
    <cellStyle name="Comma 49 2 5" xfId="8899"/>
    <cellStyle name="Comma 49 2 5 2" xfId="8900"/>
    <cellStyle name="Comma 49 2 5 2 2" xfId="8901"/>
    <cellStyle name="Comma 49 2 5 3" xfId="8902"/>
    <cellStyle name="Comma 49 2 6" xfId="8903"/>
    <cellStyle name="Comma 49 2 6 2" xfId="8904"/>
    <cellStyle name="Comma 49 2 7" xfId="8905"/>
    <cellStyle name="Comma 49 3" xfId="8906"/>
    <cellStyle name="Comma 49 3 2" xfId="8907"/>
    <cellStyle name="Comma 49 3 2 2" xfId="8908"/>
    <cellStyle name="Comma 49 3 2 2 2" xfId="8909"/>
    <cellStyle name="Comma 49 3 2 2 2 2" xfId="8910"/>
    <cellStyle name="Comma 49 3 2 2 2 2 2" xfId="8911"/>
    <cellStyle name="Comma 49 3 2 2 2 3" xfId="8912"/>
    <cellStyle name="Comma 49 3 2 2 3" xfId="8913"/>
    <cellStyle name="Comma 49 3 2 2 3 2" xfId="8914"/>
    <cellStyle name="Comma 49 3 2 2 4" xfId="8915"/>
    <cellStyle name="Comma 49 3 2 3" xfId="8916"/>
    <cellStyle name="Comma 49 3 2 3 2" xfId="8917"/>
    <cellStyle name="Comma 49 3 2 3 2 2" xfId="8918"/>
    <cellStyle name="Comma 49 3 2 3 3" xfId="8919"/>
    <cellStyle name="Comma 49 3 2 4" xfId="8920"/>
    <cellStyle name="Comma 49 3 2 4 2" xfId="8921"/>
    <cellStyle name="Comma 49 3 2 5" xfId="8922"/>
    <cellStyle name="Comma 49 3 3" xfId="8923"/>
    <cellStyle name="Comma 49 3 3 2" xfId="8924"/>
    <cellStyle name="Comma 49 3 3 2 2" xfId="8925"/>
    <cellStyle name="Comma 49 3 3 2 2 2" xfId="8926"/>
    <cellStyle name="Comma 49 3 3 2 3" xfId="8927"/>
    <cellStyle name="Comma 49 3 3 3" xfId="8928"/>
    <cellStyle name="Comma 49 3 3 3 2" xfId="8929"/>
    <cellStyle name="Comma 49 3 3 4" xfId="8930"/>
    <cellStyle name="Comma 49 3 4" xfId="8931"/>
    <cellStyle name="Comma 49 3 4 2" xfId="8932"/>
    <cellStyle name="Comma 49 3 4 2 2" xfId="8933"/>
    <cellStyle name="Comma 49 3 4 3" xfId="8934"/>
    <cellStyle name="Comma 49 3 5" xfId="8935"/>
    <cellStyle name="Comma 49 3 5 2" xfId="8936"/>
    <cellStyle name="Comma 49 3 5 2 2" xfId="8937"/>
    <cellStyle name="Comma 49 3 5 3" xfId="8938"/>
    <cellStyle name="Comma 49 3 6" xfId="8939"/>
    <cellStyle name="Comma 49 3 6 2" xfId="8940"/>
    <cellStyle name="Comma 49 3 7" xfId="8941"/>
    <cellStyle name="Comma 49 4" xfId="8942"/>
    <cellStyle name="Comma 49 4 2" xfId="8943"/>
    <cellStyle name="Comma 49 4 2 2" xfId="8944"/>
    <cellStyle name="Comma 49 4 2 2 2" xfId="8945"/>
    <cellStyle name="Comma 49 4 2 2 2 2" xfId="8946"/>
    <cellStyle name="Comma 49 4 2 2 3" xfId="8947"/>
    <cellStyle name="Comma 49 4 2 3" xfId="8948"/>
    <cellStyle name="Comma 49 4 2 3 2" xfId="8949"/>
    <cellStyle name="Comma 49 4 2 4" xfId="8950"/>
    <cellStyle name="Comma 49 4 3" xfId="8951"/>
    <cellStyle name="Comma 49 4 3 2" xfId="8952"/>
    <cellStyle name="Comma 49 4 3 2 2" xfId="8953"/>
    <cellStyle name="Comma 49 4 3 3" xfId="8954"/>
    <cellStyle name="Comma 49 4 4" xfId="8955"/>
    <cellStyle name="Comma 49 4 4 2" xfId="8956"/>
    <cellStyle name="Comma 49 4 5" xfId="8957"/>
    <cellStyle name="Comma 49 5" xfId="8958"/>
    <cellStyle name="Comma 49 5 2" xfId="8959"/>
    <cellStyle name="Comma 49 5 2 2" xfId="8960"/>
    <cellStyle name="Comma 49 5 2 2 2" xfId="8961"/>
    <cellStyle name="Comma 49 5 2 3" xfId="8962"/>
    <cellStyle name="Comma 49 5 3" xfId="8963"/>
    <cellStyle name="Comma 49 5 3 2" xfId="8964"/>
    <cellStyle name="Comma 49 5 4" xfId="8965"/>
    <cellStyle name="Comma 49 6" xfId="8966"/>
    <cellStyle name="Comma 49 6 2" xfId="8967"/>
    <cellStyle name="Comma 49 6 2 2" xfId="8968"/>
    <cellStyle name="Comma 49 6 3" xfId="8969"/>
    <cellStyle name="Comma 49 7" xfId="8970"/>
    <cellStyle name="Comma 49 7 2" xfId="8971"/>
    <cellStyle name="Comma 49 7 2 2" xfId="8972"/>
    <cellStyle name="Comma 49 7 3" xfId="8973"/>
    <cellStyle name="Comma 49 8" xfId="8974"/>
    <cellStyle name="Comma 49 8 2" xfId="8975"/>
    <cellStyle name="Comma 49 9" xfId="8976"/>
    <cellStyle name="Comma 5" xfId="8977"/>
    <cellStyle name="Comma 5 10" xfId="8978"/>
    <cellStyle name="Comma 5 10 2" xfId="8979"/>
    <cellStyle name="Comma 5 10 2 2" xfId="8980"/>
    <cellStyle name="Comma 5 10 3" xfId="8981"/>
    <cellStyle name="Comma 5 11" xfId="8982"/>
    <cellStyle name="Comma 5 11 2" xfId="8983"/>
    <cellStyle name="Comma 5 12" xfId="8984"/>
    <cellStyle name="Comma 5 12 2" xfId="8985"/>
    <cellStyle name="Comma 5 13" xfId="8986"/>
    <cellStyle name="Comma 5 14" xfId="8987"/>
    <cellStyle name="Comma 5 15" xfId="8988"/>
    <cellStyle name="Comma 5 16" xfId="8989"/>
    <cellStyle name="Comma 5 17" xfId="8990"/>
    <cellStyle name="Comma 5 18" xfId="8991"/>
    <cellStyle name="Comma 5 19" xfId="8992"/>
    <cellStyle name="Comma 5 2" xfId="8993"/>
    <cellStyle name="Comma 5 2 10" xfId="8994"/>
    <cellStyle name="Comma 5 2 10 2" xfId="8995"/>
    <cellStyle name="Comma 5 2 11" xfId="8996"/>
    <cellStyle name="Comma 5 2 12" xfId="8997"/>
    <cellStyle name="Comma 5 2 13" xfId="8998"/>
    <cellStyle name="Comma 5 2 14" xfId="8999"/>
    <cellStyle name="Comma 5 2 15" xfId="9000"/>
    <cellStyle name="Comma 5 2 16" xfId="9001"/>
    <cellStyle name="Comma 5 2 2" xfId="9002"/>
    <cellStyle name="Comma 5 2 2 10" xfId="9003"/>
    <cellStyle name="Comma 5 2 2 2" xfId="9004"/>
    <cellStyle name="Comma 5 2 2 2 2" xfId="9005"/>
    <cellStyle name="Comma 5 2 2 2 2 2" xfId="9006"/>
    <cellStyle name="Comma 5 2 2 2 2 2 2" xfId="9007"/>
    <cellStyle name="Comma 5 2 2 2 2 2 2 2" xfId="9008"/>
    <cellStyle name="Comma 5 2 2 2 2 2 2 2 2" xfId="9009"/>
    <cellStyle name="Comma 5 2 2 2 2 2 2 3" xfId="9010"/>
    <cellStyle name="Comma 5 2 2 2 2 2 3" xfId="9011"/>
    <cellStyle name="Comma 5 2 2 2 2 2 3 2" xfId="9012"/>
    <cellStyle name="Comma 5 2 2 2 2 2 4" xfId="9013"/>
    <cellStyle name="Comma 5 2 2 2 2 3" xfId="9014"/>
    <cellStyle name="Comma 5 2 2 2 2 3 2" xfId="9015"/>
    <cellStyle name="Comma 5 2 2 2 2 3 2 2" xfId="9016"/>
    <cellStyle name="Comma 5 2 2 2 2 3 3" xfId="9017"/>
    <cellStyle name="Comma 5 2 2 2 2 4" xfId="9018"/>
    <cellStyle name="Comma 5 2 2 2 2 4 2" xfId="9019"/>
    <cellStyle name="Comma 5 2 2 2 2 5" xfId="9020"/>
    <cellStyle name="Comma 5 2 2 2 3" xfId="9021"/>
    <cellStyle name="Comma 5 2 2 2 3 2" xfId="9022"/>
    <cellStyle name="Comma 5 2 2 2 3 2 2" xfId="9023"/>
    <cellStyle name="Comma 5 2 2 2 3 2 2 2" xfId="9024"/>
    <cellStyle name="Comma 5 2 2 2 3 2 3" xfId="9025"/>
    <cellStyle name="Comma 5 2 2 2 3 3" xfId="9026"/>
    <cellStyle name="Comma 5 2 2 2 3 3 2" xfId="9027"/>
    <cellStyle name="Comma 5 2 2 2 3 4" xfId="9028"/>
    <cellStyle name="Comma 5 2 2 2 4" xfId="9029"/>
    <cellStyle name="Comma 5 2 2 2 4 2" xfId="9030"/>
    <cellStyle name="Comma 5 2 2 2 4 2 2" xfId="9031"/>
    <cellStyle name="Comma 5 2 2 2 4 3" xfId="9032"/>
    <cellStyle name="Comma 5 2 2 2 5" xfId="9033"/>
    <cellStyle name="Comma 5 2 2 2 5 2" xfId="9034"/>
    <cellStyle name="Comma 5 2 2 2 5 2 2" xfId="9035"/>
    <cellStyle name="Comma 5 2 2 2 5 3" xfId="9036"/>
    <cellStyle name="Comma 5 2 2 2 6" xfId="9037"/>
    <cellStyle name="Comma 5 2 2 2 6 2" xfId="9038"/>
    <cellStyle name="Comma 5 2 2 2 7" xfId="9039"/>
    <cellStyle name="Comma 5 2 2 3" xfId="9040"/>
    <cellStyle name="Comma 5 2 2 3 2" xfId="9041"/>
    <cellStyle name="Comma 5 2 2 3 2 2" xfId="9042"/>
    <cellStyle name="Comma 5 2 2 3 2 2 2" xfId="9043"/>
    <cellStyle name="Comma 5 2 2 3 2 2 2 2" xfId="9044"/>
    <cellStyle name="Comma 5 2 2 3 2 2 2 2 2" xfId="9045"/>
    <cellStyle name="Comma 5 2 2 3 2 2 2 3" xfId="9046"/>
    <cellStyle name="Comma 5 2 2 3 2 2 3" xfId="9047"/>
    <cellStyle name="Comma 5 2 2 3 2 2 3 2" xfId="9048"/>
    <cellStyle name="Comma 5 2 2 3 2 2 4" xfId="9049"/>
    <cellStyle name="Comma 5 2 2 3 2 3" xfId="9050"/>
    <cellStyle name="Comma 5 2 2 3 2 3 2" xfId="9051"/>
    <cellStyle name="Comma 5 2 2 3 2 3 2 2" xfId="9052"/>
    <cellStyle name="Comma 5 2 2 3 2 3 3" xfId="9053"/>
    <cellStyle name="Comma 5 2 2 3 2 4" xfId="9054"/>
    <cellStyle name="Comma 5 2 2 3 2 4 2" xfId="9055"/>
    <cellStyle name="Comma 5 2 2 3 2 5" xfId="9056"/>
    <cellStyle name="Comma 5 2 2 3 3" xfId="9057"/>
    <cellStyle name="Comma 5 2 2 3 3 2" xfId="9058"/>
    <cellStyle name="Comma 5 2 2 3 3 2 2" xfId="9059"/>
    <cellStyle name="Comma 5 2 2 3 3 2 2 2" xfId="9060"/>
    <cellStyle name="Comma 5 2 2 3 3 2 3" xfId="9061"/>
    <cellStyle name="Comma 5 2 2 3 3 3" xfId="9062"/>
    <cellStyle name="Comma 5 2 2 3 3 3 2" xfId="9063"/>
    <cellStyle name="Comma 5 2 2 3 3 4" xfId="9064"/>
    <cellStyle name="Comma 5 2 2 3 4" xfId="9065"/>
    <cellStyle name="Comma 5 2 2 3 4 2" xfId="9066"/>
    <cellStyle name="Comma 5 2 2 3 4 2 2" xfId="9067"/>
    <cellStyle name="Comma 5 2 2 3 4 3" xfId="9068"/>
    <cellStyle name="Comma 5 2 2 3 5" xfId="9069"/>
    <cellStyle name="Comma 5 2 2 3 5 2" xfId="9070"/>
    <cellStyle name="Comma 5 2 2 3 5 2 2" xfId="9071"/>
    <cellStyle name="Comma 5 2 2 3 5 3" xfId="9072"/>
    <cellStyle name="Comma 5 2 2 3 6" xfId="9073"/>
    <cellStyle name="Comma 5 2 2 3 6 2" xfId="9074"/>
    <cellStyle name="Comma 5 2 2 3 7" xfId="9075"/>
    <cellStyle name="Comma 5 2 2 4" xfId="9076"/>
    <cellStyle name="Comma 5 2 2 4 2" xfId="9077"/>
    <cellStyle name="Comma 5 2 2 4 2 2" xfId="9078"/>
    <cellStyle name="Comma 5 2 2 4 2 2 2" xfId="9079"/>
    <cellStyle name="Comma 5 2 2 4 2 2 2 2" xfId="9080"/>
    <cellStyle name="Comma 5 2 2 4 2 2 3" xfId="9081"/>
    <cellStyle name="Comma 5 2 2 4 2 3" xfId="9082"/>
    <cellStyle name="Comma 5 2 2 4 2 3 2" xfId="9083"/>
    <cellStyle name="Comma 5 2 2 4 2 4" xfId="9084"/>
    <cellStyle name="Comma 5 2 2 4 3" xfId="9085"/>
    <cellStyle name="Comma 5 2 2 4 3 2" xfId="9086"/>
    <cellStyle name="Comma 5 2 2 4 3 2 2" xfId="9087"/>
    <cellStyle name="Comma 5 2 2 4 3 3" xfId="9088"/>
    <cellStyle name="Comma 5 2 2 4 4" xfId="9089"/>
    <cellStyle name="Comma 5 2 2 4 4 2" xfId="9090"/>
    <cellStyle name="Comma 5 2 2 4 5" xfId="9091"/>
    <cellStyle name="Comma 5 2 2 5" xfId="9092"/>
    <cellStyle name="Comma 5 2 2 5 2" xfId="9093"/>
    <cellStyle name="Comma 5 2 2 5 2 2" xfId="9094"/>
    <cellStyle name="Comma 5 2 2 5 2 2 2" xfId="9095"/>
    <cellStyle name="Comma 5 2 2 5 2 3" xfId="9096"/>
    <cellStyle name="Comma 5 2 2 5 3" xfId="9097"/>
    <cellStyle name="Comma 5 2 2 5 3 2" xfId="9098"/>
    <cellStyle name="Comma 5 2 2 5 4" xfId="9099"/>
    <cellStyle name="Comma 5 2 2 6" xfId="9100"/>
    <cellStyle name="Comma 5 2 2 6 2" xfId="9101"/>
    <cellStyle name="Comma 5 2 2 6 2 2" xfId="9102"/>
    <cellStyle name="Comma 5 2 2 6 3" xfId="9103"/>
    <cellStyle name="Comma 5 2 2 7" xfId="9104"/>
    <cellStyle name="Comma 5 2 2 7 2" xfId="9105"/>
    <cellStyle name="Comma 5 2 2 7 2 2" xfId="9106"/>
    <cellStyle name="Comma 5 2 2 7 3" xfId="9107"/>
    <cellStyle name="Comma 5 2 2 8" xfId="9108"/>
    <cellStyle name="Comma 5 2 2 8 2" xfId="9109"/>
    <cellStyle name="Comma 5 2 2 9" xfId="9110"/>
    <cellStyle name="Comma 5 2 3" xfId="9111"/>
    <cellStyle name="Comma 5 2 3 2" xfId="9112"/>
    <cellStyle name="Comma 5 2 3 2 2" xfId="9113"/>
    <cellStyle name="Comma 5 2 3 2 2 2" xfId="9114"/>
    <cellStyle name="Comma 5 2 3 2 2 2 2" xfId="9115"/>
    <cellStyle name="Comma 5 2 3 2 2 2 2 2" xfId="9116"/>
    <cellStyle name="Comma 5 2 3 2 2 2 3" xfId="9117"/>
    <cellStyle name="Comma 5 2 3 2 2 3" xfId="9118"/>
    <cellStyle name="Comma 5 2 3 2 2 3 2" xfId="9119"/>
    <cellStyle name="Comma 5 2 3 2 2 4" xfId="9120"/>
    <cellStyle name="Comma 5 2 3 2 3" xfId="9121"/>
    <cellStyle name="Comma 5 2 3 2 3 2" xfId="9122"/>
    <cellStyle name="Comma 5 2 3 2 3 2 2" xfId="9123"/>
    <cellStyle name="Comma 5 2 3 2 3 3" xfId="9124"/>
    <cellStyle name="Comma 5 2 3 2 4" xfId="9125"/>
    <cellStyle name="Comma 5 2 3 2 4 2" xfId="9126"/>
    <cellStyle name="Comma 5 2 3 2 5" xfId="9127"/>
    <cellStyle name="Comma 5 2 3 3" xfId="9128"/>
    <cellStyle name="Comma 5 2 3 3 2" xfId="9129"/>
    <cellStyle name="Comma 5 2 3 3 2 2" xfId="9130"/>
    <cellStyle name="Comma 5 2 3 3 2 2 2" xfId="9131"/>
    <cellStyle name="Comma 5 2 3 3 2 3" xfId="9132"/>
    <cellStyle name="Comma 5 2 3 3 3" xfId="9133"/>
    <cellStyle name="Comma 5 2 3 3 3 2" xfId="9134"/>
    <cellStyle name="Comma 5 2 3 3 4" xfId="9135"/>
    <cellStyle name="Comma 5 2 3 4" xfId="9136"/>
    <cellStyle name="Comma 5 2 3 4 2" xfId="9137"/>
    <cellStyle name="Comma 5 2 3 4 2 2" xfId="9138"/>
    <cellStyle name="Comma 5 2 3 4 3" xfId="9139"/>
    <cellStyle name="Comma 5 2 3 5" xfId="9140"/>
    <cellStyle name="Comma 5 2 3 5 2" xfId="9141"/>
    <cellStyle name="Comma 5 2 3 5 2 2" xfId="9142"/>
    <cellStyle name="Comma 5 2 3 5 3" xfId="9143"/>
    <cellStyle name="Comma 5 2 3 6" xfId="9144"/>
    <cellStyle name="Comma 5 2 3 6 2" xfId="9145"/>
    <cellStyle name="Comma 5 2 3 7" xfId="9146"/>
    <cellStyle name="Comma 5 2 4" xfId="9147"/>
    <cellStyle name="Comma 5 2 4 2" xfId="9148"/>
    <cellStyle name="Comma 5 2 4 2 2" xfId="9149"/>
    <cellStyle name="Comma 5 2 4 2 2 2" xfId="9150"/>
    <cellStyle name="Comma 5 2 4 2 2 2 2" xfId="9151"/>
    <cellStyle name="Comma 5 2 4 2 2 2 2 2" xfId="9152"/>
    <cellStyle name="Comma 5 2 4 2 2 2 3" xfId="9153"/>
    <cellStyle name="Comma 5 2 4 2 2 3" xfId="9154"/>
    <cellStyle name="Comma 5 2 4 2 2 3 2" xfId="9155"/>
    <cellStyle name="Comma 5 2 4 2 2 4" xfId="9156"/>
    <cellStyle name="Comma 5 2 4 2 3" xfId="9157"/>
    <cellStyle name="Comma 5 2 4 2 3 2" xfId="9158"/>
    <cellStyle name="Comma 5 2 4 2 3 2 2" xfId="9159"/>
    <cellStyle name="Comma 5 2 4 2 3 3" xfId="9160"/>
    <cellStyle name="Comma 5 2 4 2 4" xfId="9161"/>
    <cellStyle name="Comma 5 2 4 2 4 2" xfId="9162"/>
    <cellStyle name="Comma 5 2 4 2 5" xfId="9163"/>
    <cellStyle name="Comma 5 2 4 3" xfId="9164"/>
    <cellStyle name="Comma 5 2 4 3 2" xfId="9165"/>
    <cellStyle name="Comma 5 2 4 3 2 2" xfId="9166"/>
    <cellStyle name="Comma 5 2 4 3 2 2 2" xfId="9167"/>
    <cellStyle name="Comma 5 2 4 3 2 3" xfId="9168"/>
    <cellStyle name="Comma 5 2 4 3 3" xfId="9169"/>
    <cellStyle name="Comma 5 2 4 3 3 2" xfId="9170"/>
    <cellStyle name="Comma 5 2 4 3 4" xfId="9171"/>
    <cellStyle name="Comma 5 2 4 4" xfId="9172"/>
    <cellStyle name="Comma 5 2 4 4 2" xfId="9173"/>
    <cellStyle name="Comma 5 2 4 4 2 2" xfId="9174"/>
    <cellStyle name="Comma 5 2 4 4 3" xfId="9175"/>
    <cellStyle name="Comma 5 2 4 5" xfId="9176"/>
    <cellStyle name="Comma 5 2 4 5 2" xfId="9177"/>
    <cellStyle name="Comma 5 2 4 5 2 2" xfId="9178"/>
    <cellStyle name="Comma 5 2 4 5 3" xfId="9179"/>
    <cellStyle name="Comma 5 2 4 6" xfId="9180"/>
    <cellStyle name="Comma 5 2 4 6 2" xfId="9181"/>
    <cellStyle name="Comma 5 2 4 7" xfId="9182"/>
    <cellStyle name="Comma 5 2 5" xfId="9183"/>
    <cellStyle name="Comma 5 2 5 2" xfId="9184"/>
    <cellStyle name="Comma 5 2 5 2 2" xfId="9185"/>
    <cellStyle name="Comma 5 2 5 2 2 2" xfId="9186"/>
    <cellStyle name="Comma 5 2 5 2 2 2 2" xfId="9187"/>
    <cellStyle name="Comma 5 2 5 2 2 3" xfId="9188"/>
    <cellStyle name="Comma 5 2 5 2 3" xfId="9189"/>
    <cellStyle name="Comma 5 2 5 2 3 2" xfId="9190"/>
    <cellStyle name="Comma 5 2 5 2 4" xfId="9191"/>
    <cellStyle name="Comma 5 2 5 3" xfId="9192"/>
    <cellStyle name="Comma 5 2 5 3 2" xfId="9193"/>
    <cellStyle name="Comma 5 2 5 3 2 2" xfId="9194"/>
    <cellStyle name="Comma 5 2 5 3 3" xfId="9195"/>
    <cellStyle name="Comma 5 2 5 4" xfId="9196"/>
    <cellStyle name="Comma 5 2 5 4 2" xfId="9197"/>
    <cellStyle name="Comma 5 2 5 5" xfId="9198"/>
    <cellStyle name="Comma 5 2 6" xfId="9199"/>
    <cellStyle name="Comma 5 2 6 2" xfId="9200"/>
    <cellStyle name="Comma 5 2 6 2 2" xfId="9201"/>
    <cellStyle name="Comma 5 2 6 2 2 2" xfId="9202"/>
    <cellStyle name="Comma 5 2 6 2 3" xfId="9203"/>
    <cellStyle name="Comma 5 2 6 3" xfId="9204"/>
    <cellStyle name="Comma 5 2 6 3 2" xfId="9205"/>
    <cellStyle name="Comma 5 2 6 4" xfId="9206"/>
    <cellStyle name="Comma 5 2 7" xfId="9207"/>
    <cellStyle name="Comma 5 2 7 2" xfId="9208"/>
    <cellStyle name="Comma 5 2 7 2 2" xfId="9209"/>
    <cellStyle name="Comma 5 2 7 3" xfId="9210"/>
    <cellStyle name="Comma 5 2 8" xfId="9211"/>
    <cellStyle name="Comma 5 2 8 2" xfId="9212"/>
    <cellStyle name="Comma 5 2 8 2 2" xfId="9213"/>
    <cellStyle name="Comma 5 2 8 3" xfId="9214"/>
    <cellStyle name="Comma 5 2 9" xfId="9215"/>
    <cellStyle name="Comma 5 2 9 2" xfId="9216"/>
    <cellStyle name="Comma 5 20" xfId="9217"/>
    <cellStyle name="Comma 5 21" xfId="9218"/>
    <cellStyle name="Comma 5 22" xfId="9219"/>
    <cellStyle name="Comma 5 23" xfId="9220"/>
    <cellStyle name="Comma 5 3" xfId="9221"/>
    <cellStyle name="Comma 5 3 10" xfId="9222"/>
    <cellStyle name="Comma 5 3 10 2" xfId="9223"/>
    <cellStyle name="Comma 5 3 11" xfId="9224"/>
    <cellStyle name="Comma 5 3 12" xfId="9225"/>
    <cellStyle name="Comma 5 3 13" xfId="9226"/>
    <cellStyle name="Comma 5 3 14" xfId="9227"/>
    <cellStyle name="Comma 5 3 15" xfId="9228"/>
    <cellStyle name="Comma 5 3 16" xfId="9229"/>
    <cellStyle name="Comma 5 3 2" xfId="9230"/>
    <cellStyle name="Comma 5 3 2 10" xfId="9231"/>
    <cellStyle name="Comma 5 3 2 2" xfId="9232"/>
    <cellStyle name="Comma 5 3 2 2 2" xfId="9233"/>
    <cellStyle name="Comma 5 3 2 2 2 2" xfId="9234"/>
    <cellStyle name="Comma 5 3 2 2 2 2 2" xfId="9235"/>
    <cellStyle name="Comma 5 3 2 2 2 2 2 2" xfId="9236"/>
    <cellStyle name="Comma 5 3 2 2 2 2 2 2 2" xfId="9237"/>
    <cellStyle name="Comma 5 3 2 2 2 2 2 3" xfId="9238"/>
    <cellStyle name="Comma 5 3 2 2 2 2 3" xfId="9239"/>
    <cellStyle name="Comma 5 3 2 2 2 2 3 2" xfId="9240"/>
    <cellStyle name="Comma 5 3 2 2 2 2 4" xfId="9241"/>
    <cellStyle name="Comma 5 3 2 2 2 3" xfId="9242"/>
    <cellStyle name="Comma 5 3 2 2 2 3 2" xfId="9243"/>
    <cellStyle name="Comma 5 3 2 2 2 3 2 2" xfId="9244"/>
    <cellStyle name="Comma 5 3 2 2 2 3 3" xfId="9245"/>
    <cellStyle name="Comma 5 3 2 2 2 4" xfId="9246"/>
    <cellStyle name="Comma 5 3 2 2 2 4 2" xfId="9247"/>
    <cellStyle name="Comma 5 3 2 2 2 5" xfId="9248"/>
    <cellStyle name="Comma 5 3 2 2 3" xfId="9249"/>
    <cellStyle name="Comma 5 3 2 2 3 2" xfId="9250"/>
    <cellStyle name="Comma 5 3 2 2 3 2 2" xfId="9251"/>
    <cellStyle name="Comma 5 3 2 2 3 2 2 2" xfId="9252"/>
    <cellStyle name="Comma 5 3 2 2 3 2 3" xfId="9253"/>
    <cellStyle name="Comma 5 3 2 2 3 3" xfId="9254"/>
    <cellStyle name="Comma 5 3 2 2 3 3 2" xfId="9255"/>
    <cellStyle name="Comma 5 3 2 2 3 4" xfId="9256"/>
    <cellStyle name="Comma 5 3 2 2 4" xfId="9257"/>
    <cellStyle name="Comma 5 3 2 2 4 2" xfId="9258"/>
    <cellStyle name="Comma 5 3 2 2 4 2 2" xfId="9259"/>
    <cellStyle name="Comma 5 3 2 2 4 3" xfId="9260"/>
    <cellStyle name="Comma 5 3 2 2 5" xfId="9261"/>
    <cellStyle name="Comma 5 3 2 2 5 2" xfId="9262"/>
    <cellStyle name="Comma 5 3 2 2 5 2 2" xfId="9263"/>
    <cellStyle name="Comma 5 3 2 2 5 3" xfId="9264"/>
    <cellStyle name="Comma 5 3 2 2 6" xfId="9265"/>
    <cellStyle name="Comma 5 3 2 2 6 2" xfId="9266"/>
    <cellStyle name="Comma 5 3 2 2 7" xfId="9267"/>
    <cellStyle name="Comma 5 3 2 3" xfId="9268"/>
    <cellStyle name="Comma 5 3 2 3 2" xfId="9269"/>
    <cellStyle name="Comma 5 3 2 3 2 2" xfId="9270"/>
    <cellStyle name="Comma 5 3 2 3 2 2 2" xfId="9271"/>
    <cellStyle name="Comma 5 3 2 3 2 2 2 2" xfId="9272"/>
    <cellStyle name="Comma 5 3 2 3 2 2 2 2 2" xfId="9273"/>
    <cellStyle name="Comma 5 3 2 3 2 2 2 3" xfId="9274"/>
    <cellStyle name="Comma 5 3 2 3 2 2 3" xfId="9275"/>
    <cellStyle name="Comma 5 3 2 3 2 2 3 2" xfId="9276"/>
    <cellStyle name="Comma 5 3 2 3 2 2 4" xfId="9277"/>
    <cellStyle name="Comma 5 3 2 3 2 3" xfId="9278"/>
    <cellStyle name="Comma 5 3 2 3 2 3 2" xfId="9279"/>
    <cellStyle name="Comma 5 3 2 3 2 3 2 2" xfId="9280"/>
    <cellStyle name="Comma 5 3 2 3 2 3 3" xfId="9281"/>
    <cellStyle name="Comma 5 3 2 3 2 4" xfId="9282"/>
    <cellStyle name="Comma 5 3 2 3 2 4 2" xfId="9283"/>
    <cellStyle name="Comma 5 3 2 3 2 5" xfId="9284"/>
    <cellStyle name="Comma 5 3 2 3 3" xfId="9285"/>
    <cellStyle name="Comma 5 3 2 3 3 2" xfId="9286"/>
    <cellStyle name="Comma 5 3 2 3 3 2 2" xfId="9287"/>
    <cellStyle name="Comma 5 3 2 3 3 2 2 2" xfId="9288"/>
    <cellStyle name="Comma 5 3 2 3 3 2 3" xfId="9289"/>
    <cellStyle name="Comma 5 3 2 3 3 3" xfId="9290"/>
    <cellStyle name="Comma 5 3 2 3 3 3 2" xfId="9291"/>
    <cellStyle name="Comma 5 3 2 3 3 4" xfId="9292"/>
    <cellStyle name="Comma 5 3 2 3 4" xfId="9293"/>
    <cellStyle name="Comma 5 3 2 3 4 2" xfId="9294"/>
    <cellStyle name="Comma 5 3 2 3 4 2 2" xfId="9295"/>
    <cellStyle name="Comma 5 3 2 3 4 3" xfId="9296"/>
    <cellStyle name="Comma 5 3 2 3 5" xfId="9297"/>
    <cellStyle name="Comma 5 3 2 3 5 2" xfId="9298"/>
    <cellStyle name="Comma 5 3 2 3 5 2 2" xfId="9299"/>
    <cellStyle name="Comma 5 3 2 3 5 3" xfId="9300"/>
    <cellStyle name="Comma 5 3 2 3 6" xfId="9301"/>
    <cellStyle name="Comma 5 3 2 3 6 2" xfId="9302"/>
    <cellStyle name="Comma 5 3 2 3 7" xfId="9303"/>
    <cellStyle name="Comma 5 3 2 4" xfId="9304"/>
    <cellStyle name="Comma 5 3 2 4 2" xfId="9305"/>
    <cellStyle name="Comma 5 3 2 4 2 2" xfId="9306"/>
    <cellStyle name="Comma 5 3 2 4 2 2 2" xfId="9307"/>
    <cellStyle name="Comma 5 3 2 4 2 2 2 2" xfId="9308"/>
    <cellStyle name="Comma 5 3 2 4 2 2 3" xfId="9309"/>
    <cellStyle name="Comma 5 3 2 4 2 3" xfId="9310"/>
    <cellStyle name="Comma 5 3 2 4 2 3 2" xfId="9311"/>
    <cellStyle name="Comma 5 3 2 4 2 4" xfId="9312"/>
    <cellStyle name="Comma 5 3 2 4 3" xfId="9313"/>
    <cellStyle name="Comma 5 3 2 4 3 2" xfId="9314"/>
    <cellStyle name="Comma 5 3 2 4 3 2 2" xfId="9315"/>
    <cellStyle name="Comma 5 3 2 4 3 3" xfId="9316"/>
    <cellStyle name="Comma 5 3 2 4 4" xfId="9317"/>
    <cellStyle name="Comma 5 3 2 4 4 2" xfId="9318"/>
    <cellStyle name="Comma 5 3 2 4 5" xfId="9319"/>
    <cellStyle name="Comma 5 3 2 5" xfId="9320"/>
    <cellStyle name="Comma 5 3 2 5 2" xfId="9321"/>
    <cellStyle name="Comma 5 3 2 5 2 2" xfId="9322"/>
    <cellStyle name="Comma 5 3 2 5 2 2 2" xfId="9323"/>
    <cellStyle name="Comma 5 3 2 5 2 3" xfId="9324"/>
    <cellStyle name="Comma 5 3 2 5 3" xfId="9325"/>
    <cellStyle name="Comma 5 3 2 5 3 2" xfId="9326"/>
    <cellStyle name="Comma 5 3 2 5 4" xfId="9327"/>
    <cellStyle name="Comma 5 3 2 6" xfId="9328"/>
    <cellStyle name="Comma 5 3 2 6 2" xfId="9329"/>
    <cellStyle name="Comma 5 3 2 6 2 2" xfId="9330"/>
    <cellStyle name="Comma 5 3 2 6 3" xfId="9331"/>
    <cellStyle name="Comma 5 3 2 7" xfId="9332"/>
    <cellStyle name="Comma 5 3 2 7 2" xfId="9333"/>
    <cellStyle name="Comma 5 3 2 7 2 2" xfId="9334"/>
    <cellStyle name="Comma 5 3 2 7 3" xfId="9335"/>
    <cellStyle name="Comma 5 3 2 8" xfId="9336"/>
    <cellStyle name="Comma 5 3 2 8 2" xfId="9337"/>
    <cellStyle name="Comma 5 3 2 9" xfId="9338"/>
    <cellStyle name="Comma 5 3 3" xfId="9339"/>
    <cellStyle name="Comma 5 3 3 2" xfId="9340"/>
    <cellStyle name="Comma 5 3 3 2 2" xfId="9341"/>
    <cellStyle name="Comma 5 3 3 2 2 2" xfId="9342"/>
    <cellStyle name="Comma 5 3 3 2 2 2 2" xfId="9343"/>
    <cellStyle name="Comma 5 3 3 2 2 2 2 2" xfId="9344"/>
    <cellStyle name="Comma 5 3 3 2 2 2 3" xfId="9345"/>
    <cellStyle name="Comma 5 3 3 2 2 3" xfId="9346"/>
    <cellStyle name="Comma 5 3 3 2 2 3 2" xfId="9347"/>
    <cellStyle name="Comma 5 3 3 2 2 4" xfId="9348"/>
    <cellStyle name="Comma 5 3 3 2 3" xfId="9349"/>
    <cellStyle name="Comma 5 3 3 2 3 2" xfId="9350"/>
    <cellStyle name="Comma 5 3 3 2 3 2 2" xfId="9351"/>
    <cellStyle name="Comma 5 3 3 2 3 3" xfId="9352"/>
    <cellStyle name="Comma 5 3 3 2 4" xfId="9353"/>
    <cellStyle name="Comma 5 3 3 2 4 2" xfId="9354"/>
    <cellStyle name="Comma 5 3 3 2 5" xfId="9355"/>
    <cellStyle name="Comma 5 3 3 3" xfId="9356"/>
    <cellStyle name="Comma 5 3 3 3 2" xfId="9357"/>
    <cellStyle name="Comma 5 3 3 3 2 2" xfId="9358"/>
    <cellStyle name="Comma 5 3 3 3 2 2 2" xfId="9359"/>
    <cellStyle name="Comma 5 3 3 3 2 3" xfId="9360"/>
    <cellStyle name="Comma 5 3 3 3 3" xfId="9361"/>
    <cellStyle name="Comma 5 3 3 3 3 2" xfId="9362"/>
    <cellStyle name="Comma 5 3 3 3 4" xfId="9363"/>
    <cellStyle name="Comma 5 3 3 4" xfId="9364"/>
    <cellStyle name="Comma 5 3 3 4 2" xfId="9365"/>
    <cellStyle name="Comma 5 3 3 4 2 2" xfId="9366"/>
    <cellStyle name="Comma 5 3 3 4 3" xfId="9367"/>
    <cellStyle name="Comma 5 3 3 5" xfId="9368"/>
    <cellStyle name="Comma 5 3 3 5 2" xfId="9369"/>
    <cellStyle name="Comma 5 3 3 5 2 2" xfId="9370"/>
    <cellStyle name="Comma 5 3 3 5 3" xfId="9371"/>
    <cellStyle name="Comma 5 3 3 6" xfId="9372"/>
    <cellStyle name="Comma 5 3 3 6 2" xfId="9373"/>
    <cellStyle name="Comma 5 3 3 7" xfId="9374"/>
    <cellStyle name="Comma 5 3 4" xfId="9375"/>
    <cellStyle name="Comma 5 3 4 2" xfId="9376"/>
    <cellStyle name="Comma 5 3 4 2 2" xfId="9377"/>
    <cellStyle name="Comma 5 3 4 2 2 2" xfId="9378"/>
    <cellStyle name="Comma 5 3 4 2 2 2 2" xfId="9379"/>
    <cellStyle name="Comma 5 3 4 2 2 2 2 2" xfId="9380"/>
    <cellStyle name="Comma 5 3 4 2 2 2 3" xfId="9381"/>
    <cellStyle name="Comma 5 3 4 2 2 3" xfId="9382"/>
    <cellStyle name="Comma 5 3 4 2 2 3 2" xfId="9383"/>
    <cellStyle name="Comma 5 3 4 2 2 4" xfId="9384"/>
    <cellStyle name="Comma 5 3 4 2 3" xfId="9385"/>
    <cellStyle name="Comma 5 3 4 2 3 2" xfId="9386"/>
    <cellStyle name="Comma 5 3 4 2 3 2 2" xfId="9387"/>
    <cellStyle name="Comma 5 3 4 2 3 3" xfId="9388"/>
    <cellStyle name="Comma 5 3 4 2 4" xfId="9389"/>
    <cellStyle name="Comma 5 3 4 2 4 2" xfId="9390"/>
    <cellStyle name="Comma 5 3 4 2 5" xfId="9391"/>
    <cellStyle name="Comma 5 3 4 3" xfId="9392"/>
    <cellStyle name="Comma 5 3 4 3 2" xfId="9393"/>
    <cellStyle name="Comma 5 3 4 3 2 2" xfId="9394"/>
    <cellStyle name="Comma 5 3 4 3 2 2 2" xfId="9395"/>
    <cellStyle name="Comma 5 3 4 3 2 3" xfId="9396"/>
    <cellStyle name="Comma 5 3 4 3 3" xfId="9397"/>
    <cellStyle name="Comma 5 3 4 3 3 2" xfId="9398"/>
    <cellStyle name="Comma 5 3 4 3 4" xfId="9399"/>
    <cellStyle name="Comma 5 3 4 4" xfId="9400"/>
    <cellStyle name="Comma 5 3 4 4 2" xfId="9401"/>
    <cellStyle name="Comma 5 3 4 4 2 2" xfId="9402"/>
    <cellStyle name="Comma 5 3 4 4 3" xfId="9403"/>
    <cellStyle name="Comma 5 3 4 5" xfId="9404"/>
    <cellStyle name="Comma 5 3 4 5 2" xfId="9405"/>
    <cellStyle name="Comma 5 3 4 5 2 2" xfId="9406"/>
    <cellStyle name="Comma 5 3 4 5 3" xfId="9407"/>
    <cellStyle name="Comma 5 3 4 6" xfId="9408"/>
    <cellStyle name="Comma 5 3 4 6 2" xfId="9409"/>
    <cellStyle name="Comma 5 3 4 7" xfId="9410"/>
    <cellStyle name="Comma 5 3 5" xfId="9411"/>
    <cellStyle name="Comma 5 3 5 2" xfId="9412"/>
    <cellStyle name="Comma 5 3 5 2 2" xfId="9413"/>
    <cellStyle name="Comma 5 3 5 2 2 2" xfId="9414"/>
    <cellStyle name="Comma 5 3 5 2 2 2 2" xfId="9415"/>
    <cellStyle name="Comma 5 3 5 2 2 3" xfId="9416"/>
    <cellStyle name="Comma 5 3 5 2 3" xfId="9417"/>
    <cellStyle name="Comma 5 3 5 2 3 2" xfId="9418"/>
    <cellStyle name="Comma 5 3 5 2 4" xfId="9419"/>
    <cellStyle name="Comma 5 3 5 3" xfId="9420"/>
    <cellStyle name="Comma 5 3 5 3 2" xfId="9421"/>
    <cellStyle name="Comma 5 3 5 3 2 2" xfId="9422"/>
    <cellStyle name="Comma 5 3 5 3 3" xfId="9423"/>
    <cellStyle name="Comma 5 3 5 4" xfId="9424"/>
    <cellStyle name="Comma 5 3 5 4 2" xfId="9425"/>
    <cellStyle name="Comma 5 3 5 5" xfId="9426"/>
    <cellStyle name="Comma 5 3 6" xfId="9427"/>
    <cellStyle name="Comma 5 3 6 2" xfId="9428"/>
    <cellStyle name="Comma 5 3 6 2 2" xfId="9429"/>
    <cellStyle name="Comma 5 3 6 2 2 2" xfId="9430"/>
    <cellStyle name="Comma 5 3 6 2 3" xfId="9431"/>
    <cellStyle name="Comma 5 3 6 3" xfId="9432"/>
    <cellStyle name="Comma 5 3 6 3 2" xfId="9433"/>
    <cellStyle name="Comma 5 3 6 4" xfId="9434"/>
    <cellStyle name="Comma 5 3 7" xfId="9435"/>
    <cellStyle name="Comma 5 3 7 2" xfId="9436"/>
    <cellStyle name="Comma 5 3 7 2 2" xfId="9437"/>
    <cellStyle name="Comma 5 3 7 3" xfId="9438"/>
    <cellStyle name="Comma 5 3 8" xfId="9439"/>
    <cellStyle name="Comma 5 3 8 2" xfId="9440"/>
    <cellStyle name="Comma 5 3 8 2 2" xfId="9441"/>
    <cellStyle name="Comma 5 3 8 3" xfId="9442"/>
    <cellStyle name="Comma 5 3 9" xfId="9443"/>
    <cellStyle name="Comma 5 3 9 2" xfId="9444"/>
    <cellStyle name="Comma 5 4" xfId="9445"/>
    <cellStyle name="Comma 5 4 10" xfId="9446"/>
    <cellStyle name="Comma 5 4 11" xfId="9447"/>
    <cellStyle name="Comma 5 4 12" xfId="9448"/>
    <cellStyle name="Comma 5 4 13" xfId="9449"/>
    <cellStyle name="Comma 5 4 14" xfId="9450"/>
    <cellStyle name="Comma 5 4 15" xfId="9451"/>
    <cellStyle name="Comma 5 4 16" xfId="9452"/>
    <cellStyle name="Comma 5 4 2" xfId="9453"/>
    <cellStyle name="Comma 5 4 2 2" xfId="9454"/>
    <cellStyle name="Comma 5 4 2 2 2" xfId="9455"/>
    <cellStyle name="Comma 5 4 2 2 2 2" xfId="9456"/>
    <cellStyle name="Comma 5 4 2 2 2 2 2" xfId="9457"/>
    <cellStyle name="Comma 5 4 2 2 2 2 2 2" xfId="9458"/>
    <cellStyle name="Comma 5 4 2 2 2 2 3" xfId="9459"/>
    <cellStyle name="Comma 5 4 2 2 2 3" xfId="9460"/>
    <cellStyle name="Comma 5 4 2 2 2 3 2" xfId="9461"/>
    <cellStyle name="Comma 5 4 2 2 2 4" xfId="9462"/>
    <cellStyle name="Comma 5 4 2 2 3" xfId="9463"/>
    <cellStyle name="Comma 5 4 2 2 3 2" xfId="9464"/>
    <cellStyle name="Comma 5 4 2 2 3 2 2" xfId="9465"/>
    <cellStyle name="Comma 5 4 2 2 3 3" xfId="9466"/>
    <cellStyle name="Comma 5 4 2 2 4" xfId="9467"/>
    <cellStyle name="Comma 5 4 2 2 4 2" xfId="9468"/>
    <cellStyle name="Comma 5 4 2 2 5" xfId="9469"/>
    <cellStyle name="Comma 5 4 2 3" xfId="9470"/>
    <cellStyle name="Comma 5 4 2 3 2" xfId="9471"/>
    <cellStyle name="Comma 5 4 2 3 2 2" xfId="9472"/>
    <cellStyle name="Comma 5 4 2 3 2 2 2" xfId="9473"/>
    <cellStyle name="Comma 5 4 2 3 2 3" xfId="9474"/>
    <cellStyle name="Comma 5 4 2 3 3" xfId="9475"/>
    <cellStyle name="Comma 5 4 2 3 3 2" xfId="9476"/>
    <cellStyle name="Comma 5 4 2 3 4" xfId="9477"/>
    <cellStyle name="Comma 5 4 2 4" xfId="9478"/>
    <cellStyle name="Comma 5 4 2 4 2" xfId="9479"/>
    <cellStyle name="Comma 5 4 2 4 2 2" xfId="9480"/>
    <cellStyle name="Comma 5 4 2 4 3" xfId="9481"/>
    <cellStyle name="Comma 5 4 2 5" xfId="9482"/>
    <cellStyle name="Comma 5 4 2 5 2" xfId="9483"/>
    <cellStyle name="Comma 5 4 2 5 2 2" xfId="9484"/>
    <cellStyle name="Comma 5 4 2 5 3" xfId="9485"/>
    <cellStyle name="Comma 5 4 2 6" xfId="9486"/>
    <cellStyle name="Comma 5 4 2 6 2" xfId="9487"/>
    <cellStyle name="Comma 5 4 2 7" xfId="9488"/>
    <cellStyle name="Comma 5 4 3" xfId="9489"/>
    <cellStyle name="Comma 5 4 3 2" xfId="9490"/>
    <cellStyle name="Comma 5 4 3 2 2" xfId="9491"/>
    <cellStyle name="Comma 5 4 3 2 2 2" xfId="9492"/>
    <cellStyle name="Comma 5 4 3 2 2 2 2" xfId="9493"/>
    <cellStyle name="Comma 5 4 3 2 2 2 2 2" xfId="9494"/>
    <cellStyle name="Comma 5 4 3 2 2 2 3" xfId="9495"/>
    <cellStyle name="Comma 5 4 3 2 2 3" xfId="9496"/>
    <cellStyle name="Comma 5 4 3 2 2 3 2" xfId="9497"/>
    <cellStyle name="Comma 5 4 3 2 2 4" xfId="9498"/>
    <cellStyle name="Comma 5 4 3 2 3" xfId="9499"/>
    <cellStyle name="Comma 5 4 3 2 3 2" xfId="9500"/>
    <cellStyle name="Comma 5 4 3 2 3 2 2" xfId="9501"/>
    <cellStyle name="Comma 5 4 3 2 3 3" xfId="9502"/>
    <cellStyle name="Comma 5 4 3 2 4" xfId="9503"/>
    <cellStyle name="Comma 5 4 3 2 4 2" xfId="9504"/>
    <cellStyle name="Comma 5 4 3 2 5" xfId="9505"/>
    <cellStyle name="Comma 5 4 3 3" xfId="9506"/>
    <cellStyle name="Comma 5 4 3 3 2" xfId="9507"/>
    <cellStyle name="Comma 5 4 3 3 2 2" xfId="9508"/>
    <cellStyle name="Comma 5 4 3 3 2 2 2" xfId="9509"/>
    <cellStyle name="Comma 5 4 3 3 2 3" xfId="9510"/>
    <cellStyle name="Comma 5 4 3 3 3" xfId="9511"/>
    <cellStyle name="Comma 5 4 3 3 3 2" xfId="9512"/>
    <cellStyle name="Comma 5 4 3 3 4" xfId="9513"/>
    <cellStyle name="Comma 5 4 3 4" xfId="9514"/>
    <cellStyle name="Comma 5 4 3 4 2" xfId="9515"/>
    <cellStyle name="Comma 5 4 3 4 2 2" xfId="9516"/>
    <cellStyle name="Comma 5 4 3 4 3" xfId="9517"/>
    <cellStyle name="Comma 5 4 3 5" xfId="9518"/>
    <cellStyle name="Comma 5 4 3 5 2" xfId="9519"/>
    <cellStyle name="Comma 5 4 3 5 2 2" xfId="9520"/>
    <cellStyle name="Comma 5 4 3 5 3" xfId="9521"/>
    <cellStyle name="Comma 5 4 3 6" xfId="9522"/>
    <cellStyle name="Comma 5 4 3 6 2" xfId="9523"/>
    <cellStyle name="Comma 5 4 3 7" xfId="9524"/>
    <cellStyle name="Comma 5 4 4" xfId="9525"/>
    <cellStyle name="Comma 5 4 4 2" xfId="9526"/>
    <cellStyle name="Comma 5 4 4 2 2" xfId="9527"/>
    <cellStyle name="Comma 5 4 4 2 2 2" xfId="9528"/>
    <cellStyle name="Comma 5 4 4 2 2 2 2" xfId="9529"/>
    <cellStyle name="Comma 5 4 4 2 2 3" xfId="9530"/>
    <cellStyle name="Comma 5 4 4 2 3" xfId="9531"/>
    <cellStyle name="Comma 5 4 4 2 3 2" xfId="9532"/>
    <cellStyle name="Comma 5 4 4 2 4" xfId="9533"/>
    <cellStyle name="Comma 5 4 4 3" xfId="9534"/>
    <cellStyle name="Comma 5 4 4 3 2" xfId="9535"/>
    <cellStyle name="Comma 5 4 4 3 2 2" xfId="9536"/>
    <cellStyle name="Comma 5 4 4 3 3" xfId="9537"/>
    <cellStyle name="Comma 5 4 4 4" xfId="9538"/>
    <cellStyle name="Comma 5 4 4 4 2" xfId="9539"/>
    <cellStyle name="Comma 5 4 4 5" xfId="9540"/>
    <cellStyle name="Comma 5 4 5" xfId="9541"/>
    <cellStyle name="Comma 5 4 5 2" xfId="9542"/>
    <cellStyle name="Comma 5 4 5 2 2" xfId="9543"/>
    <cellStyle name="Comma 5 4 5 2 2 2" xfId="9544"/>
    <cellStyle name="Comma 5 4 5 2 3" xfId="9545"/>
    <cellStyle name="Comma 5 4 5 3" xfId="9546"/>
    <cellStyle name="Comma 5 4 5 3 2" xfId="9547"/>
    <cellStyle name="Comma 5 4 5 4" xfId="9548"/>
    <cellStyle name="Comma 5 4 6" xfId="9549"/>
    <cellStyle name="Comma 5 4 6 2" xfId="9550"/>
    <cellStyle name="Comma 5 4 6 2 2" xfId="9551"/>
    <cellStyle name="Comma 5 4 6 3" xfId="9552"/>
    <cellStyle name="Comma 5 4 7" xfId="9553"/>
    <cellStyle name="Comma 5 4 7 2" xfId="9554"/>
    <cellStyle name="Comma 5 4 7 2 2" xfId="9555"/>
    <cellStyle name="Comma 5 4 7 3" xfId="9556"/>
    <cellStyle name="Comma 5 4 8" xfId="9557"/>
    <cellStyle name="Comma 5 4 8 2" xfId="9558"/>
    <cellStyle name="Comma 5 4 9" xfId="9559"/>
    <cellStyle name="Comma 5 4 9 2" xfId="9560"/>
    <cellStyle name="Comma 5 5" xfId="9561"/>
    <cellStyle name="Comma 5 5 2" xfId="9562"/>
    <cellStyle name="Comma 5 5 2 2" xfId="9563"/>
    <cellStyle name="Comma 5 5 2 2 2" xfId="9564"/>
    <cellStyle name="Comma 5 5 2 2 2 2" xfId="9565"/>
    <cellStyle name="Comma 5 5 2 2 2 2 2" xfId="9566"/>
    <cellStyle name="Comma 5 5 2 2 2 3" xfId="9567"/>
    <cellStyle name="Comma 5 5 2 2 3" xfId="9568"/>
    <cellStyle name="Comma 5 5 2 2 3 2" xfId="9569"/>
    <cellStyle name="Comma 5 5 2 2 4" xfId="9570"/>
    <cellStyle name="Comma 5 5 2 3" xfId="9571"/>
    <cellStyle name="Comma 5 5 2 3 2" xfId="9572"/>
    <cellStyle name="Comma 5 5 2 3 2 2" xfId="9573"/>
    <cellStyle name="Comma 5 5 2 3 3" xfId="9574"/>
    <cellStyle name="Comma 5 5 2 4" xfId="9575"/>
    <cellStyle name="Comma 5 5 2 4 2" xfId="9576"/>
    <cellStyle name="Comma 5 5 2 5" xfId="9577"/>
    <cellStyle name="Comma 5 5 3" xfId="9578"/>
    <cellStyle name="Comma 5 5 3 2" xfId="9579"/>
    <cellStyle name="Comma 5 5 3 2 2" xfId="9580"/>
    <cellStyle name="Comma 5 5 3 2 2 2" xfId="9581"/>
    <cellStyle name="Comma 5 5 3 2 3" xfId="9582"/>
    <cellStyle name="Comma 5 5 3 3" xfId="9583"/>
    <cellStyle name="Comma 5 5 3 3 2" xfId="9584"/>
    <cellStyle name="Comma 5 5 3 4" xfId="9585"/>
    <cellStyle name="Comma 5 5 4" xfId="9586"/>
    <cellStyle name="Comma 5 5 4 2" xfId="9587"/>
    <cellStyle name="Comma 5 5 4 2 2" xfId="9588"/>
    <cellStyle name="Comma 5 5 4 3" xfId="9589"/>
    <cellStyle name="Comma 5 5 5" xfId="9590"/>
    <cellStyle name="Comma 5 5 5 2" xfId="9591"/>
    <cellStyle name="Comma 5 5 5 2 2" xfId="9592"/>
    <cellStyle name="Comma 5 5 5 3" xfId="9593"/>
    <cellStyle name="Comma 5 5 6" xfId="9594"/>
    <cellStyle name="Comma 5 5 6 2" xfId="9595"/>
    <cellStyle name="Comma 5 5 7" xfId="9596"/>
    <cellStyle name="Comma 5 6" xfId="9597"/>
    <cellStyle name="Comma 5 6 2" xfId="9598"/>
    <cellStyle name="Comma 5 6 2 2" xfId="9599"/>
    <cellStyle name="Comma 5 6 2 2 2" xfId="9600"/>
    <cellStyle name="Comma 5 6 2 2 2 2" xfId="9601"/>
    <cellStyle name="Comma 5 6 2 2 2 2 2" xfId="9602"/>
    <cellStyle name="Comma 5 6 2 2 2 3" xfId="9603"/>
    <cellStyle name="Comma 5 6 2 2 3" xfId="9604"/>
    <cellStyle name="Comma 5 6 2 2 3 2" xfId="9605"/>
    <cellStyle name="Comma 5 6 2 2 4" xfId="9606"/>
    <cellStyle name="Comma 5 6 2 3" xfId="9607"/>
    <cellStyle name="Comma 5 6 2 3 2" xfId="9608"/>
    <cellStyle name="Comma 5 6 2 3 2 2" xfId="9609"/>
    <cellStyle name="Comma 5 6 2 3 3" xfId="9610"/>
    <cellStyle name="Comma 5 6 2 4" xfId="9611"/>
    <cellStyle name="Comma 5 6 2 4 2" xfId="9612"/>
    <cellStyle name="Comma 5 6 2 5" xfId="9613"/>
    <cellStyle name="Comma 5 6 3" xfId="9614"/>
    <cellStyle name="Comma 5 6 3 2" xfId="9615"/>
    <cellStyle name="Comma 5 6 3 2 2" xfId="9616"/>
    <cellStyle name="Comma 5 6 3 2 2 2" xfId="9617"/>
    <cellStyle name="Comma 5 6 3 2 3" xfId="9618"/>
    <cellStyle name="Comma 5 6 3 3" xfId="9619"/>
    <cellStyle name="Comma 5 6 3 3 2" xfId="9620"/>
    <cellStyle name="Comma 5 6 3 4" xfId="9621"/>
    <cellStyle name="Comma 5 6 4" xfId="9622"/>
    <cellStyle name="Comma 5 6 4 2" xfId="9623"/>
    <cellStyle name="Comma 5 6 4 2 2" xfId="9624"/>
    <cellStyle name="Comma 5 6 4 3" xfId="9625"/>
    <cellStyle name="Comma 5 6 5" xfId="9626"/>
    <cellStyle name="Comma 5 6 5 2" xfId="9627"/>
    <cellStyle name="Comma 5 6 5 2 2" xfId="9628"/>
    <cellStyle name="Comma 5 6 5 3" xfId="9629"/>
    <cellStyle name="Comma 5 6 6" xfId="9630"/>
    <cellStyle name="Comma 5 6 6 2" xfId="9631"/>
    <cellStyle name="Comma 5 6 7" xfId="9632"/>
    <cellStyle name="Comma 5 7" xfId="9633"/>
    <cellStyle name="Comma 5 7 2" xfId="9634"/>
    <cellStyle name="Comma 5 7 2 2" xfId="9635"/>
    <cellStyle name="Comma 5 7 2 2 2" xfId="9636"/>
    <cellStyle name="Comma 5 7 2 2 2 2" xfId="9637"/>
    <cellStyle name="Comma 5 7 2 2 3" xfId="9638"/>
    <cellStyle name="Comma 5 7 2 3" xfId="9639"/>
    <cellStyle name="Comma 5 7 2 3 2" xfId="9640"/>
    <cellStyle name="Comma 5 7 2 4" xfId="9641"/>
    <cellStyle name="Comma 5 7 3" xfId="9642"/>
    <cellStyle name="Comma 5 7 3 2" xfId="9643"/>
    <cellStyle name="Comma 5 7 3 2 2" xfId="9644"/>
    <cellStyle name="Comma 5 7 3 3" xfId="9645"/>
    <cellStyle name="Comma 5 7 4" xfId="9646"/>
    <cellStyle name="Comma 5 7 4 2" xfId="9647"/>
    <cellStyle name="Comma 5 7 5" xfId="9648"/>
    <cellStyle name="Comma 5 8" xfId="9649"/>
    <cellStyle name="Comma 5 8 2" xfId="9650"/>
    <cellStyle name="Comma 5 8 2 2" xfId="9651"/>
    <cellStyle name="Comma 5 8 2 2 2" xfId="9652"/>
    <cellStyle name="Comma 5 8 2 3" xfId="9653"/>
    <cellStyle name="Comma 5 8 3" xfId="9654"/>
    <cellStyle name="Comma 5 8 3 2" xfId="9655"/>
    <cellStyle name="Comma 5 8 4" xfId="9656"/>
    <cellStyle name="Comma 5 9" xfId="9657"/>
    <cellStyle name="Comma 5 9 2" xfId="9658"/>
    <cellStyle name="Comma 5 9 2 2" xfId="9659"/>
    <cellStyle name="Comma 5 9 3" xfId="9660"/>
    <cellStyle name="Comma 50" xfId="9661"/>
    <cellStyle name="Comma 50 10" xfId="9662"/>
    <cellStyle name="Comma 50 2" xfId="9663"/>
    <cellStyle name="Comma 50 2 2" xfId="9664"/>
    <cellStyle name="Comma 50 2 2 2" xfId="9665"/>
    <cellStyle name="Comma 50 2 2 2 2" xfId="9666"/>
    <cellStyle name="Comma 50 2 2 2 2 2" xfId="9667"/>
    <cellStyle name="Comma 50 2 2 2 2 2 2" xfId="9668"/>
    <cellStyle name="Comma 50 2 2 2 2 3" xfId="9669"/>
    <cellStyle name="Comma 50 2 2 2 3" xfId="9670"/>
    <cellStyle name="Comma 50 2 2 2 3 2" xfId="9671"/>
    <cellStyle name="Comma 50 2 2 2 4" xfId="9672"/>
    <cellStyle name="Comma 50 2 2 3" xfId="9673"/>
    <cellStyle name="Comma 50 2 2 3 2" xfId="9674"/>
    <cellStyle name="Comma 50 2 2 3 2 2" xfId="9675"/>
    <cellStyle name="Comma 50 2 2 3 3" xfId="9676"/>
    <cellStyle name="Comma 50 2 2 4" xfId="9677"/>
    <cellStyle name="Comma 50 2 2 4 2" xfId="9678"/>
    <cellStyle name="Comma 50 2 2 5" xfId="9679"/>
    <cellStyle name="Comma 50 2 3" xfId="9680"/>
    <cellStyle name="Comma 50 2 3 2" xfId="9681"/>
    <cellStyle name="Comma 50 2 3 2 2" xfId="9682"/>
    <cellStyle name="Comma 50 2 3 2 2 2" xfId="9683"/>
    <cellStyle name="Comma 50 2 3 2 3" xfId="9684"/>
    <cellStyle name="Comma 50 2 3 3" xfId="9685"/>
    <cellStyle name="Comma 50 2 3 3 2" xfId="9686"/>
    <cellStyle name="Comma 50 2 3 4" xfId="9687"/>
    <cellStyle name="Comma 50 2 4" xfId="9688"/>
    <cellStyle name="Comma 50 2 4 2" xfId="9689"/>
    <cellStyle name="Comma 50 2 4 2 2" xfId="9690"/>
    <cellStyle name="Comma 50 2 4 3" xfId="9691"/>
    <cellStyle name="Comma 50 2 5" xfId="9692"/>
    <cellStyle name="Comma 50 2 5 2" xfId="9693"/>
    <cellStyle name="Comma 50 2 5 2 2" xfId="9694"/>
    <cellStyle name="Comma 50 2 5 3" xfId="9695"/>
    <cellStyle name="Comma 50 2 6" xfId="9696"/>
    <cellStyle name="Comma 50 2 6 2" xfId="9697"/>
    <cellStyle name="Comma 50 2 7" xfId="9698"/>
    <cellStyle name="Comma 50 3" xfId="9699"/>
    <cellStyle name="Comma 50 3 2" xfId="9700"/>
    <cellStyle name="Comma 50 3 2 2" xfId="9701"/>
    <cellStyle name="Comma 50 3 2 2 2" xfId="9702"/>
    <cellStyle name="Comma 50 3 2 2 2 2" xfId="9703"/>
    <cellStyle name="Comma 50 3 2 2 2 2 2" xfId="9704"/>
    <cellStyle name="Comma 50 3 2 2 2 3" xfId="9705"/>
    <cellStyle name="Comma 50 3 2 2 3" xfId="9706"/>
    <cellStyle name="Comma 50 3 2 2 3 2" xfId="9707"/>
    <cellStyle name="Comma 50 3 2 2 4" xfId="9708"/>
    <cellStyle name="Comma 50 3 2 3" xfId="9709"/>
    <cellStyle name="Comma 50 3 2 3 2" xfId="9710"/>
    <cellStyle name="Comma 50 3 2 3 2 2" xfId="9711"/>
    <cellStyle name="Comma 50 3 2 3 3" xfId="9712"/>
    <cellStyle name="Comma 50 3 2 4" xfId="9713"/>
    <cellStyle name="Comma 50 3 2 4 2" xfId="9714"/>
    <cellStyle name="Comma 50 3 2 5" xfId="9715"/>
    <cellStyle name="Comma 50 3 3" xfId="9716"/>
    <cellStyle name="Comma 50 3 3 2" xfId="9717"/>
    <cellStyle name="Comma 50 3 3 2 2" xfId="9718"/>
    <cellStyle name="Comma 50 3 3 2 2 2" xfId="9719"/>
    <cellStyle name="Comma 50 3 3 2 3" xfId="9720"/>
    <cellStyle name="Comma 50 3 3 3" xfId="9721"/>
    <cellStyle name="Comma 50 3 3 3 2" xfId="9722"/>
    <cellStyle name="Comma 50 3 3 4" xfId="9723"/>
    <cellStyle name="Comma 50 3 4" xfId="9724"/>
    <cellStyle name="Comma 50 3 4 2" xfId="9725"/>
    <cellStyle name="Comma 50 3 4 2 2" xfId="9726"/>
    <cellStyle name="Comma 50 3 4 3" xfId="9727"/>
    <cellStyle name="Comma 50 3 5" xfId="9728"/>
    <cellStyle name="Comma 50 3 5 2" xfId="9729"/>
    <cellStyle name="Comma 50 3 5 2 2" xfId="9730"/>
    <cellStyle name="Comma 50 3 5 3" xfId="9731"/>
    <cellStyle name="Comma 50 3 6" xfId="9732"/>
    <cellStyle name="Comma 50 3 6 2" xfId="9733"/>
    <cellStyle name="Comma 50 3 7" xfId="9734"/>
    <cellStyle name="Comma 50 4" xfId="9735"/>
    <cellStyle name="Comma 50 4 2" xfId="9736"/>
    <cellStyle name="Comma 50 4 2 2" xfId="9737"/>
    <cellStyle name="Comma 50 4 2 2 2" xfId="9738"/>
    <cellStyle name="Comma 50 4 2 2 2 2" xfId="9739"/>
    <cellStyle name="Comma 50 4 2 2 3" xfId="9740"/>
    <cellStyle name="Comma 50 4 2 3" xfId="9741"/>
    <cellStyle name="Comma 50 4 2 3 2" xfId="9742"/>
    <cellStyle name="Comma 50 4 2 4" xfId="9743"/>
    <cellStyle name="Comma 50 4 3" xfId="9744"/>
    <cellStyle name="Comma 50 4 3 2" xfId="9745"/>
    <cellStyle name="Comma 50 4 3 2 2" xfId="9746"/>
    <cellStyle name="Comma 50 4 3 3" xfId="9747"/>
    <cellStyle name="Comma 50 4 4" xfId="9748"/>
    <cellStyle name="Comma 50 4 4 2" xfId="9749"/>
    <cellStyle name="Comma 50 4 5" xfId="9750"/>
    <cellStyle name="Comma 50 5" xfId="9751"/>
    <cellStyle name="Comma 50 5 2" xfId="9752"/>
    <cellStyle name="Comma 50 5 2 2" xfId="9753"/>
    <cellStyle name="Comma 50 5 2 2 2" xfId="9754"/>
    <cellStyle name="Comma 50 5 2 3" xfId="9755"/>
    <cellStyle name="Comma 50 5 3" xfId="9756"/>
    <cellStyle name="Comma 50 5 3 2" xfId="9757"/>
    <cellStyle name="Comma 50 5 4" xfId="9758"/>
    <cellStyle name="Comma 50 6" xfId="9759"/>
    <cellStyle name="Comma 50 6 2" xfId="9760"/>
    <cellStyle name="Comma 50 6 2 2" xfId="9761"/>
    <cellStyle name="Comma 50 6 3" xfId="9762"/>
    <cellStyle name="Comma 50 7" xfId="9763"/>
    <cellStyle name="Comma 50 7 2" xfId="9764"/>
    <cellStyle name="Comma 50 7 2 2" xfId="9765"/>
    <cellStyle name="Comma 50 7 3" xfId="9766"/>
    <cellStyle name="Comma 50 8" xfId="9767"/>
    <cellStyle name="Comma 50 8 2" xfId="9768"/>
    <cellStyle name="Comma 50 9" xfId="9769"/>
    <cellStyle name="Comma 51" xfId="9770"/>
    <cellStyle name="Comma 51 10" xfId="9771"/>
    <cellStyle name="Comma 51 2" xfId="9772"/>
    <cellStyle name="Comma 51 2 2" xfId="9773"/>
    <cellStyle name="Comma 51 2 2 2" xfId="9774"/>
    <cellStyle name="Comma 51 2 2 2 2" xfId="9775"/>
    <cellStyle name="Comma 51 2 2 2 2 2" xfId="9776"/>
    <cellStyle name="Comma 51 2 2 2 2 2 2" xfId="9777"/>
    <cellStyle name="Comma 51 2 2 2 2 3" xfId="9778"/>
    <cellStyle name="Comma 51 2 2 2 3" xfId="9779"/>
    <cellStyle name="Comma 51 2 2 2 3 2" xfId="9780"/>
    <cellStyle name="Comma 51 2 2 2 4" xfId="9781"/>
    <cellStyle name="Comma 51 2 2 3" xfId="9782"/>
    <cellStyle name="Comma 51 2 2 3 2" xfId="9783"/>
    <cellStyle name="Comma 51 2 2 3 2 2" xfId="9784"/>
    <cellStyle name="Comma 51 2 2 3 3" xfId="9785"/>
    <cellStyle name="Comma 51 2 2 4" xfId="9786"/>
    <cellStyle name="Comma 51 2 2 4 2" xfId="9787"/>
    <cellStyle name="Comma 51 2 2 5" xfId="9788"/>
    <cellStyle name="Comma 51 2 3" xfId="9789"/>
    <cellStyle name="Comma 51 2 3 2" xfId="9790"/>
    <cellStyle name="Comma 51 2 3 2 2" xfId="9791"/>
    <cellStyle name="Comma 51 2 3 2 2 2" xfId="9792"/>
    <cellStyle name="Comma 51 2 3 2 3" xfId="9793"/>
    <cellStyle name="Comma 51 2 3 3" xfId="9794"/>
    <cellStyle name="Comma 51 2 3 3 2" xfId="9795"/>
    <cellStyle name="Comma 51 2 3 4" xfId="9796"/>
    <cellStyle name="Comma 51 2 4" xfId="9797"/>
    <cellStyle name="Comma 51 2 4 2" xfId="9798"/>
    <cellStyle name="Comma 51 2 4 2 2" xfId="9799"/>
    <cellStyle name="Comma 51 2 4 3" xfId="9800"/>
    <cellStyle name="Comma 51 2 5" xfId="9801"/>
    <cellStyle name="Comma 51 2 5 2" xfId="9802"/>
    <cellStyle name="Comma 51 2 5 2 2" xfId="9803"/>
    <cellStyle name="Comma 51 2 5 3" xfId="9804"/>
    <cellStyle name="Comma 51 2 6" xfId="9805"/>
    <cellStyle name="Comma 51 2 6 2" xfId="9806"/>
    <cellStyle name="Comma 51 2 7" xfId="9807"/>
    <cellStyle name="Comma 51 3" xfId="9808"/>
    <cellStyle name="Comma 51 3 2" xfId="9809"/>
    <cellStyle name="Comma 51 3 2 2" xfId="9810"/>
    <cellStyle name="Comma 51 3 2 2 2" xfId="9811"/>
    <cellStyle name="Comma 51 3 2 2 2 2" xfId="9812"/>
    <cellStyle name="Comma 51 3 2 2 2 2 2" xfId="9813"/>
    <cellStyle name="Comma 51 3 2 2 2 3" xfId="9814"/>
    <cellStyle name="Comma 51 3 2 2 3" xfId="9815"/>
    <cellStyle name="Comma 51 3 2 2 3 2" xfId="9816"/>
    <cellStyle name="Comma 51 3 2 2 4" xfId="9817"/>
    <cellStyle name="Comma 51 3 2 3" xfId="9818"/>
    <cellStyle name="Comma 51 3 2 3 2" xfId="9819"/>
    <cellStyle name="Comma 51 3 2 3 2 2" xfId="9820"/>
    <cellStyle name="Comma 51 3 2 3 3" xfId="9821"/>
    <cellStyle name="Comma 51 3 2 4" xfId="9822"/>
    <cellStyle name="Comma 51 3 2 4 2" xfId="9823"/>
    <cellStyle name="Comma 51 3 2 5" xfId="9824"/>
    <cellStyle name="Comma 51 3 3" xfId="9825"/>
    <cellStyle name="Comma 51 3 3 2" xfId="9826"/>
    <cellStyle name="Comma 51 3 3 2 2" xfId="9827"/>
    <cellStyle name="Comma 51 3 3 2 2 2" xfId="9828"/>
    <cellStyle name="Comma 51 3 3 2 3" xfId="9829"/>
    <cellStyle name="Comma 51 3 3 3" xfId="9830"/>
    <cellStyle name="Comma 51 3 3 3 2" xfId="9831"/>
    <cellStyle name="Comma 51 3 3 4" xfId="9832"/>
    <cellStyle name="Comma 51 3 4" xfId="9833"/>
    <cellStyle name="Comma 51 3 4 2" xfId="9834"/>
    <cellStyle name="Comma 51 3 4 2 2" xfId="9835"/>
    <cellStyle name="Comma 51 3 4 3" xfId="9836"/>
    <cellStyle name="Comma 51 3 5" xfId="9837"/>
    <cellStyle name="Comma 51 3 5 2" xfId="9838"/>
    <cellStyle name="Comma 51 3 5 2 2" xfId="9839"/>
    <cellStyle name="Comma 51 3 5 3" xfId="9840"/>
    <cellStyle name="Comma 51 3 6" xfId="9841"/>
    <cellStyle name="Comma 51 3 6 2" xfId="9842"/>
    <cellStyle name="Comma 51 3 7" xfId="9843"/>
    <cellStyle name="Comma 51 4" xfId="9844"/>
    <cellStyle name="Comma 51 4 2" xfId="9845"/>
    <cellStyle name="Comma 51 4 2 2" xfId="9846"/>
    <cellStyle name="Comma 51 4 2 2 2" xfId="9847"/>
    <cellStyle name="Comma 51 4 2 2 2 2" xfId="9848"/>
    <cellStyle name="Comma 51 4 2 2 3" xfId="9849"/>
    <cellStyle name="Comma 51 4 2 3" xfId="9850"/>
    <cellStyle name="Comma 51 4 2 3 2" xfId="9851"/>
    <cellStyle name="Comma 51 4 2 4" xfId="9852"/>
    <cellStyle name="Comma 51 4 3" xfId="9853"/>
    <cellStyle name="Comma 51 4 3 2" xfId="9854"/>
    <cellStyle name="Comma 51 4 3 2 2" xfId="9855"/>
    <cellStyle name="Comma 51 4 3 3" xfId="9856"/>
    <cellStyle name="Comma 51 4 4" xfId="9857"/>
    <cellStyle name="Comma 51 4 4 2" xfId="9858"/>
    <cellStyle name="Comma 51 4 5" xfId="9859"/>
    <cellStyle name="Comma 51 5" xfId="9860"/>
    <cellStyle name="Comma 51 5 2" xfId="9861"/>
    <cellStyle name="Comma 51 5 2 2" xfId="9862"/>
    <cellStyle name="Comma 51 5 2 2 2" xfId="9863"/>
    <cellStyle name="Comma 51 5 2 3" xfId="9864"/>
    <cellStyle name="Comma 51 5 3" xfId="9865"/>
    <cellStyle name="Comma 51 5 3 2" xfId="9866"/>
    <cellStyle name="Comma 51 5 4" xfId="9867"/>
    <cellStyle name="Comma 51 6" xfId="9868"/>
    <cellStyle name="Comma 51 6 2" xfId="9869"/>
    <cellStyle name="Comma 51 6 2 2" xfId="9870"/>
    <cellStyle name="Comma 51 6 3" xfId="9871"/>
    <cellStyle name="Comma 51 7" xfId="9872"/>
    <cellStyle name="Comma 51 7 2" xfId="9873"/>
    <cellStyle name="Comma 51 7 2 2" xfId="9874"/>
    <cellStyle name="Comma 51 7 3" xfId="9875"/>
    <cellStyle name="Comma 51 8" xfId="9876"/>
    <cellStyle name="Comma 51 8 2" xfId="9877"/>
    <cellStyle name="Comma 51 9" xfId="9878"/>
    <cellStyle name="Comma 52" xfId="9879"/>
    <cellStyle name="Comma 52 10" xfId="9880"/>
    <cellStyle name="Comma 52 2" xfId="9881"/>
    <cellStyle name="Comma 52 2 2" xfId="9882"/>
    <cellStyle name="Comma 52 2 2 2" xfId="9883"/>
    <cellStyle name="Comma 52 2 2 2 2" xfId="9884"/>
    <cellStyle name="Comma 52 2 2 2 2 2" xfId="9885"/>
    <cellStyle name="Comma 52 2 2 2 2 2 2" xfId="9886"/>
    <cellStyle name="Comma 52 2 2 2 2 3" xfId="9887"/>
    <cellStyle name="Comma 52 2 2 2 3" xfId="9888"/>
    <cellStyle name="Comma 52 2 2 2 3 2" xfId="9889"/>
    <cellStyle name="Comma 52 2 2 2 4" xfId="9890"/>
    <cellStyle name="Comma 52 2 2 3" xfId="9891"/>
    <cellStyle name="Comma 52 2 2 3 2" xfId="9892"/>
    <cellStyle name="Comma 52 2 2 3 2 2" xfId="9893"/>
    <cellStyle name="Comma 52 2 2 3 3" xfId="9894"/>
    <cellStyle name="Comma 52 2 2 4" xfId="9895"/>
    <cellStyle name="Comma 52 2 2 4 2" xfId="9896"/>
    <cellStyle name="Comma 52 2 2 5" xfId="9897"/>
    <cellStyle name="Comma 52 2 3" xfId="9898"/>
    <cellStyle name="Comma 52 2 3 2" xfId="9899"/>
    <cellStyle name="Comma 52 2 3 2 2" xfId="9900"/>
    <cellStyle name="Comma 52 2 3 2 2 2" xfId="9901"/>
    <cellStyle name="Comma 52 2 3 2 3" xfId="9902"/>
    <cellStyle name="Comma 52 2 3 3" xfId="9903"/>
    <cellStyle name="Comma 52 2 3 3 2" xfId="9904"/>
    <cellStyle name="Comma 52 2 3 4" xfId="9905"/>
    <cellStyle name="Comma 52 2 4" xfId="9906"/>
    <cellStyle name="Comma 52 2 4 2" xfId="9907"/>
    <cellStyle name="Comma 52 2 4 2 2" xfId="9908"/>
    <cellStyle name="Comma 52 2 4 3" xfId="9909"/>
    <cellStyle name="Comma 52 2 5" xfId="9910"/>
    <cellStyle name="Comma 52 2 5 2" xfId="9911"/>
    <cellStyle name="Comma 52 2 5 2 2" xfId="9912"/>
    <cellStyle name="Comma 52 2 5 3" xfId="9913"/>
    <cellStyle name="Comma 52 2 6" xfId="9914"/>
    <cellStyle name="Comma 52 2 6 2" xfId="9915"/>
    <cellStyle name="Comma 52 2 7" xfId="9916"/>
    <cellStyle name="Comma 52 3" xfId="9917"/>
    <cellStyle name="Comma 52 3 2" xfId="9918"/>
    <cellStyle name="Comma 52 3 2 2" xfId="9919"/>
    <cellStyle name="Comma 52 3 2 2 2" xfId="9920"/>
    <cellStyle name="Comma 52 3 2 2 2 2" xfId="9921"/>
    <cellStyle name="Comma 52 3 2 2 2 2 2" xfId="9922"/>
    <cellStyle name="Comma 52 3 2 2 2 3" xfId="9923"/>
    <cellStyle name="Comma 52 3 2 2 3" xfId="9924"/>
    <cellStyle name="Comma 52 3 2 2 3 2" xfId="9925"/>
    <cellStyle name="Comma 52 3 2 2 4" xfId="9926"/>
    <cellStyle name="Comma 52 3 2 3" xfId="9927"/>
    <cellStyle name="Comma 52 3 2 3 2" xfId="9928"/>
    <cellStyle name="Comma 52 3 2 3 2 2" xfId="9929"/>
    <cellStyle name="Comma 52 3 2 3 3" xfId="9930"/>
    <cellStyle name="Comma 52 3 2 4" xfId="9931"/>
    <cellStyle name="Comma 52 3 2 4 2" xfId="9932"/>
    <cellStyle name="Comma 52 3 2 5" xfId="9933"/>
    <cellStyle name="Comma 52 3 3" xfId="9934"/>
    <cellStyle name="Comma 52 3 3 2" xfId="9935"/>
    <cellStyle name="Comma 52 3 3 2 2" xfId="9936"/>
    <cellStyle name="Comma 52 3 3 2 2 2" xfId="9937"/>
    <cellStyle name="Comma 52 3 3 2 3" xfId="9938"/>
    <cellStyle name="Comma 52 3 3 3" xfId="9939"/>
    <cellStyle name="Comma 52 3 3 3 2" xfId="9940"/>
    <cellStyle name="Comma 52 3 3 4" xfId="9941"/>
    <cellStyle name="Comma 52 3 4" xfId="9942"/>
    <cellStyle name="Comma 52 3 4 2" xfId="9943"/>
    <cellStyle name="Comma 52 3 4 2 2" xfId="9944"/>
    <cellStyle name="Comma 52 3 4 3" xfId="9945"/>
    <cellStyle name="Comma 52 3 5" xfId="9946"/>
    <cellStyle name="Comma 52 3 5 2" xfId="9947"/>
    <cellStyle name="Comma 52 3 5 2 2" xfId="9948"/>
    <cellStyle name="Comma 52 3 5 3" xfId="9949"/>
    <cellStyle name="Comma 52 3 6" xfId="9950"/>
    <cellStyle name="Comma 52 3 6 2" xfId="9951"/>
    <cellStyle name="Comma 52 3 7" xfId="9952"/>
    <cellStyle name="Comma 52 4" xfId="9953"/>
    <cellStyle name="Comma 52 4 2" xfId="9954"/>
    <cellStyle name="Comma 52 4 2 2" xfId="9955"/>
    <cellStyle name="Comma 52 4 2 2 2" xfId="9956"/>
    <cellStyle name="Comma 52 4 2 2 2 2" xfId="9957"/>
    <cellStyle name="Comma 52 4 2 2 3" xfId="9958"/>
    <cellStyle name="Comma 52 4 2 3" xfId="9959"/>
    <cellStyle name="Comma 52 4 2 3 2" xfId="9960"/>
    <cellStyle name="Comma 52 4 2 4" xfId="9961"/>
    <cellStyle name="Comma 52 4 3" xfId="9962"/>
    <cellStyle name="Comma 52 4 3 2" xfId="9963"/>
    <cellStyle name="Comma 52 4 3 2 2" xfId="9964"/>
    <cellStyle name="Comma 52 4 3 3" xfId="9965"/>
    <cellStyle name="Comma 52 4 4" xfId="9966"/>
    <cellStyle name="Comma 52 4 4 2" xfId="9967"/>
    <cellStyle name="Comma 52 4 5" xfId="9968"/>
    <cellStyle name="Comma 52 5" xfId="9969"/>
    <cellStyle name="Comma 52 5 2" xfId="9970"/>
    <cellStyle name="Comma 52 5 2 2" xfId="9971"/>
    <cellStyle name="Comma 52 5 2 2 2" xfId="9972"/>
    <cellStyle name="Comma 52 5 2 3" xfId="9973"/>
    <cellStyle name="Comma 52 5 3" xfId="9974"/>
    <cellStyle name="Comma 52 5 3 2" xfId="9975"/>
    <cellStyle name="Comma 52 5 4" xfId="9976"/>
    <cellStyle name="Comma 52 6" xfId="9977"/>
    <cellStyle name="Comma 52 6 2" xfId="9978"/>
    <cellStyle name="Comma 52 6 2 2" xfId="9979"/>
    <cellStyle name="Comma 52 6 3" xfId="9980"/>
    <cellStyle name="Comma 52 7" xfId="9981"/>
    <cellStyle name="Comma 52 7 2" xfId="9982"/>
    <cellStyle name="Comma 52 7 2 2" xfId="9983"/>
    <cellStyle name="Comma 52 7 3" xfId="9984"/>
    <cellStyle name="Comma 52 8" xfId="9985"/>
    <cellStyle name="Comma 52 8 2" xfId="9986"/>
    <cellStyle name="Comma 52 9" xfId="9987"/>
    <cellStyle name="Comma 53" xfId="9988"/>
    <cellStyle name="Comma 53 10" xfId="9989"/>
    <cellStyle name="Comma 53 2" xfId="9990"/>
    <cellStyle name="Comma 53 2 2" xfId="9991"/>
    <cellStyle name="Comma 53 2 2 2" xfId="9992"/>
    <cellStyle name="Comma 53 2 2 2 2" xfId="9993"/>
    <cellStyle name="Comma 53 2 2 2 2 2" xfId="9994"/>
    <cellStyle name="Comma 53 2 2 2 2 2 2" xfId="9995"/>
    <cellStyle name="Comma 53 2 2 2 2 3" xfId="9996"/>
    <cellStyle name="Comma 53 2 2 2 3" xfId="9997"/>
    <cellStyle name="Comma 53 2 2 2 3 2" xfId="9998"/>
    <cellStyle name="Comma 53 2 2 2 4" xfId="9999"/>
    <cellStyle name="Comma 53 2 2 3" xfId="10000"/>
    <cellStyle name="Comma 53 2 2 3 2" xfId="10001"/>
    <cellStyle name="Comma 53 2 2 3 2 2" xfId="10002"/>
    <cellStyle name="Comma 53 2 2 3 3" xfId="10003"/>
    <cellStyle name="Comma 53 2 2 4" xfId="10004"/>
    <cellStyle name="Comma 53 2 2 4 2" xfId="10005"/>
    <cellStyle name="Comma 53 2 2 5" xfId="10006"/>
    <cellStyle name="Comma 53 2 3" xfId="10007"/>
    <cellStyle name="Comma 53 2 3 2" xfId="10008"/>
    <cellStyle name="Comma 53 2 3 2 2" xfId="10009"/>
    <cellStyle name="Comma 53 2 3 2 2 2" xfId="10010"/>
    <cellStyle name="Comma 53 2 3 2 3" xfId="10011"/>
    <cellStyle name="Comma 53 2 3 3" xfId="10012"/>
    <cellStyle name="Comma 53 2 3 3 2" xfId="10013"/>
    <cellStyle name="Comma 53 2 3 4" xfId="10014"/>
    <cellStyle name="Comma 53 2 4" xfId="10015"/>
    <cellStyle name="Comma 53 2 4 2" xfId="10016"/>
    <cellStyle name="Comma 53 2 4 2 2" xfId="10017"/>
    <cellStyle name="Comma 53 2 4 3" xfId="10018"/>
    <cellStyle name="Comma 53 2 5" xfId="10019"/>
    <cellStyle name="Comma 53 2 5 2" xfId="10020"/>
    <cellStyle name="Comma 53 2 5 2 2" xfId="10021"/>
    <cellStyle name="Comma 53 2 5 3" xfId="10022"/>
    <cellStyle name="Comma 53 2 6" xfId="10023"/>
    <cellStyle name="Comma 53 2 6 2" xfId="10024"/>
    <cellStyle name="Comma 53 2 7" xfId="10025"/>
    <cellStyle name="Comma 53 3" xfId="10026"/>
    <cellStyle name="Comma 53 3 2" xfId="10027"/>
    <cellStyle name="Comma 53 3 2 2" xfId="10028"/>
    <cellStyle name="Comma 53 3 2 2 2" xfId="10029"/>
    <cellStyle name="Comma 53 3 2 2 2 2" xfId="10030"/>
    <cellStyle name="Comma 53 3 2 2 2 2 2" xfId="10031"/>
    <cellStyle name="Comma 53 3 2 2 2 3" xfId="10032"/>
    <cellStyle name="Comma 53 3 2 2 3" xfId="10033"/>
    <cellStyle name="Comma 53 3 2 2 3 2" xfId="10034"/>
    <cellStyle name="Comma 53 3 2 2 4" xfId="10035"/>
    <cellStyle name="Comma 53 3 2 3" xfId="10036"/>
    <cellStyle name="Comma 53 3 2 3 2" xfId="10037"/>
    <cellStyle name="Comma 53 3 2 3 2 2" xfId="10038"/>
    <cellStyle name="Comma 53 3 2 3 3" xfId="10039"/>
    <cellStyle name="Comma 53 3 2 4" xfId="10040"/>
    <cellStyle name="Comma 53 3 2 4 2" xfId="10041"/>
    <cellStyle name="Comma 53 3 2 5" xfId="10042"/>
    <cellStyle name="Comma 53 3 3" xfId="10043"/>
    <cellStyle name="Comma 53 3 3 2" xfId="10044"/>
    <cellStyle name="Comma 53 3 3 2 2" xfId="10045"/>
    <cellStyle name="Comma 53 3 3 2 2 2" xfId="10046"/>
    <cellStyle name="Comma 53 3 3 2 3" xfId="10047"/>
    <cellStyle name="Comma 53 3 3 3" xfId="10048"/>
    <cellStyle name="Comma 53 3 3 3 2" xfId="10049"/>
    <cellStyle name="Comma 53 3 3 4" xfId="10050"/>
    <cellStyle name="Comma 53 3 4" xfId="10051"/>
    <cellStyle name="Comma 53 3 4 2" xfId="10052"/>
    <cellStyle name="Comma 53 3 4 2 2" xfId="10053"/>
    <cellStyle name="Comma 53 3 4 3" xfId="10054"/>
    <cellStyle name="Comma 53 3 5" xfId="10055"/>
    <cellStyle name="Comma 53 3 5 2" xfId="10056"/>
    <cellStyle name="Comma 53 3 5 2 2" xfId="10057"/>
    <cellStyle name="Comma 53 3 5 3" xfId="10058"/>
    <cellStyle name="Comma 53 3 6" xfId="10059"/>
    <cellStyle name="Comma 53 3 6 2" xfId="10060"/>
    <cellStyle name="Comma 53 3 7" xfId="10061"/>
    <cellStyle name="Comma 53 4" xfId="10062"/>
    <cellStyle name="Comma 53 4 2" xfId="10063"/>
    <cellStyle name="Comma 53 4 2 2" xfId="10064"/>
    <cellStyle name="Comma 53 4 2 2 2" xfId="10065"/>
    <cellStyle name="Comma 53 4 2 2 2 2" xfId="10066"/>
    <cellStyle name="Comma 53 4 2 2 3" xfId="10067"/>
    <cellStyle name="Comma 53 4 2 3" xfId="10068"/>
    <cellStyle name="Comma 53 4 2 3 2" xfId="10069"/>
    <cellStyle name="Comma 53 4 2 4" xfId="10070"/>
    <cellStyle name="Comma 53 4 3" xfId="10071"/>
    <cellStyle name="Comma 53 4 3 2" xfId="10072"/>
    <cellStyle name="Comma 53 4 3 2 2" xfId="10073"/>
    <cellStyle name="Comma 53 4 3 3" xfId="10074"/>
    <cellStyle name="Comma 53 4 4" xfId="10075"/>
    <cellStyle name="Comma 53 4 4 2" xfId="10076"/>
    <cellStyle name="Comma 53 4 5" xfId="10077"/>
    <cellStyle name="Comma 53 5" xfId="10078"/>
    <cellStyle name="Comma 53 5 2" xfId="10079"/>
    <cellStyle name="Comma 53 5 2 2" xfId="10080"/>
    <cellStyle name="Comma 53 5 2 2 2" xfId="10081"/>
    <cellStyle name="Comma 53 5 2 3" xfId="10082"/>
    <cellStyle name="Comma 53 5 3" xfId="10083"/>
    <cellStyle name="Comma 53 5 3 2" xfId="10084"/>
    <cellStyle name="Comma 53 5 4" xfId="10085"/>
    <cellStyle name="Comma 53 6" xfId="10086"/>
    <cellStyle name="Comma 53 6 2" xfId="10087"/>
    <cellStyle name="Comma 53 6 2 2" xfId="10088"/>
    <cellStyle name="Comma 53 6 3" xfId="10089"/>
    <cellStyle name="Comma 53 7" xfId="10090"/>
    <cellStyle name="Comma 53 7 2" xfId="10091"/>
    <cellStyle name="Comma 53 7 2 2" xfId="10092"/>
    <cellStyle name="Comma 53 7 3" xfId="10093"/>
    <cellStyle name="Comma 53 8" xfId="10094"/>
    <cellStyle name="Comma 53 8 2" xfId="10095"/>
    <cellStyle name="Comma 53 9" xfId="10096"/>
    <cellStyle name="Comma 54" xfId="10097"/>
    <cellStyle name="Comma 54 10" xfId="10098"/>
    <cellStyle name="Comma 54 2" xfId="10099"/>
    <cellStyle name="Comma 54 2 2" xfId="10100"/>
    <cellStyle name="Comma 54 2 2 2" xfId="10101"/>
    <cellStyle name="Comma 54 2 2 2 2" xfId="10102"/>
    <cellStyle name="Comma 54 2 2 2 2 2" xfId="10103"/>
    <cellStyle name="Comma 54 2 2 2 2 2 2" xfId="10104"/>
    <cellStyle name="Comma 54 2 2 2 2 3" xfId="10105"/>
    <cellStyle name="Comma 54 2 2 2 3" xfId="10106"/>
    <cellStyle name="Comma 54 2 2 2 3 2" xfId="10107"/>
    <cellStyle name="Comma 54 2 2 2 4" xfId="10108"/>
    <cellStyle name="Comma 54 2 2 3" xfId="10109"/>
    <cellStyle name="Comma 54 2 2 3 2" xfId="10110"/>
    <cellStyle name="Comma 54 2 2 3 2 2" xfId="10111"/>
    <cellStyle name="Comma 54 2 2 3 3" xfId="10112"/>
    <cellStyle name="Comma 54 2 2 4" xfId="10113"/>
    <cellStyle name="Comma 54 2 2 4 2" xfId="10114"/>
    <cellStyle name="Comma 54 2 2 5" xfId="10115"/>
    <cellStyle name="Comma 54 2 3" xfId="10116"/>
    <cellStyle name="Comma 54 2 3 2" xfId="10117"/>
    <cellStyle name="Comma 54 2 3 2 2" xfId="10118"/>
    <cellStyle name="Comma 54 2 3 2 2 2" xfId="10119"/>
    <cellStyle name="Comma 54 2 3 2 3" xfId="10120"/>
    <cellStyle name="Comma 54 2 3 3" xfId="10121"/>
    <cellStyle name="Comma 54 2 3 3 2" xfId="10122"/>
    <cellStyle name="Comma 54 2 3 4" xfId="10123"/>
    <cellStyle name="Comma 54 2 4" xfId="10124"/>
    <cellStyle name="Comma 54 2 4 2" xfId="10125"/>
    <cellStyle name="Comma 54 2 4 2 2" xfId="10126"/>
    <cellStyle name="Comma 54 2 4 3" xfId="10127"/>
    <cellStyle name="Comma 54 2 5" xfId="10128"/>
    <cellStyle name="Comma 54 2 5 2" xfId="10129"/>
    <cellStyle name="Comma 54 2 5 2 2" xfId="10130"/>
    <cellStyle name="Comma 54 2 5 3" xfId="10131"/>
    <cellStyle name="Comma 54 2 6" xfId="10132"/>
    <cellStyle name="Comma 54 2 6 2" xfId="10133"/>
    <cellStyle name="Comma 54 2 7" xfId="10134"/>
    <cellStyle name="Comma 54 3" xfId="10135"/>
    <cellStyle name="Comma 54 3 2" xfId="10136"/>
    <cellStyle name="Comma 54 3 2 2" xfId="10137"/>
    <cellStyle name="Comma 54 3 2 2 2" xfId="10138"/>
    <cellStyle name="Comma 54 3 2 2 2 2" xfId="10139"/>
    <cellStyle name="Comma 54 3 2 2 2 2 2" xfId="10140"/>
    <cellStyle name="Comma 54 3 2 2 2 3" xfId="10141"/>
    <cellStyle name="Comma 54 3 2 2 3" xfId="10142"/>
    <cellStyle name="Comma 54 3 2 2 3 2" xfId="10143"/>
    <cellStyle name="Comma 54 3 2 2 4" xfId="10144"/>
    <cellStyle name="Comma 54 3 2 3" xfId="10145"/>
    <cellStyle name="Comma 54 3 2 3 2" xfId="10146"/>
    <cellStyle name="Comma 54 3 2 3 2 2" xfId="10147"/>
    <cellStyle name="Comma 54 3 2 3 3" xfId="10148"/>
    <cellStyle name="Comma 54 3 2 4" xfId="10149"/>
    <cellStyle name="Comma 54 3 2 4 2" xfId="10150"/>
    <cellStyle name="Comma 54 3 2 5" xfId="10151"/>
    <cellStyle name="Comma 54 3 3" xfId="10152"/>
    <cellStyle name="Comma 54 3 3 2" xfId="10153"/>
    <cellStyle name="Comma 54 3 3 2 2" xfId="10154"/>
    <cellStyle name="Comma 54 3 3 2 2 2" xfId="10155"/>
    <cellStyle name="Comma 54 3 3 2 3" xfId="10156"/>
    <cellStyle name="Comma 54 3 3 3" xfId="10157"/>
    <cellStyle name="Comma 54 3 3 3 2" xfId="10158"/>
    <cellStyle name="Comma 54 3 3 4" xfId="10159"/>
    <cellStyle name="Comma 54 3 4" xfId="10160"/>
    <cellStyle name="Comma 54 3 4 2" xfId="10161"/>
    <cellStyle name="Comma 54 3 4 2 2" xfId="10162"/>
    <cellStyle name="Comma 54 3 4 3" xfId="10163"/>
    <cellStyle name="Comma 54 3 5" xfId="10164"/>
    <cellStyle name="Comma 54 3 5 2" xfId="10165"/>
    <cellStyle name="Comma 54 3 5 2 2" xfId="10166"/>
    <cellStyle name="Comma 54 3 5 3" xfId="10167"/>
    <cellStyle name="Comma 54 3 6" xfId="10168"/>
    <cellStyle name="Comma 54 3 6 2" xfId="10169"/>
    <cellStyle name="Comma 54 3 7" xfId="10170"/>
    <cellStyle name="Comma 54 4" xfId="10171"/>
    <cellStyle name="Comma 54 4 2" xfId="10172"/>
    <cellStyle name="Comma 54 4 2 2" xfId="10173"/>
    <cellStyle name="Comma 54 4 2 2 2" xfId="10174"/>
    <cellStyle name="Comma 54 4 2 2 2 2" xfId="10175"/>
    <cellStyle name="Comma 54 4 2 2 3" xfId="10176"/>
    <cellStyle name="Comma 54 4 2 3" xfId="10177"/>
    <cellStyle name="Comma 54 4 2 3 2" xfId="10178"/>
    <cellStyle name="Comma 54 4 2 4" xfId="10179"/>
    <cellStyle name="Comma 54 4 3" xfId="10180"/>
    <cellStyle name="Comma 54 4 3 2" xfId="10181"/>
    <cellStyle name="Comma 54 4 3 2 2" xfId="10182"/>
    <cellStyle name="Comma 54 4 3 3" xfId="10183"/>
    <cellStyle name="Comma 54 4 4" xfId="10184"/>
    <cellStyle name="Comma 54 4 4 2" xfId="10185"/>
    <cellStyle name="Comma 54 4 5" xfId="10186"/>
    <cellStyle name="Comma 54 5" xfId="10187"/>
    <cellStyle name="Comma 54 5 2" xfId="10188"/>
    <cellStyle name="Comma 54 5 2 2" xfId="10189"/>
    <cellStyle name="Comma 54 5 2 2 2" xfId="10190"/>
    <cellStyle name="Comma 54 5 2 3" xfId="10191"/>
    <cellStyle name="Comma 54 5 3" xfId="10192"/>
    <cellStyle name="Comma 54 5 3 2" xfId="10193"/>
    <cellStyle name="Comma 54 5 4" xfId="10194"/>
    <cellStyle name="Comma 54 6" xfId="10195"/>
    <cellStyle name="Comma 54 6 2" xfId="10196"/>
    <cellStyle name="Comma 54 6 2 2" xfId="10197"/>
    <cellStyle name="Comma 54 6 3" xfId="10198"/>
    <cellStyle name="Comma 54 7" xfId="10199"/>
    <cellStyle name="Comma 54 7 2" xfId="10200"/>
    <cellStyle name="Comma 54 7 2 2" xfId="10201"/>
    <cellStyle name="Comma 54 7 3" xfId="10202"/>
    <cellStyle name="Comma 54 8" xfId="10203"/>
    <cellStyle name="Comma 54 8 2" xfId="10204"/>
    <cellStyle name="Comma 54 9" xfId="10205"/>
    <cellStyle name="Comma 55" xfId="10206"/>
    <cellStyle name="Comma 55 10" xfId="10207"/>
    <cellStyle name="Comma 55 2" xfId="10208"/>
    <cellStyle name="Comma 55 2 2" xfId="10209"/>
    <cellStyle name="Comma 55 2 2 2" xfId="10210"/>
    <cellStyle name="Comma 55 2 2 2 2" xfId="10211"/>
    <cellStyle name="Comma 55 2 2 2 2 2" xfId="10212"/>
    <cellStyle name="Comma 55 2 2 2 2 2 2" xfId="10213"/>
    <cellStyle name="Comma 55 2 2 2 2 3" xfId="10214"/>
    <cellStyle name="Comma 55 2 2 2 3" xfId="10215"/>
    <cellStyle name="Comma 55 2 2 2 3 2" xfId="10216"/>
    <cellStyle name="Comma 55 2 2 2 4" xfId="10217"/>
    <cellStyle name="Comma 55 2 2 3" xfId="10218"/>
    <cellStyle name="Comma 55 2 2 3 2" xfId="10219"/>
    <cellStyle name="Comma 55 2 2 3 2 2" xfId="10220"/>
    <cellStyle name="Comma 55 2 2 3 3" xfId="10221"/>
    <cellStyle name="Comma 55 2 2 4" xfId="10222"/>
    <cellStyle name="Comma 55 2 2 4 2" xfId="10223"/>
    <cellStyle name="Comma 55 2 2 5" xfId="10224"/>
    <cellStyle name="Comma 55 2 3" xfId="10225"/>
    <cellStyle name="Comma 55 2 3 2" xfId="10226"/>
    <cellStyle name="Comma 55 2 3 2 2" xfId="10227"/>
    <cellStyle name="Comma 55 2 3 2 2 2" xfId="10228"/>
    <cellStyle name="Comma 55 2 3 2 3" xfId="10229"/>
    <cellStyle name="Comma 55 2 3 3" xfId="10230"/>
    <cellStyle name="Comma 55 2 3 3 2" xfId="10231"/>
    <cellStyle name="Comma 55 2 3 4" xfId="10232"/>
    <cellStyle name="Comma 55 2 4" xfId="10233"/>
    <cellStyle name="Comma 55 2 4 2" xfId="10234"/>
    <cellStyle name="Comma 55 2 4 2 2" xfId="10235"/>
    <cellStyle name="Comma 55 2 4 3" xfId="10236"/>
    <cellStyle name="Comma 55 2 5" xfId="10237"/>
    <cellStyle name="Comma 55 2 5 2" xfId="10238"/>
    <cellStyle name="Comma 55 2 5 2 2" xfId="10239"/>
    <cellStyle name="Comma 55 2 5 3" xfId="10240"/>
    <cellStyle name="Comma 55 2 6" xfId="10241"/>
    <cellStyle name="Comma 55 2 6 2" xfId="10242"/>
    <cellStyle name="Comma 55 2 7" xfId="10243"/>
    <cellStyle name="Comma 55 3" xfId="10244"/>
    <cellStyle name="Comma 55 3 2" xfId="10245"/>
    <cellStyle name="Comma 55 3 2 2" xfId="10246"/>
    <cellStyle name="Comma 55 3 2 2 2" xfId="10247"/>
    <cellStyle name="Comma 55 3 2 2 2 2" xfId="10248"/>
    <cellStyle name="Comma 55 3 2 2 2 2 2" xfId="10249"/>
    <cellStyle name="Comma 55 3 2 2 2 3" xfId="10250"/>
    <cellStyle name="Comma 55 3 2 2 3" xfId="10251"/>
    <cellStyle name="Comma 55 3 2 2 3 2" xfId="10252"/>
    <cellStyle name="Comma 55 3 2 2 4" xfId="10253"/>
    <cellStyle name="Comma 55 3 2 3" xfId="10254"/>
    <cellStyle name="Comma 55 3 2 3 2" xfId="10255"/>
    <cellStyle name="Comma 55 3 2 3 2 2" xfId="10256"/>
    <cellStyle name="Comma 55 3 2 3 3" xfId="10257"/>
    <cellStyle name="Comma 55 3 2 4" xfId="10258"/>
    <cellStyle name="Comma 55 3 2 4 2" xfId="10259"/>
    <cellStyle name="Comma 55 3 2 5" xfId="10260"/>
    <cellStyle name="Comma 55 3 3" xfId="10261"/>
    <cellStyle name="Comma 55 3 3 2" xfId="10262"/>
    <cellStyle name="Comma 55 3 3 2 2" xfId="10263"/>
    <cellStyle name="Comma 55 3 3 2 2 2" xfId="10264"/>
    <cellStyle name="Comma 55 3 3 2 3" xfId="10265"/>
    <cellStyle name="Comma 55 3 3 3" xfId="10266"/>
    <cellStyle name="Comma 55 3 3 3 2" xfId="10267"/>
    <cellStyle name="Comma 55 3 3 4" xfId="10268"/>
    <cellStyle name="Comma 55 3 4" xfId="10269"/>
    <cellStyle name="Comma 55 3 4 2" xfId="10270"/>
    <cellStyle name="Comma 55 3 4 2 2" xfId="10271"/>
    <cellStyle name="Comma 55 3 4 3" xfId="10272"/>
    <cellStyle name="Comma 55 3 5" xfId="10273"/>
    <cellStyle name="Comma 55 3 5 2" xfId="10274"/>
    <cellStyle name="Comma 55 3 5 2 2" xfId="10275"/>
    <cellStyle name="Comma 55 3 5 3" xfId="10276"/>
    <cellStyle name="Comma 55 3 6" xfId="10277"/>
    <cellStyle name="Comma 55 3 6 2" xfId="10278"/>
    <cellStyle name="Comma 55 3 7" xfId="10279"/>
    <cellStyle name="Comma 55 4" xfId="10280"/>
    <cellStyle name="Comma 55 4 2" xfId="10281"/>
    <cellStyle name="Comma 55 4 2 2" xfId="10282"/>
    <cellStyle name="Comma 55 4 2 2 2" xfId="10283"/>
    <cellStyle name="Comma 55 4 2 2 2 2" xfId="10284"/>
    <cellStyle name="Comma 55 4 2 2 3" xfId="10285"/>
    <cellStyle name="Comma 55 4 2 3" xfId="10286"/>
    <cellStyle name="Comma 55 4 2 3 2" xfId="10287"/>
    <cellStyle name="Comma 55 4 2 4" xfId="10288"/>
    <cellStyle name="Comma 55 4 3" xfId="10289"/>
    <cellStyle name="Comma 55 4 3 2" xfId="10290"/>
    <cellStyle name="Comma 55 4 3 2 2" xfId="10291"/>
    <cellStyle name="Comma 55 4 3 3" xfId="10292"/>
    <cellStyle name="Comma 55 4 4" xfId="10293"/>
    <cellStyle name="Comma 55 4 4 2" xfId="10294"/>
    <cellStyle name="Comma 55 4 5" xfId="10295"/>
    <cellStyle name="Comma 55 5" xfId="10296"/>
    <cellStyle name="Comma 55 5 2" xfId="10297"/>
    <cellStyle name="Comma 55 5 2 2" xfId="10298"/>
    <cellStyle name="Comma 55 5 2 2 2" xfId="10299"/>
    <cellStyle name="Comma 55 5 2 3" xfId="10300"/>
    <cellStyle name="Comma 55 5 3" xfId="10301"/>
    <cellStyle name="Comma 55 5 3 2" xfId="10302"/>
    <cellStyle name="Comma 55 5 4" xfId="10303"/>
    <cellStyle name="Comma 55 6" xfId="10304"/>
    <cellStyle name="Comma 55 6 2" xfId="10305"/>
    <cellStyle name="Comma 55 6 2 2" xfId="10306"/>
    <cellStyle name="Comma 55 6 3" xfId="10307"/>
    <cellStyle name="Comma 55 7" xfId="10308"/>
    <cellStyle name="Comma 55 7 2" xfId="10309"/>
    <cellStyle name="Comma 55 7 2 2" xfId="10310"/>
    <cellStyle name="Comma 55 7 3" xfId="10311"/>
    <cellStyle name="Comma 55 8" xfId="10312"/>
    <cellStyle name="Comma 55 8 2" xfId="10313"/>
    <cellStyle name="Comma 55 9" xfId="10314"/>
    <cellStyle name="Comma 56" xfId="10315"/>
    <cellStyle name="Comma 56 10" xfId="10316"/>
    <cellStyle name="Comma 56 2" xfId="10317"/>
    <cellStyle name="Comma 56 2 2" xfId="10318"/>
    <cellStyle name="Comma 56 2 2 2" xfId="10319"/>
    <cellStyle name="Comma 56 2 2 2 2" xfId="10320"/>
    <cellStyle name="Comma 56 2 2 2 2 2" xfId="10321"/>
    <cellStyle name="Comma 56 2 2 2 2 2 2" xfId="10322"/>
    <cellStyle name="Comma 56 2 2 2 2 3" xfId="10323"/>
    <cellStyle name="Comma 56 2 2 2 3" xfId="10324"/>
    <cellStyle name="Comma 56 2 2 2 3 2" xfId="10325"/>
    <cellStyle name="Comma 56 2 2 2 4" xfId="10326"/>
    <cellStyle name="Comma 56 2 2 3" xfId="10327"/>
    <cellStyle name="Comma 56 2 2 3 2" xfId="10328"/>
    <cellStyle name="Comma 56 2 2 3 2 2" xfId="10329"/>
    <cellStyle name="Comma 56 2 2 3 3" xfId="10330"/>
    <cellStyle name="Comma 56 2 2 4" xfId="10331"/>
    <cellStyle name="Comma 56 2 2 4 2" xfId="10332"/>
    <cellStyle name="Comma 56 2 2 5" xfId="10333"/>
    <cellStyle name="Comma 56 2 3" xfId="10334"/>
    <cellStyle name="Comma 56 2 3 2" xfId="10335"/>
    <cellStyle name="Comma 56 2 3 2 2" xfId="10336"/>
    <cellStyle name="Comma 56 2 3 2 2 2" xfId="10337"/>
    <cellStyle name="Comma 56 2 3 2 3" xfId="10338"/>
    <cellStyle name="Comma 56 2 3 3" xfId="10339"/>
    <cellStyle name="Comma 56 2 3 3 2" xfId="10340"/>
    <cellStyle name="Comma 56 2 3 4" xfId="10341"/>
    <cellStyle name="Comma 56 2 4" xfId="10342"/>
    <cellStyle name="Comma 56 2 4 2" xfId="10343"/>
    <cellStyle name="Comma 56 2 4 2 2" xfId="10344"/>
    <cellStyle name="Comma 56 2 4 3" xfId="10345"/>
    <cellStyle name="Comma 56 2 5" xfId="10346"/>
    <cellStyle name="Comma 56 2 5 2" xfId="10347"/>
    <cellStyle name="Comma 56 2 5 2 2" xfId="10348"/>
    <cellStyle name="Comma 56 2 5 3" xfId="10349"/>
    <cellStyle name="Comma 56 2 6" xfId="10350"/>
    <cellStyle name="Comma 56 2 6 2" xfId="10351"/>
    <cellStyle name="Comma 56 2 7" xfId="10352"/>
    <cellStyle name="Comma 56 3" xfId="10353"/>
    <cellStyle name="Comma 56 3 2" xfId="10354"/>
    <cellStyle name="Comma 56 3 2 2" xfId="10355"/>
    <cellStyle name="Comma 56 3 2 2 2" xfId="10356"/>
    <cellStyle name="Comma 56 3 2 2 2 2" xfId="10357"/>
    <cellStyle name="Comma 56 3 2 2 2 2 2" xfId="10358"/>
    <cellStyle name="Comma 56 3 2 2 2 3" xfId="10359"/>
    <cellStyle name="Comma 56 3 2 2 3" xfId="10360"/>
    <cellStyle name="Comma 56 3 2 2 3 2" xfId="10361"/>
    <cellStyle name="Comma 56 3 2 2 4" xfId="10362"/>
    <cellStyle name="Comma 56 3 2 3" xfId="10363"/>
    <cellStyle name="Comma 56 3 2 3 2" xfId="10364"/>
    <cellStyle name="Comma 56 3 2 3 2 2" xfId="10365"/>
    <cellStyle name="Comma 56 3 2 3 3" xfId="10366"/>
    <cellStyle name="Comma 56 3 2 4" xfId="10367"/>
    <cellStyle name="Comma 56 3 2 4 2" xfId="10368"/>
    <cellStyle name="Comma 56 3 2 5" xfId="10369"/>
    <cellStyle name="Comma 56 3 3" xfId="10370"/>
    <cellStyle name="Comma 56 3 3 2" xfId="10371"/>
    <cellStyle name="Comma 56 3 3 2 2" xfId="10372"/>
    <cellStyle name="Comma 56 3 3 2 2 2" xfId="10373"/>
    <cellStyle name="Comma 56 3 3 2 3" xfId="10374"/>
    <cellStyle name="Comma 56 3 3 3" xfId="10375"/>
    <cellStyle name="Comma 56 3 3 3 2" xfId="10376"/>
    <cellStyle name="Comma 56 3 3 4" xfId="10377"/>
    <cellStyle name="Comma 56 3 4" xfId="10378"/>
    <cellStyle name="Comma 56 3 4 2" xfId="10379"/>
    <cellStyle name="Comma 56 3 4 2 2" xfId="10380"/>
    <cellStyle name="Comma 56 3 4 3" xfId="10381"/>
    <cellStyle name="Comma 56 3 5" xfId="10382"/>
    <cellStyle name="Comma 56 3 5 2" xfId="10383"/>
    <cellStyle name="Comma 56 3 5 2 2" xfId="10384"/>
    <cellStyle name="Comma 56 3 5 3" xfId="10385"/>
    <cellStyle name="Comma 56 3 6" xfId="10386"/>
    <cellStyle name="Comma 56 3 6 2" xfId="10387"/>
    <cellStyle name="Comma 56 3 7" xfId="10388"/>
    <cellStyle name="Comma 56 4" xfId="10389"/>
    <cellStyle name="Comma 56 4 2" xfId="10390"/>
    <cellStyle name="Comma 56 4 2 2" xfId="10391"/>
    <cellStyle name="Comma 56 4 2 2 2" xfId="10392"/>
    <cellStyle name="Comma 56 4 2 2 2 2" xfId="10393"/>
    <cellStyle name="Comma 56 4 2 2 3" xfId="10394"/>
    <cellStyle name="Comma 56 4 2 3" xfId="10395"/>
    <cellStyle name="Comma 56 4 2 3 2" xfId="10396"/>
    <cellStyle name="Comma 56 4 2 4" xfId="10397"/>
    <cellStyle name="Comma 56 4 3" xfId="10398"/>
    <cellStyle name="Comma 56 4 3 2" xfId="10399"/>
    <cellStyle name="Comma 56 4 3 2 2" xfId="10400"/>
    <cellStyle name="Comma 56 4 3 3" xfId="10401"/>
    <cellStyle name="Comma 56 4 4" xfId="10402"/>
    <cellStyle name="Comma 56 4 4 2" xfId="10403"/>
    <cellStyle name="Comma 56 4 5" xfId="10404"/>
    <cellStyle name="Comma 56 5" xfId="10405"/>
    <cellStyle name="Comma 56 5 2" xfId="10406"/>
    <cellStyle name="Comma 56 5 2 2" xfId="10407"/>
    <cellStyle name="Comma 56 5 2 2 2" xfId="10408"/>
    <cellStyle name="Comma 56 5 2 3" xfId="10409"/>
    <cellStyle name="Comma 56 5 3" xfId="10410"/>
    <cellStyle name="Comma 56 5 3 2" xfId="10411"/>
    <cellStyle name="Comma 56 5 4" xfId="10412"/>
    <cellStyle name="Comma 56 6" xfId="10413"/>
    <cellStyle name="Comma 56 6 2" xfId="10414"/>
    <cellStyle name="Comma 56 6 2 2" xfId="10415"/>
    <cellStyle name="Comma 56 6 3" xfId="10416"/>
    <cellStyle name="Comma 56 7" xfId="10417"/>
    <cellStyle name="Comma 56 7 2" xfId="10418"/>
    <cellStyle name="Comma 56 7 2 2" xfId="10419"/>
    <cellStyle name="Comma 56 7 3" xfId="10420"/>
    <cellStyle name="Comma 56 8" xfId="10421"/>
    <cellStyle name="Comma 56 8 2" xfId="10422"/>
    <cellStyle name="Comma 56 9" xfId="10423"/>
    <cellStyle name="Comma 57" xfId="10424"/>
    <cellStyle name="Comma 57 10" xfId="10425"/>
    <cellStyle name="Comma 57 2" xfId="10426"/>
    <cellStyle name="Comma 57 2 2" xfId="10427"/>
    <cellStyle name="Comma 57 2 2 2" xfId="10428"/>
    <cellStyle name="Comma 57 2 2 2 2" xfId="10429"/>
    <cellStyle name="Comma 57 2 2 2 2 2" xfId="10430"/>
    <cellStyle name="Comma 57 2 2 2 2 2 2" xfId="10431"/>
    <cellStyle name="Comma 57 2 2 2 2 3" xfId="10432"/>
    <cellStyle name="Comma 57 2 2 2 3" xfId="10433"/>
    <cellStyle name="Comma 57 2 2 2 3 2" xfId="10434"/>
    <cellStyle name="Comma 57 2 2 2 4" xfId="10435"/>
    <cellStyle name="Comma 57 2 2 3" xfId="10436"/>
    <cellStyle name="Comma 57 2 2 3 2" xfId="10437"/>
    <cellStyle name="Comma 57 2 2 3 2 2" xfId="10438"/>
    <cellStyle name="Comma 57 2 2 3 3" xfId="10439"/>
    <cellStyle name="Comma 57 2 2 4" xfId="10440"/>
    <cellStyle name="Comma 57 2 2 4 2" xfId="10441"/>
    <cellStyle name="Comma 57 2 2 5" xfId="10442"/>
    <cellStyle name="Comma 57 2 3" xfId="10443"/>
    <cellStyle name="Comma 57 2 3 2" xfId="10444"/>
    <cellStyle name="Comma 57 2 3 2 2" xfId="10445"/>
    <cellStyle name="Comma 57 2 3 2 2 2" xfId="10446"/>
    <cellStyle name="Comma 57 2 3 2 3" xfId="10447"/>
    <cellStyle name="Comma 57 2 3 3" xfId="10448"/>
    <cellStyle name="Comma 57 2 3 3 2" xfId="10449"/>
    <cellStyle name="Comma 57 2 3 4" xfId="10450"/>
    <cellStyle name="Comma 57 2 4" xfId="10451"/>
    <cellStyle name="Comma 57 2 4 2" xfId="10452"/>
    <cellStyle name="Comma 57 2 4 2 2" xfId="10453"/>
    <cellStyle name="Comma 57 2 4 3" xfId="10454"/>
    <cellStyle name="Comma 57 2 5" xfId="10455"/>
    <cellStyle name="Comma 57 2 5 2" xfId="10456"/>
    <cellStyle name="Comma 57 2 5 2 2" xfId="10457"/>
    <cellStyle name="Comma 57 2 5 3" xfId="10458"/>
    <cellStyle name="Comma 57 2 6" xfId="10459"/>
    <cellStyle name="Comma 57 2 6 2" xfId="10460"/>
    <cellStyle name="Comma 57 2 7" xfId="10461"/>
    <cellStyle name="Comma 57 3" xfId="10462"/>
    <cellStyle name="Comma 57 3 2" xfId="10463"/>
    <cellStyle name="Comma 57 3 2 2" xfId="10464"/>
    <cellStyle name="Comma 57 3 2 2 2" xfId="10465"/>
    <cellStyle name="Comma 57 3 2 2 2 2" xfId="10466"/>
    <cellStyle name="Comma 57 3 2 2 2 2 2" xfId="10467"/>
    <cellStyle name="Comma 57 3 2 2 2 3" xfId="10468"/>
    <cellStyle name="Comma 57 3 2 2 3" xfId="10469"/>
    <cellStyle name="Comma 57 3 2 2 3 2" xfId="10470"/>
    <cellStyle name="Comma 57 3 2 2 4" xfId="10471"/>
    <cellStyle name="Comma 57 3 2 3" xfId="10472"/>
    <cellStyle name="Comma 57 3 2 3 2" xfId="10473"/>
    <cellStyle name="Comma 57 3 2 3 2 2" xfId="10474"/>
    <cellStyle name="Comma 57 3 2 3 3" xfId="10475"/>
    <cellStyle name="Comma 57 3 2 4" xfId="10476"/>
    <cellStyle name="Comma 57 3 2 4 2" xfId="10477"/>
    <cellStyle name="Comma 57 3 2 5" xfId="10478"/>
    <cellStyle name="Comma 57 3 3" xfId="10479"/>
    <cellStyle name="Comma 57 3 3 2" xfId="10480"/>
    <cellStyle name="Comma 57 3 3 2 2" xfId="10481"/>
    <cellStyle name="Comma 57 3 3 2 2 2" xfId="10482"/>
    <cellStyle name="Comma 57 3 3 2 3" xfId="10483"/>
    <cellStyle name="Comma 57 3 3 3" xfId="10484"/>
    <cellStyle name="Comma 57 3 3 3 2" xfId="10485"/>
    <cellStyle name="Comma 57 3 3 4" xfId="10486"/>
    <cellStyle name="Comma 57 3 4" xfId="10487"/>
    <cellStyle name="Comma 57 3 4 2" xfId="10488"/>
    <cellStyle name="Comma 57 3 4 2 2" xfId="10489"/>
    <cellStyle name="Comma 57 3 4 3" xfId="10490"/>
    <cellStyle name="Comma 57 3 5" xfId="10491"/>
    <cellStyle name="Comma 57 3 5 2" xfId="10492"/>
    <cellStyle name="Comma 57 3 5 2 2" xfId="10493"/>
    <cellStyle name="Comma 57 3 5 3" xfId="10494"/>
    <cellStyle name="Comma 57 3 6" xfId="10495"/>
    <cellStyle name="Comma 57 3 6 2" xfId="10496"/>
    <cellStyle name="Comma 57 3 7" xfId="10497"/>
    <cellStyle name="Comma 57 4" xfId="10498"/>
    <cellStyle name="Comma 57 4 2" xfId="10499"/>
    <cellStyle name="Comma 57 4 2 2" xfId="10500"/>
    <cellStyle name="Comma 57 4 2 2 2" xfId="10501"/>
    <cellStyle name="Comma 57 4 2 2 2 2" xfId="10502"/>
    <cellStyle name="Comma 57 4 2 2 3" xfId="10503"/>
    <cellStyle name="Comma 57 4 2 3" xfId="10504"/>
    <cellStyle name="Comma 57 4 2 3 2" xfId="10505"/>
    <cellStyle name="Comma 57 4 2 4" xfId="10506"/>
    <cellStyle name="Comma 57 4 3" xfId="10507"/>
    <cellStyle name="Comma 57 4 3 2" xfId="10508"/>
    <cellStyle name="Comma 57 4 3 2 2" xfId="10509"/>
    <cellStyle name="Comma 57 4 3 3" xfId="10510"/>
    <cellStyle name="Comma 57 4 4" xfId="10511"/>
    <cellStyle name="Comma 57 4 4 2" xfId="10512"/>
    <cellStyle name="Comma 57 4 5" xfId="10513"/>
    <cellStyle name="Comma 57 5" xfId="10514"/>
    <cellStyle name="Comma 57 5 2" xfId="10515"/>
    <cellStyle name="Comma 57 5 2 2" xfId="10516"/>
    <cellStyle name="Comma 57 5 2 2 2" xfId="10517"/>
    <cellStyle name="Comma 57 5 2 3" xfId="10518"/>
    <cellStyle name="Comma 57 5 3" xfId="10519"/>
    <cellStyle name="Comma 57 5 3 2" xfId="10520"/>
    <cellStyle name="Comma 57 5 4" xfId="10521"/>
    <cellStyle name="Comma 57 6" xfId="10522"/>
    <cellStyle name="Comma 57 6 2" xfId="10523"/>
    <cellStyle name="Comma 57 6 2 2" xfId="10524"/>
    <cellStyle name="Comma 57 6 3" xfId="10525"/>
    <cellStyle name="Comma 57 7" xfId="10526"/>
    <cellStyle name="Comma 57 7 2" xfId="10527"/>
    <cellStyle name="Comma 57 7 2 2" xfId="10528"/>
    <cellStyle name="Comma 57 7 3" xfId="10529"/>
    <cellStyle name="Comma 57 8" xfId="10530"/>
    <cellStyle name="Comma 57 8 2" xfId="10531"/>
    <cellStyle name="Comma 57 9" xfId="10532"/>
    <cellStyle name="Comma 58" xfId="10533"/>
    <cellStyle name="Comma 58 10" xfId="10534"/>
    <cellStyle name="Comma 58 2" xfId="10535"/>
    <cellStyle name="Comma 58 2 2" xfId="10536"/>
    <cellStyle name="Comma 58 2 2 2" xfId="10537"/>
    <cellStyle name="Comma 58 2 2 2 2" xfId="10538"/>
    <cellStyle name="Comma 58 2 2 2 2 2" xfId="10539"/>
    <cellStyle name="Comma 58 2 2 2 2 2 2" xfId="10540"/>
    <cellStyle name="Comma 58 2 2 2 2 3" xfId="10541"/>
    <cellStyle name="Comma 58 2 2 2 3" xfId="10542"/>
    <cellStyle name="Comma 58 2 2 2 3 2" xfId="10543"/>
    <cellStyle name="Comma 58 2 2 2 4" xfId="10544"/>
    <cellStyle name="Comma 58 2 2 3" xfId="10545"/>
    <cellStyle name="Comma 58 2 2 3 2" xfId="10546"/>
    <cellStyle name="Comma 58 2 2 3 2 2" xfId="10547"/>
    <cellStyle name="Comma 58 2 2 3 3" xfId="10548"/>
    <cellStyle name="Comma 58 2 2 4" xfId="10549"/>
    <cellStyle name="Comma 58 2 2 4 2" xfId="10550"/>
    <cellStyle name="Comma 58 2 2 5" xfId="10551"/>
    <cellStyle name="Comma 58 2 3" xfId="10552"/>
    <cellStyle name="Comma 58 2 3 2" xfId="10553"/>
    <cellStyle name="Comma 58 2 3 2 2" xfId="10554"/>
    <cellStyle name="Comma 58 2 3 2 2 2" xfId="10555"/>
    <cellStyle name="Comma 58 2 3 2 3" xfId="10556"/>
    <cellStyle name="Comma 58 2 3 3" xfId="10557"/>
    <cellStyle name="Comma 58 2 3 3 2" xfId="10558"/>
    <cellStyle name="Comma 58 2 3 4" xfId="10559"/>
    <cellStyle name="Comma 58 2 4" xfId="10560"/>
    <cellStyle name="Comma 58 2 4 2" xfId="10561"/>
    <cellStyle name="Comma 58 2 4 2 2" xfId="10562"/>
    <cellStyle name="Comma 58 2 4 3" xfId="10563"/>
    <cellStyle name="Comma 58 2 5" xfId="10564"/>
    <cellStyle name="Comma 58 2 5 2" xfId="10565"/>
    <cellStyle name="Comma 58 2 5 2 2" xfId="10566"/>
    <cellStyle name="Comma 58 2 5 3" xfId="10567"/>
    <cellStyle name="Comma 58 2 6" xfId="10568"/>
    <cellStyle name="Comma 58 2 6 2" xfId="10569"/>
    <cellStyle name="Comma 58 2 7" xfId="10570"/>
    <cellStyle name="Comma 58 3" xfId="10571"/>
    <cellStyle name="Comma 58 3 2" xfId="10572"/>
    <cellStyle name="Comma 58 3 2 2" xfId="10573"/>
    <cellStyle name="Comma 58 3 2 2 2" xfId="10574"/>
    <cellStyle name="Comma 58 3 2 2 2 2" xfId="10575"/>
    <cellStyle name="Comma 58 3 2 2 2 2 2" xfId="10576"/>
    <cellStyle name="Comma 58 3 2 2 2 3" xfId="10577"/>
    <cellStyle name="Comma 58 3 2 2 3" xfId="10578"/>
    <cellStyle name="Comma 58 3 2 2 3 2" xfId="10579"/>
    <cellStyle name="Comma 58 3 2 2 4" xfId="10580"/>
    <cellStyle name="Comma 58 3 2 3" xfId="10581"/>
    <cellStyle name="Comma 58 3 2 3 2" xfId="10582"/>
    <cellStyle name="Comma 58 3 2 3 2 2" xfId="10583"/>
    <cellStyle name="Comma 58 3 2 3 3" xfId="10584"/>
    <cellStyle name="Comma 58 3 2 4" xfId="10585"/>
    <cellStyle name="Comma 58 3 2 4 2" xfId="10586"/>
    <cellStyle name="Comma 58 3 2 5" xfId="10587"/>
    <cellStyle name="Comma 58 3 3" xfId="10588"/>
    <cellStyle name="Comma 58 3 3 2" xfId="10589"/>
    <cellStyle name="Comma 58 3 3 2 2" xfId="10590"/>
    <cellStyle name="Comma 58 3 3 2 2 2" xfId="10591"/>
    <cellStyle name="Comma 58 3 3 2 3" xfId="10592"/>
    <cellStyle name="Comma 58 3 3 3" xfId="10593"/>
    <cellStyle name="Comma 58 3 3 3 2" xfId="10594"/>
    <cellStyle name="Comma 58 3 3 4" xfId="10595"/>
    <cellStyle name="Comma 58 3 4" xfId="10596"/>
    <cellStyle name="Comma 58 3 4 2" xfId="10597"/>
    <cellStyle name="Comma 58 3 4 2 2" xfId="10598"/>
    <cellStyle name="Comma 58 3 4 3" xfId="10599"/>
    <cellStyle name="Comma 58 3 5" xfId="10600"/>
    <cellStyle name="Comma 58 3 5 2" xfId="10601"/>
    <cellStyle name="Comma 58 3 5 2 2" xfId="10602"/>
    <cellStyle name="Comma 58 3 5 3" xfId="10603"/>
    <cellStyle name="Comma 58 3 6" xfId="10604"/>
    <cellStyle name="Comma 58 3 6 2" xfId="10605"/>
    <cellStyle name="Comma 58 3 7" xfId="10606"/>
    <cellStyle name="Comma 58 4" xfId="10607"/>
    <cellStyle name="Comma 58 4 2" xfId="10608"/>
    <cellStyle name="Comma 58 4 2 2" xfId="10609"/>
    <cellStyle name="Comma 58 4 2 2 2" xfId="10610"/>
    <cellStyle name="Comma 58 4 2 2 2 2" xfId="10611"/>
    <cellStyle name="Comma 58 4 2 2 3" xfId="10612"/>
    <cellStyle name="Comma 58 4 2 3" xfId="10613"/>
    <cellStyle name="Comma 58 4 2 3 2" xfId="10614"/>
    <cellStyle name="Comma 58 4 2 4" xfId="10615"/>
    <cellStyle name="Comma 58 4 3" xfId="10616"/>
    <cellStyle name="Comma 58 4 3 2" xfId="10617"/>
    <cellStyle name="Comma 58 4 3 2 2" xfId="10618"/>
    <cellStyle name="Comma 58 4 3 3" xfId="10619"/>
    <cellStyle name="Comma 58 4 4" xfId="10620"/>
    <cellStyle name="Comma 58 4 4 2" xfId="10621"/>
    <cellStyle name="Comma 58 4 5" xfId="10622"/>
    <cellStyle name="Comma 58 5" xfId="10623"/>
    <cellStyle name="Comma 58 5 2" xfId="10624"/>
    <cellStyle name="Comma 58 5 2 2" xfId="10625"/>
    <cellStyle name="Comma 58 5 2 2 2" xfId="10626"/>
    <cellStyle name="Comma 58 5 2 3" xfId="10627"/>
    <cellStyle name="Comma 58 5 3" xfId="10628"/>
    <cellStyle name="Comma 58 5 3 2" xfId="10629"/>
    <cellStyle name="Comma 58 5 4" xfId="10630"/>
    <cellStyle name="Comma 58 6" xfId="10631"/>
    <cellStyle name="Comma 58 6 2" xfId="10632"/>
    <cellStyle name="Comma 58 6 2 2" xfId="10633"/>
    <cellStyle name="Comma 58 6 3" xfId="10634"/>
    <cellStyle name="Comma 58 7" xfId="10635"/>
    <cellStyle name="Comma 58 7 2" xfId="10636"/>
    <cellStyle name="Comma 58 7 2 2" xfId="10637"/>
    <cellStyle name="Comma 58 7 3" xfId="10638"/>
    <cellStyle name="Comma 58 8" xfId="10639"/>
    <cellStyle name="Comma 58 8 2" xfId="10640"/>
    <cellStyle name="Comma 58 9" xfId="10641"/>
    <cellStyle name="Comma 59" xfId="10642"/>
    <cellStyle name="Comma 59 10" xfId="10643"/>
    <cellStyle name="Comma 59 2" xfId="10644"/>
    <cellStyle name="Comma 59 2 2" xfId="10645"/>
    <cellStyle name="Comma 59 2 2 2" xfId="10646"/>
    <cellStyle name="Comma 59 2 2 2 2" xfId="10647"/>
    <cellStyle name="Comma 59 2 2 2 2 2" xfId="10648"/>
    <cellStyle name="Comma 59 2 2 2 2 2 2" xfId="10649"/>
    <cellStyle name="Comma 59 2 2 2 2 3" xfId="10650"/>
    <cellStyle name="Comma 59 2 2 2 3" xfId="10651"/>
    <cellStyle name="Comma 59 2 2 2 3 2" xfId="10652"/>
    <cellStyle name="Comma 59 2 2 2 4" xfId="10653"/>
    <cellStyle name="Comma 59 2 2 3" xfId="10654"/>
    <cellStyle name="Comma 59 2 2 3 2" xfId="10655"/>
    <cellStyle name="Comma 59 2 2 3 2 2" xfId="10656"/>
    <cellStyle name="Comma 59 2 2 3 3" xfId="10657"/>
    <cellStyle name="Comma 59 2 2 4" xfId="10658"/>
    <cellStyle name="Comma 59 2 2 4 2" xfId="10659"/>
    <cellStyle name="Comma 59 2 2 5" xfId="10660"/>
    <cellStyle name="Comma 59 2 3" xfId="10661"/>
    <cellStyle name="Comma 59 2 3 2" xfId="10662"/>
    <cellStyle name="Comma 59 2 3 2 2" xfId="10663"/>
    <cellStyle name="Comma 59 2 3 2 2 2" xfId="10664"/>
    <cellStyle name="Comma 59 2 3 2 3" xfId="10665"/>
    <cellStyle name="Comma 59 2 3 3" xfId="10666"/>
    <cellStyle name="Comma 59 2 3 3 2" xfId="10667"/>
    <cellStyle name="Comma 59 2 3 4" xfId="10668"/>
    <cellStyle name="Comma 59 2 4" xfId="10669"/>
    <cellStyle name="Comma 59 2 4 2" xfId="10670"/>
    <cellStyle name="Comma 59 2 4 2 2" xfId="10671"/>
    <cellStyle name="Comma 59 2 4 3" xfId="10672"/>
    <cellStyle name="Comma 59 2 5" xfId="10673"/>
    <cellStyle name="Comma 59 2 5 2" xfId="10674"/>
    <cellStyle name="Comma 59 2 5 2 2" xfId="10675"/>
    <cellStyle name="Comma 59 2 5 3" xfId="10676"/>
    <cellStyle name="Comma 59 2 6" xfId="10677"/>
    <cellStyle name="Comma 59 2 6 2" xfId="10678"/>
    <cellStyle name="Comma 59 2 7" xfId="10679"/>
    <cellStyle name="Comma 59 3" xfId="10680"/>
    <cellStyle name="Comma 59 3 2" xfId="10681"/>
    <cellStyle name="Comma 59 3 2 2" xfId="10682"/>
    <cellStyle name="Comma 59 3 2 2 2" xfId="10683"/>
    <cellStyle name="Comma 59 3 2 2 2 2" xfId="10684"/>
    <cellStyle name="Comma 59 3 2 2 2 2 2" xfId="10685"/>
    <cellStyle name="Comma 59 3 2 2 2 3" xfId="10686"/>
    <cellStyle name="Comma 59 3 2 2 3" xfId="10687"/>
    <cellStyle name="Comma 59 3 2 2 3 2" xfId="10688"/>
    <cellStyle name="Comma 59 3 2 2 4" xfId="10689"/>
    <cellStyle name="Comma 59 3 2 3" xfId="10690"/>
    <cellStyle name="Comma 59 3 2 3 2" xfId="10691"/>
    <cellStyle name="Comma 59 3 2 3 2 2" xfId="10692"/>
    <cellStyle name="Comma 59 3 2 3 3" xfId="10693"/>
    <cellStyle name="Comma 59 3 2 4" xfId="10694"/>
    <cellStyle name="Comma 59 3 2 4 2" xfId="10695"/>
    <cellStyle name="Comma 59 3 2 5" xfId="10696"/>
    <cellStyle name="Comma 59 3 3" xfId="10697"/>
    <cellStyle name="Comma 59 3 3 2" xfId="10698"/>
    <cellStyle name="Comma 59 3 3 2 2" xfId="10699"/>
    <cellStyle name="Comma 59 3 3 2 2 2" xfId="10700"/>
    <cellStyle name="Comma 59 3 3 2 3" xfId="10701"/>
    <cellStyle name="Comma 59 3 3 3" xfId="10702"/>
    <cellStyle name="Comma 59 3 3 3 2" xfId="10703"/>
    <cellStyle name="Comma 59 3 3 4" xfId="10704"/>
    <cellStyle name="Comma 59 3 4" xfId="10705"/>
    <cellStyle name="Comma 59 3 4 2" xfId="10706"/>
    <cellStyle name="Comma 59 3 4 2 2" xfId="10707"/>
    <cellStyle name="Comma 59 3 4 3" xfId="10708"/>
    <cellStyle name="Comma 59 3 5" xfId="10709"/>
    <cellStyle name="Comma 59 3 5 2" xfId="10710"/>
    <cellStyle name="Comma 59 3 5 2 2" xfId="10711"/>
    <cellStyle name="Comma 59 3 5 3" xfId="10712"/>
    <cellStyle name="Comma 59 3 6" xfId="10713"/>
    <cellStyle name="Comma 59 3 6 2" xfId="10714"/>
    <cellStyle name="Comma 59 3 7" xfId="10715"/>
    <cellStyle name="Comma 59 4" xfId="10716"/>
    <cellStyle name="Comma 59 4 2" xfId="10717"/>
    <cellStyle name="Comma 59 4 2 2" xfId="10718"/>
    <cellStyle name="Comma 59 4 2 2 2" xfId="10719"/>
    <cellStyle name="Comma 59 4 2 2 2 2" xfId="10720"/>
    <cellStyle name="Comma 59 4 2 2 3" xfId="10721"/>
    <cellStyle name="Comma 59 4 2 3" xfId="10722"/>
    <cellStyle name="Comma 59 4 2 3 2" xfId="10723"/>
    <cellStyle name="Comma 59 4 2 4" xfId="10724"/>
    <cellStyle name="Comma 59 4 3" xfId="10725"/>
    <cellStyle name="Comma 59 4 3 2" xfId="10726"/>
    <cellStyle name="Comma 59 4 3 2 2" xfId="10727"/>
    <cellStyle name="Comma 59 4 3 3" xfId="10728"/>
    <cellStyle name="Comma 59 4 4" xfId="10729"/>
    <cellStyle name="Comma 59 4 4 2" xfId="10730"/>
    <cellStyle name="Comma 59 4 5" xfId="10731"/>
    <cellStyle name="Comma 59 5" xfId="10732"/>
    <cellStyle name="Comma 59 5 2" xfId="10733"/>
    <cellStyle name="Comma 59 5 2 2" xfId="10734"/>
    <cellStyle name="Comma 59 5 2 2 2" xfId="10735"/>
    <cellStyle name="Comma 59 5 2 3" xfId="10736"/>
    <cellStyle name="Comma 59 5 3" xfId="10737"/>
    <cellStyle name="Comma 59 5 3 2" xfId="10738"/>
    <cellStyle name="Comma 59 5 4" xfId="10739"/>
    <cellStyle name="Comma 59 6" xfId="10740"/>
    <cellStyle name="Comma 59 6 2" xfId="10741"/>
    <cellStyle name="Comma 59 6 2 2" xfId="10742"/>
    <cellStyle name="Comma 59 6 3" xfId="10743"/>
    <cellStyle name="Comma 59 7" xfId="10744"/>
    <cellStyle name="Comma 59 7 2" xfId="10745"/>
    <cellStyle name="Comma 59 7 2 2" xfId="10746"/>
    <cellStyle name="Comma 59 7 3" xfId="10747"/>
    <cellStyle name="Comma 59 8" xfId="10748"/>
    <cellStyle name="Comma 59 8 2" xfId="10749"/>
    <cellStyle name="Comma 59 9" xfId="10750"/>
    <cellStyle name="Comma 6" xfId="10751"/>
    <cellStyle name="Comma 6 10" xfId="10752"/>
    <cellStyle name="Comma 6 10 2" xfId="10753"/>
    <cellStyle name="Comma 6 10 2 2" xfId="10754"/>
    <cellStyle name="Comma 6 10 3" xfId="10755"/>
    <cellStyle name="Comma 6 11" xfId="10756"/>
    <cellStyle name="Comma 6 11 2" xfId="10757"/>
    <cellStyle name="Comma 6 12" xfId="10758"/>
    <cellStyle name="Comma 6 12 2" xfId="10759"/>
    <cellStyle name="Comma 6 13" xfId="10760"/>
    <cellStyle name="Comma 6 14" xfId="10761"/>
    <cellStyle name="Comma 6 15" xfId="10762"/>
    <cellStyle name="Comma 6 16" xfId="10763"/>
    <cellStyle name="Comma 6 17" xfId="10764"/>
    <cellStyle name="Comma 6 18" xfId="10765"/>
    <cellStyle name="Comma 6 2" xfId="10766"/>
    <cellStyle name="Comma 6 2 10" xfId="10767"/>
    <cellStyle name="Comma 6 2 10 2" xfId="10768"/>
    <cellStyle name="Comma 6 2 11" xfId="10769"/>
    <cellStyle name="Comma 6 2 11 2" xfId="10770"/>
    <cellStyle name="Comma 6 2 12" xfId="10771"/>
    <cellStyle name="Comma 6 2 13" xfId="10772"/>
    <cellStyle name="Comma 6 2 14" xfId="10773"/>
    <cellStyle name="Comma 6 2 15" xfId="10774"/>
    <cellStyle name="Comma 6 2 16" xfId="10775"/>
    <cellStyle name="Comma 6 2 17" xfId="10776"/>
    <cellStyle name="Comma 6 2 2" xfId="10777"/>
    <cellStyle name="Comma 6 2 2 10" xfId="10778"/>
    <cellStyle name="Comma 6 2 2 10 2" xfId="10779"/>
    <cellStyle name="Comma 6 2 2 11" xfId="10780"/>
    <cellStyle name="Comma 6 2 2 12" xfId="10781"/>
    <cellStyle name="Comma 6 2 2 13" xfId="10782"/>
    <cellStyle name="Comma 6 2 2 14" xfId="10783"/>
    <cellStyle name="Comma 6 2 2 15" xfId="10784"/>
    <cellStyle name="Comma 6 2 2 16" xfId="10785"/>
    <cellStyle name="Comma 6 2 2 2" xfId="10786"/>
    <cellStyle name="Comma 6 2 2 2 10" xfId="10787"/>
    <cellStyle name="Comma 6 2 2 2 11" xfId="10788"/>
    <cellStyle name="Comma 6 2 2 2 2" xfId="10789"/>
    <cellStyle name="Comma 6 2 2 2 2 2" xfId="10790"/>
    <cellStyle name="Comma 6 2 2 2 2 2 2" xfId="10791"/>
    <cellStyle name="Comma 6 2 2 2 2 2 2 2" xfId="10792"/>
    <cellStyle name="Comma 6 2 2 2 2 2 2 2 2" xfId="10793"/>
    <cellStyle name="Comma 6 2 2 2 2 2 2 2 2 2" xfId="10794"/>
    <cellStyle name="Comma 6 2 2 2 2 2 2 2 3" xfId="10795"/>
    <cellStyle name="Comma 6 2 2 2 2 2 2 3" xfId="10796"/>
    <cellStyle name="Comma 6 2 2 2 2 2 2 3 2" xfId="10797"/>
    <cellStyle name="Comma 6 2 2 2 2 2 2 4" xfId="10798"/>
    <cellStyle name="Comma 6 2 2 2 2 2 3" xfId="10799"/>
    <cellStyle name="Comma 6 2 2 2 2 2 3 2" xfId="10800"/>
    <cellStyle name="Comma 6 2 2 2 2 2 3 2 2" xfId="10801"/>
    <cellStyle name="Comma 6 2 2 2 2 2 3 3" xfId="10802"/>
    <cellStyle name="Comma 6 2 2 2 2 2 4" xfId="10803"/>
    <cellStyle name="Comma 6 2 2 2 2 2 4 2" xfId="10804"/>
    <cellStyle name="Comma 6 2 2 2 2 2 5" xfId="10805"/>
    <cellStyle name="Comma 6 2 2 2 2 3" xfId="10806"/>
    <cellStyle name="Comma 6 2 2 2 2 3 2" xfId="10807"/>
    <cellStyle name="Comma 6 2 2 2 2 3 2 2" xfId="10808"/>
    <cellStyle name="Comma 6 2 2 2 2 3 2 2 2" xfId="10809"/>
    <cellStyle name="Comma 6 2 2 2 2 3 2 3" xfId="10810"/>
    <cellStyle name="Comma 6 2 2 2 2 3 3" xfId="10811"/>
    <cellStyle name="Comma 6 2 2 2 2 3 3 2" xfId="10812"/>
    <cellStyle name="Comma 6 2 2 2 2 3 4" xfId="10813"/>
    <cellStyle name="Comma 6 2 2 2 2 4" xfId="10814"/>
    <cellStyle name="Comma 6 2 2 2 2 4 2" xfId="10815"/>
    <cellStyle name="Comma 6 2 2 2 2 4 2 2" xfId="10816"/>
    <cellStyle name="Comma 6 2 2 2 2 4 3" xfId="10817"/>
    <cellStyle name="Comma 6 2 2 2 2 5" xfId="10818"/>
    <cellStyle name="Comma 6 2 2 2 2 5 2" xfId="10819"/>
    <cellStyle name="Comma 6 2 2 2 2 5 2 2" xfId="10820"/>
    <cellStyle name="Comma 6 2 2 2 2 5 3" xfId="10821"/>
    <cellStyle name="Comma 6 2 2 2 2 6" xfId="10822"/>
    <cellStyle name="Comma 6 2 2 2 2 6 2" xfId="10823"/>
    <cellStyle name="Comma 6 2 2 2 2 7" xfId="10824"/>
    <cellStyle name="Comma 6 2 2 2 2 8" xfId="10825"/>
    <cellStyle name="Comma 6 2 2 2 3" xfId="10826"/>
    <cellStyle name="Comma 6 2 2 2 3 2" xfId="10827"/>
    <cellStyle name="Comma 6 2 2 2 3 2 2" xfId="10828"/>
    <cellStyle name="Comma 6 2 2 2 3 2 2 2" xfId="10829"/>
    <cellStyle name="Comma 6 2 2 2 3 2 2 2 2" xfId="10830"/>
    <cellStyle name="Comma 6 2 2 2 3 2 2 2 2 2" xfId="10831"/>
    <cellStyle name="Comma 6 2 2 2 3 2 2 2 3" xfId="10832"/>
    <cellStyle name="Comma 6 2 2 2 3 2 2 3" xfId="10833"/>
    <cellStyle name="Comma 6 2 2 2 3 2 2 3 2" xfId="10834"/>
    <cellStyle name="Comma 6 2 2 2 3 2 2 4" xfId="10835"/>
    <cellStyle name="Comma 6 2 2 2 3 2 3" xfId="10836"/>
    <cellStyle name="Comma 6 2 2 2 3 2 3 2" xfId="10837"/>
    <cellStyle name="Comma 6 2 2 2 3 2 3 2 2" xfId="10838"/>
    <cellStyle name="Comma 6 2 2 2 3 2 3 3" xfId="10839"/>
    <cellStyle name="Comma 6 2 2 2 3 2 4" xfId="10840"/>
    <cellStyle name="Comma 6 2 2 2 3 2 4 2" xfId="10841"/>
    <cellStyle name="Comma 6 2 2 2 3 2 5" xfId="10842"/>
    <cellStyle name="Comma 6 2 2 2 3 3" xfId="10843"/>
    <cellStyle name="Comma 6 2 2 2 3 3 2" xfId="10844"/>
    <cellStyle name="Comma 6 2 2 2 3 3 2 2" xfId="10845"/>
    <cellStyle name="Comma 6 2 2 2 3 3 2 2 2" xfId="10846"/>
    <cellStyle name="Comma 6 2 2 2 3 3 2 3" xfId="10847"/>
    <cellStyle name="Comma 6 2 2 2 3 3 3" xfId="10848"/>
    <cellStyle name="Comma 6 2 2 2 3 3 3 2" xfId="10849"/>
    <cellStyle name="Comma 6 2 2 2 3 3 4" xfId="10850"/>
    <cellStyle name="Comma 6 2 2 2 3 4" xfId="10851"/>
    <cellStyle name="Comma 6 2 2 2 3 4 2" xfId="10852"/>
    <cellStyle name="Comma 6 2 2 2 3 4 2 2" xfId="10853"/>
    <cellStyle name="Comma 6 2 2 2 3 4 3" xfId="10854"/>
    <cellStyle name="Comma 6 2 2 2 3 5" xfId="10855"/>
    <cellStyle name="Comma 6 2 2 2 3 5 2" xfId="10856"/>
    <cellStyle name="Comma 6 2 2 2 3 5 2 2" xfId="10857"/>
    <cellStyle name="Comma 6 2 2 2 3 5 3" xfId="10858"/>
    <cellStyle name="Comma 6 2 2 2 3 6" xfId="10859"/>
    <cellStyle name="Comma 6 2 2 2 3 6 2" xfId="10860"/>
    <cellStyle name="Comma 6 2 2 2 3 7" xfId="10861"/>
    <cellStyle name="Comma 6 2 2 2 3 8" xfId="10862"/>
    <cellStyle name="Comma 6 2 2 2 4" xfId="10863"/>
    <cellStyle name="Comma 6 2 2 2 4 2" xfId="10864"/>
    <cellStyle name="Comma 6 2 2 2 4 2 2" xfId="10865"/>
    <cellStyle name="Comma 6 2 2 2 4 2 2 2" xfId="10866"/>
    <cellStyle name="Comma 6 2 2 2 4 2 2 2 2" xfId="10867"/>
    <cellStyle name="Comma 6 2 2 2 4 2 2 3" xfId="10868"/>
    <cellStyle name="Comma 6 2 2 2 4 2 3" xfId="10869"/>
    <cellStyle name="Comma 6 2 2 2 4 2 3 2" xfId="10870"/>
    <cellStyle name="Comma 6 2 2 2 4 2 4" xfId="10871"/>
    <cellStyle name="Comma 6 2 2 2 4 3" xfId="10872"/>
    <cellStyle name="Comma 6 2 2 2 4 3 2" xfId="10873"/>
    <cellStyle name="Comma 6 2 2 2 4 3 2 2" xfId="10874"/>
    <cellStyle name="Comma 6 2 2 2 4 3 3" xfId="10875"/>
    <cellStyle name="Comma 6 2 2 2 4 4" xfId="10876"/>
    <cellStyle name="Comma 6 2 2 2 4 4 2" xfId="10877"/>
    <cellStyle name="Comma 6 2 2 2 4 5" xfId="10878"/>
    <cellStyle name="Comma 6 2 2 2 4 6" xfId="10879"/>
    <cellStyle name="Comma 6 2 2 2 5" xfId="10880"/>
    <cellStyle name="Comma 6 2 2 2 5 2" xfId="10881"/>
    <cellStyle name="Comma 6 2 2 2 5 2 2" xfId="10882"/>
    <cellStyle name="Comma 6 2 2 2 5 2 2 2" xfId="10883"/>
    <cellStyle name="Comma 6 2 2 2 5 2 3" xfId="10884"/>
    <cellStyle name="Comma 6 2 2 2 5 3" xfId="10885"/>
    <cellStyle name="Comma 6 2 2 2 5 3 2" xfId="10886"/>
    <cellStyle name="Comma 6 2 2 2 5 4" xfId="10887"/>
    <cellStyle name="Comma 6 2 2 2 6" xfId="10888"/>
    <cellStyle name="Comma 6 2 2 2 6 2" xfId="10889"/>
    <cellStyle name="Comma 6 2 2 2 6 2 2" xfId="10890"/>
    <cellStyle name="Comma 6 2 2 2 6 3" xfId="10891"/>
    <cellStyle name="Comma 6 2 2 2 7" xfId="10892"/>
    <cellStyle name="Comma 6 2 2 2 7 2" xfId="10893"/>
    <cellStyle name="Comma 6 2 2 2 7 2 2" xfId="10894"/>
    <cellStyle name="Comma 6 2 2 2 7 3" xfId="10895"/>
    <cellStyle name="Comma 6 2 2 2 8" xfId="10896"/>
    <cellStyle name="Comma 6 2 2 2 8 2" xfId="10897"/>
    <cellStyle name="Comma 6 2 2 2 9" xfId="10898"/>
    <cellStyle name="Comma 6 2 2 3" xfId="10899"/>
    <cellStyle name="Comma 6 2 2 3 2" xfId="10900"/>
    <cellStyle name="Comma 6 2 2 3 2 2" xfId="10901"/>
    <cellStyle name="Comma 6 2 2 3 2 2 2" xfId="10902"/>
    <cellStyle name="Comma 6 2 2 3 2 2 2 2" xfId="10903"/>
    <cellStyle name="Comma 6 2 2 3 2 2 2 2 2" xfId="10904"/>
    <cellStyle name="Comma 6 2 2 3 2 2 2 3" xfId="10905"/>
    <cellStyle name="Comma 6 2 2 3 2 2 3" xfId="10906"/>
    <cellStyle name="Comma 6 2 2 3 2 2 3 2" xfId="10907"/>
    <cellStyle name="Comma 6 2 2 3 2 2 4" xfId="10908"/>
    <cellStyle name="Comma 6 2 2 3 2 3" xfId="10909"/>
    <cellStyle name="Comma 6 2 2 3 2 3 2" xfId="10910"/>
    <cellStyle name="Comma 6 2 2 3 2 3 2 2" xfId="10911"/>
    <cellStyle name="Comma 6 2 2 3 2 3 3" xfId="10912"/>
    <cellStyle name="Comma 6 2 2 3 2 4" xfId="10913"/>
    <cellStyle name="Comma 6 2 2 3 2 4 2" xfId="10914"/>
    <cellStyle name="Comma 6 2 2 3 2 5" xfId="10915"/>
    <cellStyle name="Comma 6 2 2 3 3" xfId="10916"/>
    <cellStyle name="Comma 6 2 2 3 3 2" xfId="10917"/>
    <cellStyle name="Comma 6 2 2 3 3 2 2" xfId="10918"/>
    <cellStyle name="Comma 6 2 2 3 3 2 2 2" xfId="10919"/>
    <cellStyle name="Comma 6 2 2 3 3 2 3" xfId="10920"/>
    <cellStyle name="Comma 6 2 2 3 3 3" xfId="10921"/>
    <cellStyle name="Comma 6 2 2 3 3 3 2" xfId="10922"/>
    <cellStyle name="Comma 6 2 2 3 3 4" xfId="10923"/>
    <cellStyle name="Comma 6 2 2 3 4" xfId="10924"/>
    <cellStyle name="Comma 6 2 2 3 4 2" xfId="10925"/>
    <cellStyle name="Comma 6 2 2 3 4 2 2" xfId="10926"/>
    <cellStyle name="Comma 6 2 2 3 4 3" xfId="10927"/>
    <cellStyle name="Comma 6 2 2 3 5" xfId="10928"/>
    <cellStyle name="Comma 6 2 2 3 5 2" xfId="10929"/>
    <cellStyle name="Comma 6 2 2 3 5 2 2" xfId="10930"/>
    <cellStyle name="Comma 6 2 2 3 5 3" xfId="10931"/>
    <cellStyle name="Comma 6 2 2 3 6" xfId="10932"/>
    <cellStyle name="Comma 6 2 2 3 6 2" xfId="10933"/>
    <cellStyle name="Comma 6 2 2 3 7" xfId="10934"/>
    <cellStyle name="Comma 6 2 2 3 8" xfId="10935"/>
    <cellStyle name="Comma 6 2 2 4" xfId="10936"/>
    <cellStyle name="Comma 6 2 2 4 2" xfId="10937"/>
    <cellStyle name="Comma 6 2 2 4 2 2" xfId="10938"/>
    <cellStyle name="Comma 6 2 2 4 2 2 2" xfId="10939"/>
    <cellStyle name="Comma 6 2 2 4 2 2 2 2" xfId="10940"/>
    <cellStyle name="Comma 6 2 2 4 2 2 2 2 2" xfId="10941"/>
    <cellStyle name="Comma 6 2 2 4 2 2 2 3" xfId="10942"/>
    <cellStyle name="Comma 6 2 2 4 2 2 3" xfId="10943"/>
    <cellStyle name="Comma 6 2 2 4 2 2 3 2" xfId="10944"/>
    <cellStyle name="Comma 6 2 2 4 2 2 4" xfId="10945"/>
    <cellStyle name="Comma 6 2 2 4 2 3" xfId="10946"/>
    <cellStyle name="Comma 6 2 2 4 2 3 2" xfId="10947"/>
    <cellStyle name="Comma 6 2 2 4 2 3 2 2" xfId="10948"/>
    <cellStyle name="Comma 6 2 2 4 2 3 3" xfId="10949"/>
    <cellStyle name="Comma 6 2 2 4 2 4" xfId="10950"/>
    <cellStyle name="Comma 6 2 2 4 2 4 2" xfId="10951"/>
    <cellStyle name="Comma 6 2 2 4 2 5" xfId="10952"/>
    <cellStyle name="Comma 6 2 2 4 3" xfId="10953"/>
    <cellStyle name="Comma 6 2 2 4 3 2" xfId="10954"/>
    <cellStyle name="Comma 6 2 2 4 3 2 2" xfId="10955"/>
    <cellStyle name="Comma 6 2 2 4 3 2 2 2" xfId="10956"/>
    <cellStyle name="Comma 6 2 2 4 3 2 3" xfId="10957"/>
    <cellStyle name="Comma 6 2 2 4 3 3" xfId="10958"/>
    <cellStyle name="Comma 6 2 2 4 3 3 2" xfId="10959"/>
    <cellStyle name="Comma 6 2 2 4 3 4" xfId="10960"/>
    <cellStyle name="Comma 6 2 2 4 4" xfId="10961"/>
    <cellStyle name="Comma 6 2 2 4 4 2" xfId="10962"/>
    <cellStyle name="Comma 6 2 2 4 4 2 2" xfId="10963"/>
    <cellStyle name="Comma 6 2 2 4 4 3" xfId="10964"/>
    <cellStyle name="Comma 6 2 2 4 5" xfId="10965"/>
    <cellStyle name="Comma 6 2 2 4 5 2" xfId="10966"/>
    <cellStyle name="Comma 6 2 2 4 5 2 2" xfId="10967"/>
    <cellStyle name="Comma 6 2 2 4 5 3" xfId="10968"/>
    <cellStyle name="Comma 6 2 2 4 6" xfId="10969"/>
    <cellStyle name="Comma 6 2 2 4 6 2" xfId="10970"/>
    <cellStyle name="Comma 6 2 2 4 7" xfId="10971"/>
    <cellStyle name="Comma 6 2 2 4 8" xfId="10972"/>
    <cellStyle name="Comma 6 2 2 5" xfId="10973"/>
    <cellStyle name="Comma 6 2 2 5 2" xfId="10974"/>
    <cellStyle name="Comma 6 2 2 5 2 2" xfId="10975"/>
    <cellStyle name="Comma 6 2 2 5 2 2 2" xfId="10976"/>
    <cellStyle name="Comma 6 2 2 5 2 2 2 2" xfId="10977"/>
    <cellStyle name="Comma 6 2 2 5 2 2 3" xfId="10978"/>
    <cellStyle name="Comma 6 2 2 5 2 3" xfId="10979"/>
    <cellStyle name="Comma 6 2 2 5 2 3 2" xfId="10980"/>
    <cellStyle name="Comma 6 2 2 5 2 4" xfId="10981"/>
    <cellStyle name="Comma 6 2 2 5 3" xfId="10982"/>
    <cellStyle name="Comma 6 2 2 5 3 2" xfId="10983"/>
    <cellStyle name="Comma 6 2 2 5 3 2 2" xfId="10984"/>
    <cellStyle name="Comma 6 2 2 5 3 3" xfId="10985"/>
    <cellStyle name="Comma 6 2 2 5 4" xfId="10986"/>
    <cellStyle name="Comma 6 2 2 5 4 2" xfId="10987"/>
    <cellStyle name="Comma 6 2 2 5 5" xfId="10988"/>
    <cellStyle name="Comma 6 2 2 5 6" xfId="10989"/>
    <cellStyle name="Comma 6 2 2 6" xfId="10990"/>
    <cellStyle name="Comma 6 2 2 6 2" xfId="10991"/>
    <cellStyle name="Comma 6 2 2 6 2 2" xfId="10992"/>
    <cellStyle name="Comma 6 2 2 6 2 2 2" xfId="10993"/>
    <cellStyle name="Comma 6 2 2 6 2 3" xfId="10994"/>
    <cellStyle name="Comma 6 2 2 6 3" xfId="10995"/>
    <cellStyle name="Comma 6 2 2 6 3 2" xfId="10996"/>
    <cellStyle name="Comma 6 2 2 6 4" xfId="10997"/>
    <cellStyle name="Comma 6 2 2 7" xfId="10998"/>
    <cellStyle name="Comma 6 2 2 7 2" xfId="10999"/>
    <cellStyle name="Comma 6 2 2 7 2 2" xfId="11000"/>
    <cellStyle name="Comma 6 2 2 7 3" xfId="11001"/>
    <cellStyle name="Comma 6 2 2 8" xfId="11002"/>
    <cellStyle name="Comma 6 2 2 8 2" xfId="11003"/>
    <cellStyle name="Comma 6 2 2 8 2 2" xfId="11004"/>
    <cellStyle name="Comma 6 2 2 8 3" xfId="11005"/>
    <cellStyle name="Comma 6 2 2 9" xfId="11006"/>
    <cellStyle name="Comma 6 2 2 9 2" xfId="11007"/>
    <cellStyle name="Comma 6 2 3" xfId="11008"/>
    <cellStyle name="Comma 6 2 3 10" xfId="11009"/>
    <cellStyle name="Comma 6 2 3 11" xfId="11010"/>
    <cellStyle name="Comma 6 2 3 2" xfId="11011"/>
    <cellStyle name="Comma 6 2 3 2 2" xfId="11012"/>
    <cellStyle name="Comma 6 2 3 2 2 2" xfId="11013"/>
    <cellStyle name="Comma 6 2 3 2 2 2 2" xfId="11014"/>
    <cellStyle name="Comma 6 2 3 2 2 2 2 2" xfId="11015"/>
    <cellStyle name="Comma 6 2 3 2 2 2 2 2 2" xfId="11016"/>
    <cellStyle name="Comma 6 2 3 2 2 2 2 3" xfId="11017"/>
    <cellStyle name="Comma 6 2 3 2 2 2 3" xfId="11018"/>
    <cellStyle name="Comma 6 2 3 2 2 2 3 2" xfId="11019"/>
    <cellStyle name="Comma 6 2 3 2 2 2 4" xfId="11020"/>
    <cellStyle name="Comma 6 2 3 2 2 3" xfId="11021"/>
    <cellStyle name="Comma 6 2 3 2 2 3 2" xfId="11022"/>
    <cellStyle name="Comma 6 2 3 2 2 3 2 2" xfId="11023"/>
    <cellStyle name="Comma 6 2 3 2 2 3 3" xfId="11024"/>
    <cellStyle name="Comma 6 2 3 2 2 4" xfId="11025"/>
    <cellStyle name="Comma 6 2 3 2 2 4 2" xfId="11026"/>
    <cellStyle name="Comma 6 2 3 2 2 5" xfId="11027"/>
    <cellStyle name="Comma 6 2 3 2 3" xfId="11028"/>
    <cellStyle name="Comma 6 2 3 2 3 2" xfId="11029"/>
    <cellStyle name="Comma 6 2 3 2 3 2 2" xfId="11030"/>
    <cellStyle name="Comma 6 2 3 2 3 2 2 2" xfId="11031"/>
    <cellStyle name="Comma 6 2 3 2 3 2 3" xfId="11032"/>
    <cellStyle name="Comma 6 2 3 2 3 3" xfId="11033"/>
    <cellStyle name="Comma 6 2 3 2 3 3 2" xfId="11034"/>
    <cellStyle name="Comma 6 2 3 2 3 4" xfId="11035"/>
    <cellStyle name="Comma 6 2 3 2 4" xfId="11036"/>
    <cellStyle name="Comma 6 2 3 2 4 2" xfId="11037"/>
    <cellStyle name="Comma 6 2 3 2 4 2 2" xfId="11038"/>
    <cellStyle name="Comma 6 2 3 2 4 3" xfId="11039"/>
    <cellStyle name="Comma 6 2 3 2 5" xfId="11040"/>
    <cellStyle name="Comma 6 2 3 2 5 2" xfId="11041"/>
    <cellStyle name="Comma 6 2 3 2 5 2 2" xfId="11042"/>
    <cellStyle name="Comma 6 2 3 2 5 3" xfId="11043"/>
    <cellStyle name="Comma 6 2 3 2 6" xfId="11044"/>
    <cellStyle name="Comma 6 2 3 2 6 2" xfId="11045"/>
    <cellStyle name="Comma 6 2 3 2 7" xfId="11046"/>
    <cellStyle name="Comma 6 2 3 2 8" xfId="11047"/>
    <cellStyle name="Comma 6 2 3 3" xfId="11048"/>
    <cellStyle name="Comma 6 2 3 3 2" xfId="11049"/>
    <cellStyle name="Comma 6 2 3 3 2 2" xfId="11050"/>
    <cellStyle name="Comma 6 2 3 3 2 2 2" xfId="11051"/>
    <cellStyle name="Comma 6 2 3 3 2 2 2 2" xfId="11052"/>
    <cellStyle name="Comma 6 2 3 3 2 2 2 2 2" xfId="11053"/>
    <cellStyle name="Comma 6 2 3 3 2 2 2 3" xfId="11054"/>
    <cellStyle name="Comma 6 2 3 3 2 2 3" xfId="11055"/>
    <cellStyle name="Comma 6 2 3 3 2 2 3 2" xfId="11056"/>
    <cellStyle name="Comma 6 2 3 3 2 2 4" xfId="11057"/>
    <cellStyle name="Comma 6 2 3 3 2 3" xfId="11058"/>
    <cellStyle name="Comma 6 2 3 3 2 3 2" xfId="11059"/>
    <cellStyle name="Comma 6 2 3 3 2 3 2 2" xfId="11060"/>
    <cellStyle name="Comma 6 2 3 3 2 3 3" xfId="11061"/>
    <cellStyle name="Comma 6 2 3 3 2 4" xfId="11062"/>
    <cellStyle name="Comma 6 2 3 3 2 4 2" xfId="11063"/>
    <cellStyle name="Comma 6 2 3 3 2 5" xfId="11064"/>
    <cellStyle name="Comma 6 2 3 3 3" xfId="11065"/>
    <cellStyle name="Comma 6 2 3 3 3 2" xfId="11066"/>
    <cellStyle name="Comma 6 2 3 3 3 2 2" xfId="11067"/>
    <cellStyle name="Comma 6 2 3 3 3 2 2 2" xfId="11068"/>
    <cellStyle name="Comma 6 2 3 3 3 2 3" xfId="11069"/>
    <cellStyle name="Comma 6 2 3 3 3 3" xfId="11070"/>
    <cellStyle name="Comma 6 2 3 3 3 3 2" xfId="11071"/>
    <cellStyle name="Comma 6 2 3 3 3 4" xfId="11072"/>
    <cellStyle name="Comma 6 2 3 3 4" xfId="11073"/>
    <cellStyle name="Comma 6 2 3 3 4 2" xfId="11074"/>
    <cellStyle name="Comma 6 2 3 3 4 2 2" xfId="11075"/>
    <cellStyle name="Comma 6 2 3 3 4 3" xfId="11076"/>
    <cellStyle name="Comma 6 2 3 3 5" xfId="11077"/>
    <cellStyle name="Comma 6 2 3 3 5 2" xfId="11078"/>
    <cellStyle name="Comma 6 2 3 3 5 2 2" xfId="11079"/>
    <cellStyle name="Comma 6 2 3 3 5 3" xfId="11080"/>
    <cellStyle name="Comma 6 2 3 3 6" xfId="11081"/>
    <cellStyle name="Comma 6 2 3 3 6 2" xfId="11082"/>
    <cellStyle name="Comma 6 2 3 3 7" xfId="11083"/>
    <cellStyle name="Comma 6 2 3 3 8" xfId="11084"/>
    <cellStyle name="Comma 6 2 3 4" xfId="11085"/>
    <cellStyle name="Comma 6 2 3 4 2" xfId="11086"/>
    <cellStyle name="Comma 6 2 3 4 2 2" xfId="11087"/>
    <cellStyle name="Comma 6 2 3 4 2 2 2" xfId="11088"/>
    <cellStyle name="Comma 6 2 3 4 2 2 2 2" xfId="11089"/>
    <cellStyle name="Comma 6 2 3 4 2 2 3" xfId="11090"/>
    <cellStyle name="Comma 6 2 3 4 2 3" xfId="11091"/>
    <cellStyle name="Comma 6 2 3 4 2 3 2" xfId="11092"/>
    <cellStyle name="Comma 6 2 3 4 2 4" xfId="11093"/>
    <cellStyle name="Comma 6 2 3 4 3" xfId="11094"/>
    <cellStyle name="Comma 6 2 3 4 3 2" xfId="11095"/>
    <cellStyle name="Comma 6 2 3 4 3 2 2" xfId="11096"/>
    <cellStyle name="Comma 6 2 3 4 3 3" xfId="11097"/>
    <cellStyle name="Comma 6 2 3 4 4" xfId="11098"/>
    <cellStyle name="Comma 6 2 3 4 4 2" xfId="11099"/>
    <cellStyle name="Comma 6 2 3 4 5" xfId="11100"/>
    <cellStyle name="Comma 6 2 3 4 6" xfId="11101"/>
    <cellStyle name="Comma 6 2 3 5" xfId="11102"/>
    <cellStyle name="Comma 6 2 3 5 2" xfId="11103"/>
    <cellStyle name="Comma 6 2 3 5 2 2" xfId="11104"/>
    <cellStyle name="Comma 6 2 3 5 2 2 2" xfId="11105"/>
    <cellStyle name="Comma 6 2 3 5 2 3" xfId="11106"/>
    <cellStyle name="Comma 6 2 3 5 3" xfId="11107"/>
    <cellStyle name="Comma 6 2 3 5 3 2" xfId="11108"/>
    <cellStyle name="Comma 6 2 3 5 4" xfId="11109"/>
    <cellStyle name="Comma 6 2 3 6" xfId="11110"/>
    <cellStyle name="Comma 6 2 3 6 2" xfId="11111"/>
    <cellStyle name="Comma 6 2 3 6 2 2" xfId="11112"/>
    <cellStyle name="Comma 6 2 3 6 3" xfId="11113"/>
    <cellStyle name="Comma 6 2 3 7" xfId="11114"/>
    <cellStyle name="Comma 6 2 3 7 2" xfId="11115"/>
    <cellStyle name="Comma 6 2 3 7 2 2" xfId="11116"/>
    <cellStyle name="Comma 6 2 3 7 3" xfId="11117"/>
    <cellStyle name="Comma 6 2 3 8" xfId="11118"/>
    <cellStyle name="Comma 6 2 3 8 2" xfId="11119"/>
    <cellStyle name="Comma 6 2 3 9" xfId="11120"/>
    <cellStyle name="Comma 6 2 4" xfId="11121"/>
    <cellStyle name="Comma 6 2 4 2" xfId="11122"/>
    <cellStyle name="Comma 6 2 4 2 2" xfId="11123"/>
    <cellStyle name="Comma 6 2 4 2 2 2" xfId="11124"/>
    <cellStyle name="Comma 6 2 4 2 2 2 2" xfId="11125"/>
    <cellStyle name="Comma 6 2 4 2 2 2 2 2" xfId="11126"/>
    <cellStyle name="Comma 6 2 4 2 2 2 3" xfId="11127"/>
    <cellStyle name="Comma 6 2 4 2 2 3" xfId="11128"/>
    <cellStyle name="Comma 6 2 4 2 2 3 2" xfId="11129"/>
    <cellStyle name="Comma 6 2 4 2 2 4" xfId="11130"/>
    <cellStyle name="Comma 6 2 4 2 3" xfId="11131"/>
    <cellStyle name="Comma 6 2 4 2 3 2" xfId="11132"/>
    <cellStyle name="Comma 6 2 4 2 3 2 2" xfId="11133"/>
    <cellStyle name="Comma 6 2 4 2 3 3" xfId="11134"/>
    <cellStyle name="Comma 6 2 4 2 4" xfId="11135"/>
    <cellStyle name="Comma 6 2 4 2 4 2" xfId="11136"/>
    <cellStyle name="Comma 6 2 4 2 5" xfId="11137"/>
    <cellStyle name="Comma 6 2 4 3" xfId="11138"/>
    <cellStyle name="Comma 6 2 4 3 2" xfId="11139"/>
    <cellStyle name="Comma 6 2 4 3 2 2" xfId="11140"/>
    <cellStyle name="Comma 6 2 4 3 2 2 2" xfId="11141"/>
    <cellStyle name="Comma 6 2 4 3 2 3" xfId="11142"/>
    <cellStyle name="Comma 6 2 4 3 3" xfId="11143"/>
    <cellStyle name="Comma 6 2 4 3 3 2" xfId="11144"/>
    <cellStyle name="Comma 6 2 4 3 4" xfId="11145"/>
    <cellStyle name="Comma 6 2 4 4" xfId="11146"/>
    <cellStyle name="Comma 6 2 4 4 2" xfId="11147"/>
    <cellStyle name="Comma 6 2 4 4 2 2" xfId="11148"/>
    <cellStyle name="Comma 6 2 4 4 3" xfId="11149"/>
    <cellStyle name="Comma 6 2 4 5" xfId="11150"/>
    <cellStyle name="Comma 6 2 4 5 2" xfId="11151"/>
    <cellStyle name="Comma 6 2 4 5 2 2" xfId="11152"/>
    <cellStyle name="Comma 6 2 4 5 3" xfId="11153"/>
    <cellStyle name="Comma 6 2 4 6" xfId="11154"/>
    <cellStyle name="Comma 6 2 4 6 2" xfId="11155"/>
    <cellStyle name="Comma 6 2 4 7" xfId="11156"/>
    <cellStyle name="Comma 6 2 4 8" xfId="11157"/>
    <cellStyle name="Comma 6 2 5" xfId="11158"/>
    <cellStyle name="Comma 6 2 5 2" xfId="11159"/>
    <cellStyle name="Comma 6 2 5 2 2" xfId="11160"/>
    <cellStyle name="Comma 6 2 5 2 2 2" xfId="11161"/>
    <cellStyle name="Comma 6 2 5 2 2 2 2" xfId="11162"/>
    <cellStyle name="Comma 6 2 5 2 2 2 2 2" xfId="11163"/>
    <cellStyle name="Comma 6 2 5 2 2 2 3" xfId="11164"/>
    <cellStyle name="Comma 6 2 5 2 2 3" xfId="11165"/>
    <cellStyle name="Comma 6 2 5 2 2 3 2" xfId="11166"/>
    <cellStyle name="Comma 6 2 5 2 2 4" xfId="11167"/>
    <cellStyle name="Comma 6 2 5 2 3" xfId="11168"/>
    <cellStyle name="Comma 6 2 5 2 3 2" xfId="11169"/>
    <cellStyle name="Comma 6 2 5 2 3 2 2" xfId="11170"/>
    <cellStyle name="Comma 6 2 5 2 3 3" xfId="11171"/>
    <cellStyle name="Comma 6 2 5 2 4" xfId="11172"/>
    <cellStyle name="Comma 6 2 5 2 4 2" xfId="11173"/>
    <cellStyle name="Comma 6 2 5 2 5" xfId="11174"/>
    <cellStyle name="Comma 6 2 5 3" xfId="11175"/>
    <cellStyle name="Comma 6 2 5 3 2" xfId="11176"/>
    <cellStyle name="Comma 6 2 5 3 2 2" xfId="11177"/>
    <cellStyle name="Comma 6 2 5 3 2 2 2" xfId="11178"/>
    <cellStyle name="Comma 6 2 5 3 2 3" xfId="11179"/>
    <cellStyle name="Comma 6 2 5 3 3" xfId="11180"/>
    <cellStyle name="Comma 6 2 5 3 3 2" xfId="11181"/>
    <cellStyle name="Comma 6 2 5 3 4" xfId="11182"/>
    <cellStyle name="Comma 6 2 5 4" xfId="11183"/>
    <cellStyle name="Comma 6 2 5 4 2" xfId="11184"/>
    <cellStyle name="Comma 6 2 5 4 2 2" xfId="11185"/>
    <cellStyle name="Comma 6 2 5 4 3" xfId="11186"/>
    <cellStyle name="Comma 6 2 5 5" xfId="11187"/>
    <cellStyle name="Comma 6 2 5 5 2" xfId="11188"/>
    <cellStyle name="Comma 6 2 5 5 2 2" xfId="11189"/>
    <cellStyle name="Comma 6 2 5 5 3" xfId="11190"/>
    <cellStyle name="Comma 6 2 5 6" xfId="11191"/>
    <cellStyle name="Comma 6 2 5 6 2" xfId="11192"/>
    <cellStyle name="Comma 6 2 5 7" xfId="11193"/>
    <cellStyle name="Comma 6 2 5 8" xfId="11194"/>
    <cellStyle name="Comma 6 2 5 9" xfId="11195"/>
    <cellStyle name="Comma 6 2 6" xfId="11196"/>
    <cellStyle name="Comma 6 2 6 2" xfId="11197"/>
    <cellStyle name="Comma 6 2 6 2 2" xfId="11198"/>
    <cellStyle name="Comma 6 2 6 2 2 2" xfId="11199"/>
    <cellStyle name="Comma 6 2 6 2 2 2 2" xfId="11200"/>
    <cellStyle name="Comma 6 2 6 2 2 3" xfId="11201"/>
    <cellStyle name="Comma 6 2 6 2 3" xfId="11202"/>
    <cellStyle name="Comma 6 2 6 2 3 2" xfId="11203"/>
    <cellStyle name="Comma 6 2 6 2 4" xfId="11204"/>
    <cellStyle name="Comma 6 2 6 3" xfId="11205"/>
    <cellStyle name="Comma 6 2 6 3 2" xfId="11206"/>
    <cellStyle name="Comma 6 2 6 3 2 2" xfId="11207"/>
    <cellStyle name="Comma 6 2 6 3 3" xfId="11208"/>
    <cellStyle name="Comma 6 2 6 4" xfId="11209"/>
    <cellStyle name="Comma 6 2 6 4 2" xfId="11210"/>
    <cellStyle name="Comma 6 2 6 5" xfId="11211"/>
    <cellStyle name="Comma 6 2 6 6" xfId="11212"/>
    <cellStyle name="Comma 6 2 7" xfId="11213"/>
    <cellStyle name="Comma 6 2 7 2" xfId="11214"/>
    <cellStyle name="Comma 6 2 7 2 2" xfId="11215"/>
    <cellStyle name="Comma 6 2 7 2 2 2" xfId="11216"/>
    <cellStyle name="Comma 6 2 7 2 3" xfId="11217"/>
    <cellStyle name="Comma 6 2 7 3" xfId="11218"/>
    <cellStyle name="Comma 6 2 7 3 2" xfId="11219"/>
    <cellStyle name="Comma 6 2 7 4" xfId="11220"/>
    <cellStyle name="Comma 6 2 8" xfId="11221"/>
    <cellStyle name="Comma 6 2 8 2" xfId="11222"/>
    <cellStyle name="Comma 6 2 8 2 2" xfId="11223"/>
    <cellStyle name="Comma 6 2 8 3" xfId="11224"/>
    <cellStyle name="Comma 6 2 9" xfId="11225"/>
    <cellStyle name="Comma 6 2 9 2" xfId="11226"/>
    <cellStyle name="Comma 6 2 9 2 2" xfId="11227"/>
    <cellStyle name="Comma 6 2 9 3" xfId="11228"/>
    <cellStyle name="Comma 6 3" xfId="11229"/>
    <cellStyle name="Comma 6 3 10" xfId="11230"/>
    <cellStyle name="Comma 6 3 10 2" xfId="11231"/>
    <cellStyle name="Comma 6 3 11" xfId="11232"/>
    <cellStyle name="Comma 6 3 12" xfId="11233"/>
    <cellStyle name="Comma 6 3 13" xfId="11234"/>
    <cellStyle name="Comma 6 3 14" xfId="11235"/>
    <cellStyle name="Comma 6 3 15" xfId="11236"/>
    <cellStyle name="Comma 6 3 16" xfId="11237"/>
    <cellStyle name="Comma 6 3 2" xfId="11238"/>
    <cellStyle name="Comma 6 3 2 10" xfId="11239"/>
    <cellStyle name="Comma 6 3 2 11" xfId="11240"/>
    <cellStyle name="Comma 6 3 2 2" xfId="11241"/>
    <cellStyle name="Comma 6 3 2 2 2" xfId="11242"/>
    <cellStyle name="Comma 6 3 2 2 2 2" xfId="11243"/>
    <cellStyle name="Comma 6 3 2 2 2 2 2" xfId="11244"/>
    <cellStyle name="Comma 6 3 2 2 2 2 2 2" xfId="11245"/>
    <cellStyle name="Comma 6 3 2 2 2 2 2 2 2" xfId="11246"/>
    <cellStyle name="Comma 6 3 2 2 2 2 2 3" xfId="11247"/>
    <cellStyle name="Comma 6 3 2 2 2 2 3" xfId="11248"/>
    <cellStyle name="Comma 6 3 2 2 2 2 3 2" xfId="11249"/>
    <cellStyle name="Comma 6 3 2 2 2 2 4" xfId="11250"/>
    <cellStyle name="Comma 6 3 2 2 2 3" xfId="11251"/>
    <cellStyle name="Comma 6 3 2 2 2 3 2" xfId="11252"/>
    <cellStyle name="Comma 6 3 2 2 2 3 2 2" xfId="11253"/>
    <cellStyle name="Comma 6 3 2 2 2 3 3" xfId="11254"/>
    <cellStyle name="Comma 6 3 2 2 2 4" xfId="11255"/>
    <cellStyle name="Comma 6 3 2 2 2 4 2" xfId="11256"/>
    <cellStyle name="Comma 6 3 2 2 2 5" xfId="11257"/>
    <cellStyle name="Comma 6 3 2 2 3" xfId="11258"/>
    <cellStyle name="Comma 6 3 2 2 3 2" xfId="11259"/>
    <cellStyle name="Comma 6 3 2 2 3 2 2" xfId="11260"/>
    <cellStyle name="Comma 6 3 2 2 3 2 2 2" xfId="11261"/>
    <cellStyle name="Comma 6 3 2 2 3 2 3" xfId="11262"/>
    <cellStyle name="Comma 6 3 2 2 3 3" xfId="11263"/>
    <cellStyle name="Comma 6 3 2 2 3 3 2" xfId="11264"/>
    <cellStyle name="Comma 6 3 2 2 3 4" xfId="11265"/>
    <cellStyle name="Comma 6 3 2 2 4" xfId="11266"/>
    <cellStyle name="Comma 6 3 2 2 4 2" xfId="11267"/>
    <cellStyle name="Comma 6 3 2 2 4 2 2" xfId="11268"/>
    <cellStyle name="Comma 6 3 2 2 4 3" xfId="11269"/>
    <cellStyle name="Comma 6 3 2 2 5" xfId="11270"/>
    <cellStyle name="Comma 6 3 2 2 5 2" xfId="11271"/>
    <cellStyle name="Comma 6 3 2 2 5 2 2" xfId="11272"/>
    <cellStyle name="Comma 6 3 2 2 5 3" xfId="11273"/>
    <cellStyle name="Comma 6 3 2 2 6" xfId="11274"/>
    <cellStyle name="Comma 6 3 2 2 6 2" xfId="11275"/>
    <cellStyle name="Comma 6 3 2 2 7" xfId="11276"/>
    <cellStyle name="Comma 6 3 2 2 8" xfId="11277"/>
    <cellStyle name="Comma 6 3 2 3" xfId="11278"/>
    <cellStyle name="Comma 6 3 2 3 2" xfId="11279"/>
    <cellStyle name="Comma 6 3 2 3 2 2" xfId="11280"/>
    <cellStyle name="Comma 6 3 2 3 2 2 2" xfId="11281"/>
    <cellStyle name="Comma 6 3 2 3 2 2 2 2" xfId="11282"/>
    <cellStyle name="Comma 6 3 2 3 2 2 2 2 2" xfId="11283"/>
    <cellStyle name="Comma 6 3 2 3 2 2 2 3" xfId="11284"/>
    <cellStyle name="Comma 6 3 2 3 2 2 3" xfId="11285"/>
    <cellStyle name="Comma 6 3 2 3 2 2 3 2" xfId="11286"/>
    <cellStyle name="Comma 6 3 2 3 2 2 4" xfId="11287"/>
    <cellStyle name="Comma 6 3 2 3 2 3" xfId="11288"/>
    <cellStyle name="Comma 6 3 2 3 2 3 2" xfId="11289"/>
    <cellStyle name="Comma 6 3 2 3 2 3 2 2" xfId="11290"/>
    <cellStyle name="Comma 6 3 2 3 2 3 3" xfId="11291"/>
    <cellStyle name="Comma 6 3 2 3 2 4" xfId="11292"/>
    <cellStyle name="Comma 6 3 2 3 2 4 2" xfId="11293"/>
    <cellStyle name="Comma 6 3 2 3 2 5" xfId="11294"/>
    <cellStyle name="Comma 6 3 2 3 3" xfId="11295"/>
    <cellStyle name="Comma 6 3 2 3 3 2" xfId="11296"/>
    <cellStyle name="Comma 6 3 2 3 3 2 2" xfId="11297"/>
    <cellStyle name="Comma 6 3 2 3 3 2 2 2" xfId="11298"/>
    <cellStyle name="Comma 6 3 2 3 3 2 3" xfId="11299"/>
    <cellStyle name="Comma 6 3 2 3 3 3" xfId="11300"/>
    <cellStyle name="Comma 6 3 2 3 3 3 2" xfId="11301"/>
    <cellStyle name="Comma 6 3 2 3 3 4" xfId="11302"/>
    <cellStyle name="Comma 6 3 2 3 4" xfId="11303"/>
    <cellStyle name="Comma 6 3 2 3 4 2" xfId="11304"/>
    <cellStyle name="Comma 6 3 2 3 4 2 2" xfId="11305"/>
    <cellStyle name="Comma 6 3 2 3 4 3" xfId="11306"/>
    <cellStyle name="Comma 6 3 2 3 5" xfId="11307"/>
    <cellStyle name="Comma 6 3 2 3 5 2" xfId="11308"/>
    <cellStyle name="Comma 6 3 2 3 5 2 2" xfId="11309"/>
    <cellStyle name="Comma 6 3 2 3 5 3" xfId="11310"/>
    <cellStyle name="Comma 6 3 2 3 6" xfId="11311"/>
    <cellStyle name="Comma 6 3 2 3 6 2" xfId="11312"/>
    <cellStyle name="Comma 6 3 2 3 7" xfId="11313"/>
    <cellStyle name="Comma 6 3 2 3 8" xfId="11314"/>
    <cellStyle name="Comma 6 3 2 4" xfId="11315"/>
    <cellStyle name="Comma 6 3 2 4 2" xfId="11316"/>
    <cellStyle name="Comma 6 3 2 4 2 2" xfId="11317"/>
    <cellStyle name="Comma 6 3 2 4 2 2 2" xfId="11318"/>
    <cellStyle name="Comma 6 3 2 4 2 2 2 2" xfId="11319"/>
    <cellStyle name="Comma 6 3 2 4 2 2 3" xfId="11320"/>
    <cellStyle name="Comma 6 3 2 4 2 3" xfId="11321"/>
    <cellStyle name="Comma 6 3 2 4 2 3 2" xfId="11322"/>
    <cellStyle name="Comma 6 3 2 4 2 4" xfId="11323"/>
    <cellStyle name="Comma 6 3 2 4 3" xfId="11324"/>
    <cellStyle name="Comma 6 3 2 4 3 2" xfId="11325"/>
    <cellStyle name="Comma 6 3 2 4 3 2 2" xfId="11326"/>
    <cellStyle name="Comma 6 3 2 4 3 3" xfId="11327"/>
    <cellStyle name="Comma 6 3 2 4 4" xfId="11328"/>
    <cellStyle name="Comma 6 3 2 4 4 2" xfId="11329"/>
    <cellStyle name="Comma 6 3 2 4 5" xfId="11330"/>
    <cellStyle name="Comma 6 3 2 4 6" xfId="11331"/>
    <cellStyle name="Comma 6 3 2 5" xfId="11332"/>
    <cellStyle name="Comma 6 3 2 5 2" xfId="11333"/>
    <cellStyle name="Comma 6 3 2 5 2 2" xfId="11334"/>
    <cellStyle name="Comma 6 3 2 5 2 2 2" xfId="11335"/>
    <cellStyle name="Comma 6 3 2 5 2 3" xfId="11336"/>
    <cellStyle name="Comma 6 3 2 5 3" xfId="11337"/>
    <cellStyle name="Comma 6 3 2 5 3 2" xfId="11338"/>
    <cellStyle name="Comma 6 3 2 5 4" xfId="11339"/>
    <cellStyle name="Comma 6 3 2 6" xfId="11340"/>
    <cellStyle name="Comma 6 3 2 6 2" xfId="11341"/>
    <cellStyle name="Comma 6 3 2 6 2 2" xfId="11342"/>
    <cellStyle name="Comma 6 3 2 6 3" xfId="11343"/>
    <cellStyle name="Comma 6 3 2 7" xfId="11344"/>
    <cellStyle name="Comma 6 3 2 7 2" xfId="11345"/>
    <cellStyle name="Comma 6 3 2 7 2 2" xfId="11346"/>
    <cellStyle name="Comma 6 3 2 7 3" xfId="11347"/>
    <cellStyle name="Comma 6 3 2 8" xfId="11348"/>
    <cellStyle name="Comma 6 3 2 8 2" xfId="11349"/>
    <cellStyle name="Comma 6 3 2 9" xfId="11350"/>
    <cellStyle name="Comma 6 3 3" xfId="11351"/>
    <cellStyle name="Comma 6 3 3 2" xfId="11352"/>
    <cellStyle name="Comma 6 3 3 2 2" xfId="11353"/>
    <cellStyle name="Comma 6 3 3 2 2 2" xfId="11354"/>
    <cellStyle name="Comma 6 3 3 2 2 2 2" xfId="11355"/>
    <cellStyle name="Comma 6 3 3 2 2 2 2 2" xfId="11356"/>
    <cellStyle name="Comma 6 3 3 2 2 2 3" xfId="11357"/>
    <cellStyle name="Comma 6 3 3 2 2 3" xfId="11358"/>
    <cellStyle name="Comma 6 3 3 2 2 3 2" xfId="11359"/>
    <cellStyle name="Comma 6 3 3 2 2 4" xfId="11360"/>
    <cellStyle name="Comma 6 3 3 2 3" xfId="11361"/>
    <cellStyle name="Comma 6 3 3 2 3 2" xfId="11362"/>
    <cellStyle name="Comma 6 3 3 2 3 2 2" xfId="11363"/>
    <cellStyle name="Comma 6 3 3 2 3 3" xfId="11364"/>
    <cellStyle name="Comma 6 3 3 2 4" xfId="11365"/>
    <cellStyle name="Comma 6 3 3 2 4 2" xfId="11366"/>
    <cellStyle name="Comma 6 3 3 2 5" xfId="11367"/>
    <cellStyle name="Comma 6 3 3 3" xfId="11368"/>
    <cellStyle name="Comma 6 3 3 3 2" xfId="11369"/>
    <cellStyle name="Comma 6 3 3 3 2 2" xfId="11370"/>
    <cellStyle name="Comma 6 3 3 3 2 2 2" xfId="11371"/>
    <cellStyle name="Comma 6 3 3 3 2 3" xfId="11372"/>
    <cellStyle name="Comma 6 3 3 3 3" xfId="11373"/>
    <cellStyle name="Comma 6 3 3 3 3 2" xfId="11374"/>
    <cellStyle name="Comma 6 3 3 3 4" xfId="11375"/>
    <cellStyle name="Comma 6 3 3 4" xfId="11376"/>
    <cellStyle name="Comma 6 3 3 4 2" xfId="11377"/>
    <cellStyle name="Comma 6 3 3 4 2 2" xfId="11378"/>
    <cellStyle name="Comma 6 3 3 4 3" xfId="11379"/>
    <cellStyle name="Comma 6 3 3 5" xfId="11380"/>
    <cellStyle name="Comma 6 3 3 5 2" xfId="11381"/>
    <cellStyle name="Comma 6 3 3 5 2 2" xfId="11382"/>
    <cellStyle name="Comma 6 3 3 5 3" xfId="11383"/>
    <cellStyle name="Comma 6 3 3 6" xfId="11384"/>
    <cellStyle name="Comma 6 3 3 6 2" xfId="11385"/>
    <cellStyle name="Comma 6 3 3 7" xfId="11386"/>
    <cellStyle name="Comma 6 3 3 8" xfId="11387"/>
    <cellStyle name="Comma 6 3 4" xfId="11388"/>
    <cellStyle name="Comma 6 3 4 2" xfId="11389"/>
    <cellStyle name="Comma 6 3 4 2 2" xfId="11390"/>
    <cellStyle name="Comma 6 3 4 2 2 2" xfId="11391"/>
    <cellStyle name="Comma 6 3 4 2 2 2 2" xfId="11392"/>
    <cellStyle name="Comma 6 3 4 2 2 2 2 2" xfId="11393"/>
    <cellStyle name="Comma 6 3 4 2 2 2 3" xfId="11394"/>
    <cellStyle name="Comma 6 3 4 2 2 3" xfId="11395"/>
    <cellStyle name="Comma 6 3 4 2 2 3 2" xfId="11396"/>
    <cellStyle name="Comma 6 3 4 2 2 4" xfId="11397"/>
    <cellStyle name="Comma 6 3 4 2 3" xfId="11398"/>
    <cellStyle name="Comma 6 3 4 2 3 2" xfId="11399"/>
    <cellStyle name="Comma 6 3 4 2 3 2 2" xfId="11400"/>
    <cellStyle name="Comma 6 3 4 2 3 3" xfId="11401"/>
    <cellStyle name="Comma 6 3 4 2 4" xfId="11402"/>
    <cellStyle name="Comma 6 3 4 2 4 2" xfId="11403"/>
    <cellStyle name="Comma 6 3 4 2 5" xfId="11404"/>
    <cellStyle name="Comma 6 3 4 3" xfId="11405"/>
    <cellStyle name="Comma 6 3 4 3 2" xfId="11406"/>
    <cellStyle name="Comma 6 3 4 3 2 2" xfId="11407"/>
    <cellStyle name="Comma 6 3 4 3 2 2 2" xfId="11408"/>
    <cellStyle name="Comma 6 3 4 3 2 3" xfId="11409"/>
    <cellStyle name="Comma 6 3 4 3 3" xfId="11410"/>
    <cellStyle name="Comma 6 3 4 3 3 2" xfId="11411"/>
    <cellStyle name="Comma 6 3 4 3 4" xfId="11412"/>
    <cellStyle name="Comma 6 3 4 4" xfId="11413"/>
    <cellStyle name="Comma 6 3 4 4 2" xfId="11414"/>
    <cellStyle name="Comma 6 3 4 4 2 2" xfId="11415"/>
    <cellStyle name="Comma 6 3 4 4 3" xfId="11416"/>
    <cellStyle name="Comma 6 3 4 5" xfId="11417"/>
    <cellStyle name="Comma 6 3 4 5 2" xfId="11418"/>
    <cellStyle name="Comma 6 3 4 5 2 2" xfId="11419"/>
    <cellStyle name="Comma 6 3 4 5 3" xfId="11420"/>
    <cellStyle name="Comma 6 3 4 6" xfId="11421"/>
    <cellStyle name="Comma 6 3 4 6 2" xfId="11422"/>
    <cellStyle name="Comma 6 3 4 7" xfId="11423"/>
    <cellStyle name="Comma 6 3 4 8" xfId="11424"/>
    <cellStyle name="Comma 6 3 5" xfId="11425"/>
    <cellStyle name="Comma 6 3 5 2" xfId="11426"/>
    <cellStyle name="Comma 6 3 5 2 2" xfId="11427"/>
    <cellStyle name="Comma 6 3 5 2 2 2" xfId="11428"/>
    <cellStyle name="Comma 6 3 5 2 2 2 2" xfId="11429"/>
    <cellStyle name="Comma 6 3 5 2 2 3" xfId="11430"/>
    <cellStyle name="Comma 6 3 5 2 3" xfId="11431"/>
    <cellStyle name="Comma 6 3 5 2 3 2" xfId="11432"/>
    <cellStyle name="Comma 6 3 5 2 4" xfId="11433"/>
    <cellStyle name="Comma 6 3 5 3" xfId="11434"/>
    <cellStyle name="Comma 6 3 5 3 2" xfId="11435"/>
    <cellStyle name="Comma 6 3 5 3 2 2" xfId="11436"/>
    <cellStyle name="Comma 6 3 5 3 3" xfId="11437"/>
    <cellStyle name="Comma 6 3 5 4" xfId="11438"/>
    <cellStyle name="Comma 6 3 5 4 2" xfId="11439"/>
    <cellStyle name="Comma 6 3 5 5" xfId="11440"/>
    <cellStyle name="Comma 6 3 5 6" xfId="11441"/>
    <cellStyle name="Comma 6 3 6" xfId="11442"/>
    <cellStyle name="Comma 6 3 6 2" xfId="11443"/>
    <cellStyle name="Comma 6 3 6 2 2" xfId="11444"/>
    <cellStyle name="Comma 6 3 6 2 2 2" xfId="11445"/>
    <cellStyle name="Comma 6 3 6 2 3" xfId="11446"/>
    <cellStyle name="Comma 6 3 6 3" xfId="11447"/>
    <cellStyle name="Comma 6 3 6 3 2" xfId="11448"/>
    <cellStyle name="Comma 6 3 6 4" xfId="11449"/>
    <cellStyle name="Comma 6 3 7" xfId="11450"/>
    <cellStyle name="Comma 6 3 7 2" xfId="11451"/>
    <cellStyle name="Comma 6 3 7 2 2" xfId="11452"/>
    <cellStyle name="Comma 6 3 7 3" xfId="11453"/>
    <cellStyle name="Comma 6 3 8" xfId="11454"/>
    <cellStyle name="Comma 6 3 8 2" xfId="11455"/>
    <cellStyle name="Comma 6 3 8 2 2" xfId="11456"/>
    <cellStyle name="Comma 6 3 8 3" xfId="11457"/>
    <cellStyle name="Comma 6 3 9" xfId="11458"/>
    <cellStyle name="Comma 6 3 9 2" xfId="11459"/>
    <cellStyle name="Comma 6 4" xfId="11460"/>
    <cellStyle name="Comma 6 4 10" xfId="11461"/>
    <cellStyle name="Comma 6 4 2" xfId="11462"/>
    <cellStyle name="Comma 6 4 2 2" xfId="11463"/>
    <cellStyle name="Comma 6 4 2 2 2" xfId="11464"/>
    <cellStyle name="Comma 6 4 2 2 2 2" xfId="11465"/>
    <cellStyle name="Comma 6 4 2 2 2 2 2" xfId="11466"/>
    <cellStyle name="Comma 6 4 2 2 2 2 2 2" xfId="11467"/>
    <cellStyle name="Comma 6 4 2 2 2 2 3" xfId="11468"/>
    <cellStyle name="Comma 6 4 2 2 2 3" xfId="11469"/>
    <cellStyle name="Comma 6 4 2 2 2 3 2" xfId="11470"/>
    <cellStyle name="Comma 6 4 2 2 2 4" xfId="11471"/>
    <cellStyle name="Comma 6 4 2 2 3" xfId="11472"/>
    <cellStyle name="Comma 6 4 2 2 3 2" xfId="11473"/>
    <cellStyle name="Comma 6 4 2 2 3 2 2" xfId="11474"/>
    <cellStyle name="Comma 6 4 2 2 3 3" xfId="11475"/>
    <cellStyle name="Comma 6 4 2 2 4" xfId="11476"/>
    <cellStyle name="Comma 6 4 2 2 4 2" xfId="11477"/>
    <cellStyle name="Comma 6 4 2 2 5" xfId="11478"/>
    <cellStyle name="Comma 6 4 2 3" xfId="11479"/>
    <cellStyle name="Comma 6 4 2 3 2" xfId="11480"/>
    <cellStyle name="Comma 6 4 2 3 2 2" xfId="11481"/>
    <cellStyle name="Comma 6 4 2 3 2 2 2" xfId="11482"/>
    <cellStyle name="Comma 6 4 2 3 2 3" xfId="11483"/>
    <cellStyle name="Comma 6 4 2 3 3" xfId="11484"/>
    <cellStyle name="Comma 6 4 2 3 3 2" xfId="11485"/>
    <cellStyle name="Comma 6 4 2 3 4" xfId="11486"/>
    <cellStyle name="Comma 6 4 2 4" xfId="11487"/>
    <cellStyle name="Comma 6 4 2 4 2" xfId="11488"/>
    <cellStyle name="Comma 6 4 2 4 2 2" xfId="11489"/>
    <cellStyle name="Comma 6 4 2 4 3" xfId="11490"/>
    <cellStyle name="Comma 6 4 2 5" xfId="11491"/>
    <cellStyle name="Comma 6 4 2 5 2" xfId="11492"/>
    <cellStyle name="Comma 6 4 2 5 2 2" xfId="11493"/>
    <cellStyle name="Comma 6 4 2 5 3" xfId="11494"/>
    <cellStyle name="Comma 6 4 2 6" xfId="11495"/>
    <cellStyle name="Comma 6 4 2 6 2" xfId="11496"/>
    <cellStyle name="Comma 6 4 2 7" xfId="11497"/>
    <cellStyle name="Comma 6 4 3" xfId="11498"/>
    <cellStyle name="Comma 6 4 3 2" xfId="11499"/>
    <cellStyle name="Comma 6 4 3 2 2" xfId="11500"/>
    <cellStyle name="Comma 6 4 3 2 2 2" xfId="11501"/>
    <cellStyle name="Comma 6 4 3 2 2 2 2" xfId="11502"/>
    <cellStyle name="Comma 6 4 3 2 2 2 2 2" xfId="11503"/>
    <cellStyle name="Comma 6 4 3 2 2 2 3" xfId="11504"/>
    <cellStyle name="Comma 6 4 3 2 2 3" xfId="11505"/>
    <cellStyle name="Comma 6 4 3 2 2 3 2" xfId="11506"/>
    <cellStyle name="Comma 6 4 3 2 2 4" xfId="11507"/>
    <cellStyle name="Comma 6 4 3 2 3" xfId="11508"/>
    <cellStyle name="Comma 6 4 3 2 3 2" xfId="11509"/>
    <cellStyle name="Comma 6 4 3 2 3 2 2" xfId="11510"/>
    <cellStyle name="Comma 6 4 3 2 3 3" xfId="11511"/>
    <cellStyle name="Comma 6 4 3 2 4" xfId="11512"/>
    <cellStyle name="Comma 6 4 3 2 4 2" xfId="11513"/>
    <cellStyle name="Comma 6 4 3 2 5" xfId="11514"/>
    <cellStyle name="Comma 6 4 3 3" xfId="11515"/>
    <cellStyle name="Comma 6 4 3 3 2" xfId="11516"/>
    <cellStyle name="Comma 6 4 3 3 2 2" xfId="11517"/>
    <cellStyle name="Comma 6 4 3 3 2 2 2" xfId="11518"/>
    <cellStyle name="Comma 6 4 3 3 2 3" xfId="11519"/>
    <cellStyle name="Comma 6 4 3 3 3" xfId="11520"/>
    <cellStyle name="Comma 6 4 3 3 3 2" xfId="11521"/>
    <cellStyle name="Comma 6 4 3 3 4" xfId="11522"/>
    <cellStyle name="Comma 6 4 3 4" xfId="11523"/>
    <cellStyle name="Comma 6 4 3 4 2" xfId="11524"/>
    <cellStyle name="Comma 6 4 3 4 2 2" xfId="11525"/>
    <cellStyle name="Comma 6 4 3 4 3" xfId="11526"/>
    <cellStyle name="Comma 6 4 3 5" xfId="11527"/>
    <cellStyle name="Comma 6 4 3 5 2" xfId="11528"/>
    <cellStyle name="Comma 6 4 3 5 2 2" xfId="11529"/>
    <cellStyle name="Comma 6 4 3 5 3" xfId="11530"/>
    <cellStyle name="Comma 6 4 3 6" xfId="11531"/>
    <cellStyle name="Comma 6 4 3 6 2" xfId="11532"/>
    <cellStyle name="Comma 6 4 3 7" xfId="11533"/>
    <cellStyle name="Comma 6 4 4" xfId="11534"/>
    <cellStyle name="Comma 6 4 4 2" xfId="11535"/>
    <cellStyle name="Comma 6 4 4 2 2" xfId="11536"/>
    <cellStyle name="Comma 6 4 4 2 2 2" xfId="11537"/>
    <cellStyle name="Comma 6 4 4 2 2 2 2" xfId="11538"/>
    <cellStyle name="Comma 6 4 4 2 2 3" xfId="11539"/>
    <cellStyle name="Comma 6 4 4 2 3" xfId="11540"/>
    <cellStyle name="Comma 6 4 4 2 3 2" xfId="11541"/>
    <cellStyle name="Comma 6 4 4 2 4" xfId="11542"/>
    <cellStyle name="Comma 6 4 4 3" xfId="11543"/>
    <cellStyle name="Comma 6 4 4 3 2" xfId="11544"/>
    <cellStyle name="Comma 6 4 4 3 2 2" xfId="11545"/>
    <cellStyle name="Comma 6 4 4 3 3" xfId="11546"/>
    <cellStyle name="Comma 6 4 4 4" xfId="11547"/>
    <cellStyle name="Comma 6 4 4 4 2" xfId="11548"/>
    <cellStyle name="Comma 6 4 4 5" xfId="11549"/>
    <cellStyle name="Comma 6 4 5" xfId="11550"/>
    <cellStyle name="Comma 6 4 5 2" xfId="11551"/>
    <cellStyle name="Comma 6 4 5 2 2" xfId="11552"/>
    <cellStyle name="Comma 6 4 5 2 2 2" xfId="11553"/>
    <cellStyle name="Comma 6 4 5 2 3" xfId="11554"/>
    <cellStyle name="Comma 6 4 5 3" xfId="11555"/>
    <cellStyle name="Comma 6 4 5 3 2" xfId="11556"/>
    <cellStyle name="Comma 6 4 5 4" xfId="11557"/>
    <cellStyle name="Comma 6 4 6" xfId="11558"/>
    <cellStyle name="Comma 6 4 6 2" xfId="11559"/>
    <cellStyle name="Comma 6 4 6 2 2" xfId="11560"/>
    <cellStyle name="Comma 6 4 6 3" xfId="11561"/>
    <cellStyle name="Comma 6 4 7" xfId="11562"/>
    <cellStyle name="Comma 6 4 7 2" xfId="11563"/>
    <cellStyle name="Comma 6 4 7 2 2" xfId="11564"/>
    <cellStyle name="Comma 6 4 7 3" xfId="11565"/>
    <cellStyle name="Comma 6 4 8" xfId="11566"/>
    <cellStyle name="Comma 6 4 8 2" xfId="11567"/>
    <cellStyle name="Comma 6 4 9" xfId="11568"/>
    <cellStyle name="Comma 6 5" xfId="11569"/>
    <cellStyle name="Comma 6 5 2" xfId="11570"/>
    <cellStyle name="Comma 6 5 2 2" xfId="11571"/>
    <cellStyle name="Comma 6 5 2 2 2" xfId="11572"/>
    <cellStyle name="Comma 6 5 2 2 2 2" xfId="11573"/>
    <cellStyle name="Comma 6 5 2 2 2 2 2" xfId="11574"/>
    <cellStyle name="Comma 6 5 2 2 2 3" xfId="11575"/>
    <cellStyle name="Comma 6 5 2 2 3" xfId="11576"/>
    <cellStyle name="Comma 6 5 2 2 3 2" xfId="11577"/>
    <cellStyle name="Comma 6 5 2 2 4" xfId="11578"/>
    <cellStyle name="Comma 6 5 2 3" xfId="11579"/>
    <cellStyle name="Comma 6 5 2 3 2" xfId="11580"/>
    <cellStyle name="Comma 6 5 2 3 2 2" xfId="11581"/>
    <cellStyle name="Comma 6 5 2 3 3" xfId="11582"/>
    <cellStyle name="Comma 6 5 2 4" xfId="11583"/>
    <cellStyle name="Comma 6 5 2 4 2" xfId="11584"/>
    <cellStyle name="Comma 6 5 2 5" xfId="11585"/>
    <cellStyle name="Comma 6 5 3" xfId="11586"/>
    <cellStyle name="Comma 6 5 3 2" xfId="11587"/>
    <cellStyle name="Comma 6 5 3 2 2" xfId="11588"/>
    <cellStyle name="Comma 6 5 3 2 2 2" xfId="11589"/>
    <cellStyle name="Comma 6 5 3 2 3" xfId="11590"/>
    <cellStyle name="Comma 6 5 3 3" xfId="11591"/>
    <cellStyle name="Comma 6 5 3 3 2" xfId="11592"/>
    <cellStyle name="Comma 6 5 3 4" xfId="11593"/>
    <cellStyle name="Comma 6 5 4" xfId="11594"/>
    <cellStyle name="Comma 6 5 4 2" xfId="11595"/>
    <cellStyle name="Comma 6 5 4 2 2" xfId="11596"/>
    <cellStyle name="Comma 6 5 4 3" xfId="11597"/>
    <cellStyle name="Comma 6 5 5" xfId="11598"/>
    <cellStyle name="Comma 6 5 5 2" xfId="11599"/>
    <cellStyle name="Comma 6 5 5 2 2" xfId="11600"/>
    <cellStyle name="Comma 6 5 5 3" xfId="11601"/>
    <cellStyle name="Comma 6 5 6" xfId="11602"/>
    <cellStyle name="Comma 6 5 6 2" xfId="11603"/>
    <cellStyle name="Comma 6 5 7" xfId="11604"/>
    <cellStyle name="Comma 6 6" xfId="11605"/>
    <cellStyle name="Comma 6 6 2" xfId="11606"/>
    <cellStyle name="Comma 6 6 2 2" xfId="11607"/>
    <cellStyle name="Comma 6 6 2 2 2" xfId="11608"/>
    <cellStyle name="Comma 6 6 2 2 2 2" xfId="11609"/>
    <cellStyle name="Comma 6 6 2 2 2 2 2" xfId="11610"/>
    <cellStyle name="Comma 6 6 2 2 2 3" xfId="11611"/>
    <cellStyle name="Comma 6 6 2 2 3" xfId="11612"/>
    <cellStyle name="Comma 6 6 2 2 3 2" xfId="11613"/>
    <cellStyle name="Comma 6 6 2 2 4" xfId="11614"/>
    <cellStyle name="Comma 6 6 2 3" xfId="11615"/>
    <cellStyle name="Comma 6 6 2 3 2" xfId="11616"/>
    <cellStyle name="Comma 6 6 2 3 2 2" xfId="11617"/>
    <cellStyle name="Comma 6 6 2 3 3" xfId="11618"/>
    <cellStyle name="Comma 6 6 2 4" xfId="11619"/>
    <cellStyle name="Comma 6 6 2 4 2" xfId="11620"/>
    <cellStyle name="Comma 6 6 2 5" xfId="11621"/>
    <cellStyle name="Comma 6 6 3" xfId="11622"/>
    <cellStyle name="Comma 6 6 3 2" xfId="11623"/>
    <cellStyle name="Comma 6 6 3 2 2" xfId="11624"/>
    <cellStyle name="Comma 6 6 3 2 2 2" xfId="11625"/>
    <cellStyle name="Comma 6 6 3 2 3" xfId="11626"/>
    <cellStyle name="Comma 6 6 3 3" xfId="11627"/>
    <cellStyle name="Comma 6 6 3 3 2" xfId="11628"/>
    <cellStyle name="Comma 6 6 3 4" xfId="11629"/>
    <cellStyle name="Comma 6 6 4" xfId="11630"/>
    <cellStyle name="Comma 6 6 4 2" xfId="11631"/>
    <cellStyle name="Comma 6 6 4 2 2" xfId="11632"/>
    <cellStyle name="Comma 6 6 4 3" xfId="11633"/>
    <cellStyle name="Comma 6 6 5" xfId="11634"/>
    <cellStyle name="Comma 6 6 5 2" xfId="11635"/>
    <cellStyle name="Comma 6 6 5 2 2" xfId="11636"/>
    <cellStyle name="Comma 6 6 5 3" xfId="11637"/>
    <cellStyle name="Comma 6 6 6" xfId="11638"/>
    <cellStyle name="Comma 6 6 6 2" xfId="11639"/>
    <cellStyle name="Comma 6 6 7" xfId="11640"/>
    <cellStyle name="Comma 6 7" xfId="11641"/>
    <cellStyle name="Comma 6 7 2" xfId="11642"/>
    <cellStyle name="Comma 6 7 2 2" xfId="11643"/>
    <cellStyle name="Comma 6 7 2 2 2" xfId="11644"/>
    <cellStyle name="Comma 6 7 2 2 2 2" xfId="11645"/>
    <cellStyle name="Comma 6 7 2 2 3" xfId="11646"/>
    <cellStyle name="Comma 6 7 2 3" xfId="11647"/>
    <cellStyle name="Comma 6 7 2 3 2" xfId="11648"/>
    <cellStyle name="Comma 6 7 2 4" xfId="11649"/>
    <cellStyle name="Comma 6 7 3" xfId="11650"/>
    <cellStyle name="Comma 6 7 3 2" xfId="11651"/>
    <cellStyle name="Comma 6 7 3 2 2" xfId="11652"/>
    <cellStyle name="Comma 6 7 3 3" xfId="11653"/>
    <cellStyle name="Comma 6 7 4" xfId="11654"/>
    <cellStyle name="Comma 6 7 4 2" xfId="11655"/>
    <cellStyle name="Comma 6 7 5" xfId="11656"/>
    <cellStyle name="Comma 6 8" xfId="11657"/>
    <cellStyle name="Comma 6 8 2" xfId="11658"/>
    <cellStyle name="Comma 6 8 2 2" xfId="11659"/>
    <cellStyle name="Comma 6 8 2 2 2" xfId="11660"/>
    <cellStyle name="Comma 6 8 2 3" xfId="11661"/>
    <cellStyle name="Comma 6 8 3" xfId="11662"/>
    <cellStyle name="Comma 6 8 3 2" xfId="11663"/>
    <cellStyle name="Comma 6 8 4" xfId="11664"/>
    <cellStyle name="Comma 6 9" xfId="11665"/>
    <cellStyle name="Comma 6 9 2" xfId="11666"/>
    <cellStyle name="Comma 6 9 2 2" xfId="11667"/>
    <cellStyle name="Comma 6 9 3" xfId="11668"/>
    <cellStyle name="Comma 60" xfId="11669"/>
    <cellStyle name="Comma 60 10" xfId="11670"/>
    <cellStyle name="Comma 60 2" xfId="11671"/>
    <cellStyle name="Comma 60 2 2" xfId="11672"/>
    <cellStyle name="Comma 60 2 2 2" xfId="11673"/>
    <cellStyle name="Comma 60 2 2 2 2" xfId="11674"/>
    <cellStyle name="Comma 60 2 2 2 2 2" xfId="11675"/>
    <cellStyle name="Comma 60 2 2 2 2 2 2" xfId="11676"/>
    <cellStyle name="Comma 60 2 2 2 2 3" xfId="11677"/>
    <cellStyle name="Comma 60 2 2 2 3" xfId="11678"/>
    <cellStyle name="Comma 60 2 2 2 3 2" xfId="11679"/>
    <cellStyle name="Comma 60 2 2 2 4" xfId="11680"/>
    <cellStyle name="Comma 60 2 2 3" xfId="11681"/>
    <cellStyle name="Comma 60 2 2 3 2" xfId="11682"/>
    <cellStyle name="Comma 60 2 2 3 2 2" xfId="11683"/>
    <cellStyle name="Comma 60 2 2 3 3" xfId="11684"/>
    <cellStyle name="Comma 60 2 2 4" xfId="11685"/>
    <cellStyle name="Comma 60 2 2 4 2" xfId="11686"/>
    <cellStyle name="Comma 60 2 2 5" xfId="11687"/>
    <cellStyle name="Comma 60 2 3" xfId="11688"/>
    <cellStyle name="Comma 60 2 3 2" xfId="11689"/>
    <cellStyle name="Comma 60 2 3 2 2" xfId="11690"/>
    <cellStyle name="Comma 60 2 3 2 2 2" xfId="11691"/>
    <cellStyle name="Comma 60 2 3 2 3" xfId="11692"/>
    <cellStyle name="Comma 60 2 3 3" xfId="11693"/>
    <cellStyle name="Comma 60 2 3 3 2" xfId="11694"/>
    <cellStyle name="Comma 60 2 3 4" xfId="11695"/>
    <cellStyle name="Comma 60 2 4" xfId="11696"/>
    <cellStyle name="Comma 60 2 4 2" xfId="11697"/>
    <cellStyle name="Comma 60 2 4 2 2" xfId="11698"/>
    <cellStyle name="Comma 60 2 4 3" xfId="11699"/>
    <cellStyle name="Comma 60 2 5" xfId="11700"/>
    <cellStyle name="Comma 60 2 5 2" xfId="11701"/>
    <cellStyle name="Comma 60 2 5 2 2" xfId="11702"/>
    <cellStyle name="Comma 60 2 5 3" xfId="11703"/>
    <cellStyle name="Comma 60 2 6" xfId="11704"/>
    <cellStyle name="Comma 60 2 6 2" xfId="11705"/>
    <cellStyle name="Comma 60 2 7" xfId="11706"/>
    <cellStyle name="Comma 60 3" xfId="11707"/>
    <cellStyle name="Comma 60 3 2" xfId="11708"/>
    <cellStyle name="Comma 60 3 2 2" xfId="11709"/>
    <cellStyle name="Comma 60 3 2 2 2" xfId="11710"/>
    <cellStyle name="Comma 60 3 2 2 2 2" xfId="11711"/>
    <cellStyle name="Comma 60 3 2 2 2 2 2" xfId="11712"/>
    <cellStyle name="Comma 60 3 2 2 2 3" xfId="11713"/>
    <cellStyle name="Comma 60 3 2 2 3" xfId="11714"/>
    <cellStyle name="Comma 60 3 2 2 3 2" xfId="11715"/>
    <cellStyle name="Comma 60 3 2 2 4" xfId="11716"/>
    <cellStyle name="Comma 60 3 2 3" xfId="11717"/>
    <cellStyle name="Comma 60 3 2 3 2" xfId="11718"/>
    <cellStyle name="Comma 60 3 2 3 2 2" xfId="11719"/>
    <cellStyle name="Comma 60 3 2 3 3" xfId="11720"/>
    <cellStyle name="Comma 60 3 2 4" xfId="11721"/>
    <cellStyle name="Comma 60 3 2 4 2" xfId="11722"/>
    <cellStyle name="Comma 60 3 2 5" xfId="11723"/>
    <cellStyle name="Comma 60 3 3" xfId="11724"/>
    <cellStyle name="Comma 60 3 3 2" xfId="11725"/>
    <cellStyle name="Comma 60 3 3 2 2" xfId="11726"/>
    <cellStyle name="Comma 60 3 3 2 2 2" xfId="11727"/>
    <cellStyle name="Comma 60 3 3 2 3" xfId="11728"/>
    <cellStyle name="Comma 60 3 3 3" xfId="11729"/>
    <cellStyle name="Comma 60 3 3 3 2" xfId="11730"/>
    <cellStyle name="Comma 60 3 3 4" xfId="11731"/>
    <cellStyle name="Comma 60 3 4" xfId="11732"/>
    <cellStyle name="Comma 60 3 4 2" xfId="11733"/>
    <cellStyle name="Comma 60 3 4 2 2" xfId="11734"/>
    <cellStyle name="Comma 60 3 4 3" xfId="11735"/>
    <cellStyle name="Comma 60 3 5" xfId="11736"/>
    <cellStyle name="Comma 60 3 5 2" xfId="11737"/>
    <cellStyle name="Comma 60 3 5 2 2" xfId="11738"/>
    <cellStyle name="Comma 60 3 5 3" xfId="11739"/>
    <cellStyle name="Comma 60 3 6" xfId="11740"/>
    <cellStyle name="Comma 60 3 6 2" xfId="11741"/>
    <cellStyle name="Comma 60 3 7" xfId="11742"/>
    <cellStyle name="Comma 60 4" xfId="11743"/>
    <cellStyle name="Comma 60 4 2" xfId="11744"/>
    <cellStyle name="Comma 60 4 2 2" xfId="11745"/>
    <cellStyle name="Comma 60 4 2 2 2" xfId="11746"/>
    <cellStyle name="Comma 60 4 2 2 2 2" xfId="11747"/>
    <cellStyle name="Comma 60 4 2 2 3" xfId="11748"/>
    <cellStyle name="Comma 60 4 2 3" xfId="11749"/>
    <cellStyle name="Comma 60 4 2 3 2" xfId="11750"/>
    <cellStyle name="Comma 60 4 2 4" xfId="11751"/>
    <cellStyle name="Comma 60 4 3" xfId="11752"/>
    <cellStyle name="Comma 60 4 3 2" xfId="11753"/>
    <cellStyle name="Comma 60 4 3 2 2" xfId="11754"/>
    <cellStyle name="Comma 60 4 3 3" xfId="11755"/>
    <cellStyle name="Comma 60 4 4" xfId="11756"/>
    <cellStyle name="Comma 60 4 4 2" xfId="11757"/>
    <cellStyle name="Comma 60 4 5" xfId="11758"/>
    <cellStyle name="Comma 60 5" xfId="11759"/>
    <cellStyle name="Comma 60 5 2" xfId="11760"/>
    <cellStyle name="Comma 60 5 2 2" xfId="11761"/>
    <cellStyle name="Comma 60 5 2 2 2" xfId="11762"/>
    <cellStyle name="Comma 60 5 2 3" xfId="11763"/>
    <cellStyle name="Comma 60 5 3" xfId="11764"/>
    <cellStyle name="Comma 60 5 3 2" xfId="11765"/>
    <cellStyle name="Comma 60 5 4" xfId="11766"/>
    <cellStyle name="Comma 60 6" xfId="11767"/>
    <cellStyle name="Comma 60 6 2" xfId="11768"/>
    <cellStyle name="Comma 60 6 2 2" xfId="11769"/>
    <cellStyle name="Comma 60 6 3" xfId="11770"/>
    <cellStyle name="Comma 60 7" xfId="11771"/>
    <cellStyle name="Comma 60 7 2" xfId="11772"/>
    <cellStyle name="Comma 60 7 2 2" xfId="11773"/>
    <cellStyle name="Comma 60 7 3" xfId="11774"/>
    <cellStyle name="Comma 60 8" xfId="11775"/>
    <cellStyle name="Comma 60 8 2" xfId="11776"/>
    <cellStyle name="Comma 60 9" xfId="11777"/>
    <cellStyle name="Comma 61" xfId="11778"/>
    <cellStyle name="Comma 61 10" xfId="11779"/>
    <cellStyle name="Comma 61 2" xfId="11780"/>
    <cellStyle name="Comma 61 2 2" xfId="11781"/>
    <cellStyle name="Comma 61 2 2 2" xfId="11782"/>
    <cellStyle name="Comma 61 2 2 2 2" xfId="11783"/>
    <cellStyle name="Comma 61 2 2 2 2 2" xfId="11784"/>
    <cellStyle name="Comma 61 2 2 2 2 2 2" xfId="11785"/>
    <cellStyle name="Comma 61 2 2 2 2 3" xfId="11786"/>
    <cellStyle name="Comma 61 2 2 2 3" xfId="11787"/>
    <cellStyle name="Comma 61 2 2 2 3 2" xfId="11788"/>
    <cellStyle name="Comma 61 2 2 2 4" xfId="11789"/>
    <cellStyle name="Comma 61 2 2 3" xfId="11790"/>
    <cellStyle name="Comma 61 2 2 3 2" xfId="11791"/>
    <cellStyle name="Comma 61 2 2 3 2 2" xfId="11792"/>
    <cellStyle name="Comma 61 2 2 3 3" xfId="11793"/>
    <cellStyle name="Comma 61 2 2 4" xfId="11794"/>
    <cellStyle name="Comma 61 2 2 4 2" xfId="11795"/>
    <cellStyle name="Comma 61 2 2 5" xfId="11796"/>
    <cellStyle name="Comma 61 2 3" xfId="11797"/>
    <cellStyle name="Comma 61 2 3 2" xfId="11798"/>
    <cellStyle name="Comma 61 2 3 2 2" xfId="11799"/>
    <cellStyle name="Comma 61 2 3 2 2 2" xfId="11800"/>
    <cellStyle name="Comma 61 2 3 2 3" xfId="11801"/>
    <cellStyle name="Comma 61 2 3 3" xfId="11802"/>
    <cellStyle name="Comma 61 2 3 3 2" xfId="11803"/>
    <cellStyle name="Comma 61 2 3 4" xfId="11804"/>
    <cellStyle name="Comma 61 2 4" xfId="11805"/>
    <cellStyle name="Comma 61 2 4 2" xfId="11806"/>
    <cellStyle name="Comma 61 2 4 2 2" xfId="11807"/>
    <cellStyle name="Comma 61 2 4 3" xfId="11808"/>
    <cellStyle name="Comma 61 2 5" xfId="11809"/>
    <cellStyle name="Comma 61 2 5 2" xfId="11810"/>
    <cellStyle name="Comma 61 2 5 2 2" xfId="11811"/>
    <cellStyle name="Comma 61 2 5 3" xfId="11812"/>
    <cellStyle name="Comma 61 2 6" xfId="11813"/>
    <cellStyle name="Comma 61 2 6 2" xfId="11814"/>
    <cellStyle name="Comma 61 2 7" xfId="11815"/>
    <cellStyle name="Comma 61 3" xfId="11816"/>
    <cellStyle name="Comma 61 3 2" xfId="11817"/>
    <cellStyle name="Comma 61 3 2 2" xfId="11818"/>
    <cellStyle name="Comma 61 3 2 2 2" xfId="11819"/>
    <cellStyle name="Comma 61 3 2 2 2 2" xfId="11820"/>
    <cellStyle name="Comma 61 3 2 2 2 2 2" xfId="11821"/>
    <cellStyle name="Comma 61 3 2 2 2 3" xfId="11822"/>
    <cellStyle name="Comma 61 3 2 2 3" xfId="11823"/>
    <cellStyle name="Comma 61 3 2 2 3 2" xfId="11824"/>
    <cellStyle name="Comma 61 3 2 2 4" xfId="11825"/>
    <cellStyle name="Comma 61 3 2 3" xfId="11826"/>
    <cellStyle name="Comma 61 3 2 3 2" xfId="11827"/>
    <cellStyle name="Comma 61 3 2 3 2 2" xfId="11828"/>
    <cellStyle name="Comma 61 3 2 3 3" xfId="11829"/>
    <cellStyle name="Comma 61 3 2 4" xfId="11830"/>
    <cellStyle name="Comma 61 3 2 4 2" xfId="11831"/>
    <cellStyle name="Comma 61 3 2 5" xfId="11832"/>
    <cellStyle name="Comma 61 3 3" xfId="11833"/>
    <cellStyle name="Comma 61 3 3 2" xfId="11834"/>
    <cellStyle name="Comma 61 3 3 2 2" xfId="11835"/>
    <cellStyle name="Comma 61 3 3 2 2 2" xfId="11836"/>
    <cellStyle name="Comma 61 3 3 2 3" xfId="11837"/>
    <cellStyle name="Comma 61 3 3 3" xfId="11838"/>
    <cellStyle name="Comma 61 3 3 3 2" xfId="11839"/>
    <cellStyle name="Comma 61 3 3 4" xfId="11840"/>
    <cellStyle name="Comma 61 3 4" xfId="11841"/>
    <cellStyle name="Comma 61 3 4 2" xfId="11842"/>
    <cellStyle name="Comma 61 3 4 2 2" xfId="11843"/>
    <cellStyle name="Comma 61 3 4 3" xfId="11844"/>
    <cellStyle name="Comma 61 3 5" xfId="11845"/>
    <cellStyle name="Comma 61 3 5 2" xfId="11846"/>
    <cellStyle name="Comma 61 3 5 2 2" xfId="11847"/>
    <cellStyle name="Comma 61 3 5 3" xfId="11848"/>
    <cellStyle name="Comma 61 3 6" xfId="11849"/>
    <cellStyle name="Comma 61 3 6 2" xfId="11850"/>
    <cellStyle name="Comma 61 3 7" xfId="11851"/>
    <cellStyle name="Comma 61 4" xfId="11852"/>
    <cellStyle name="Comma 61 4 2" xfId="11853"/>
    <cellStyle name="Comma 61 4 2 2" xfId="11854"/>
    <cellStyle name="Comma 61 4 2 2 2" xfId="11855"/>
    <cellStyle name="Comma 61 4 2 2 2 2" xfId="11856"/>
    <cellStyle name="Comma 61 4 2 2 3" xfId="11857"/>
    <cellStyle name="Comma 61 4 2 3" xfId="11858"/>
    <cellStyle name="Comma 61 4 2 3 2" xfId="11859"/>
    <cellStyle name="Comma 61 4 2 4" xfId="11860"/>
    <cellStyle name="Comma 61 4 3" xfId="11861"/>
    <cellStyle name="Comma 61 4 3 2" xfId="11862"/>
    <cellStyle name="Comma 61 4 3 2 2" xfId="11863"/>
    <cellStyle name="Comma 61 4 3 3" xfId="11864"/>
    <cellStyle name="Comma 61 4 4" xfId="11865"/>
    <cellStyle name="Comma 61 4 4 2" xfId="11866"/>
    <cellStyle name="Comma 61 4 5" xfId="11867"/>
    <cellStyle name="Comma 61 5" xfId="11868"/>
    <cellStyle name="Comma 61 5 2" xfId="11869"/>
    <cellStyle name="Comma 61 5 2 2" xfId="11870"/>
    <cellStyle name="Comma 61 5 2 2 2" xfId="11871"/>
    <cellStyle name="Comma 61 5 2 3" xfId="11872"/>
    <cellStyle name="Comma 61 5 3" xfId="11873"/>
    <cellStyle name="Comma 61 5 3 2" xfId="11874"/>
    <cellStyle name="Comma 61 5 4" xfId="11875"/>
    <cellStyle name="Comma 61 6" xfId="11876"/>
    <cellStyle name="Comma 61 6 2" xfId="11877"/>
    <cellStyle name="Comma 61 6 2 2" xfId="11878"/>
    <cellStyle name="Comma 61 6 3" xfId="11879"/>
    <cellStyle name="Comma 61 7" xfId="11880"/>
    <cellStyle name="Comma 61 7 2" xfId="11881"/>
    <cellStyle name="Comma 61 7 2 2" xfId="11882"/>
    <cellStyle name="Comma 61 7 3" xfId="11883"/>
    <cellStyle name="Comma 61 8" xfId="11884"/>
    <cellStyle name="Comma 61 8 2" xfId="11885"/>
    <cellStyle name="Comma 61 9" xfId="11886"/>
    <cellStyle name="Comma 62" xfId="11887"/>
    <cellStyle name="Comma 62 10" xfId="11888"/>
    <cellStyle name="Comma 62 2" xfId="11889"/>
    <cellStyle name="Comma 62 2 2" xfId="11890"/>
    <cellStyle name="Comma 62 2 2 2" xfId="11891"/>
    <cellStyle name="Comma 62 2 2 2 2" xfId="11892"/>
    <cellStyle name="Comma 62 2 2 2 2 2" xfId="11893"/>
    <cellStyle name="Comma 62 2 2 2 2 2 2" xfId="11894"/>
    <cellStyle name="Comma 62 2 2 2 2 3" xfId="11895"/>
    <cellStyle name="Comma 62 2 2 2 3" xfId="11896"/>
    <cellStyle name="Comma 62 2 2 2 3 2" xfId="11897"/>
    <cellStyle name="Comma 62 2 2 2 4" xfId="11898"/>
    <cellStyle name="Comma 62 2 2 3" xfId="11899"/>
    <cellStyle name="Comma 62 2 2 3 2" xfId="11900"/>
    <cellStyle name="Comma 62 2 2 3 2 2" xfId="11901"/>
    <cellStyle name="Comma 62 2 2 3 3" xfId="11902"/>
    <cellStyle name="Comma 62 2 2 4" xfId="11903"/>
    <cellStyle name="Comma 62 2 2 4 2" xfId="11904"/>
    <cellStyle name="Comma 62 2 2 5" xfId="11905"/>
    <cellStyle name="Comma 62 2 3" xfId="11906"/>
    <cellStyle name="Comma 62 2 3 2" xfId="11907"/>
    <cellStyle name="Comma 62 2 3 2 2" xfId="11908"/>
    <cellStyle name="Comma 62 2 3 2 2 2" xfId="11909"/>
    <cellStyle name="Comma 62 2 3 2 3" xfId="11910"/>
    <cellStyle name="Comma 62 2 3 3" xfId="11911"/>
    <cellStyle name="Comma 62 2 3 3 2" xfId="11912"/>
    <cellStyle name="Comma 62 2 3 4" xfId="11913"/>
    <cellStyle name="Comma 62 2 4" xfId="11914"/>
    <cellStyle name="Comma 62 2 4 2" xfId="11915"/>
    <cellStyle name="Comma 62 2 4 2 2" xfId="11916"/>
    <cellStyle name="Comma 62 2 4 3" xfId="11917"/>
    <cellStyle name="Comma 62 2 5" xfId="11918"/>
    <cellStyle name="Comma 62 2 5 2" xfId="11919"/>
    <cellStyle name="Comma 62 2 5 2 2" xfId="11920"/>
    <cellStyle name="Comma 62 2 5 3" xfId="11921"/>
    <cellStyle name="Comma 62 2 6" xfId="11922"/>
    <cellStyle name="Comma 62 2 6 2" xfId="11923"/>
    <cellStyle name="Comma 62 2 7" xfId="11924"/>
    <cellStyle name="Comma 62 3" xfId="11925"/>
    <cellStyle name="Comma 62 3 2" xfId="11926"/>
    <cellStyle name="Comma 62 3 2 2" xfId="11927"/>
    <cellStyle name="Comma 62 3 2 2 2" xfId="11928"/>
    <cellStyle name="Comma 62 3 2 2 2 2" xfId="11929"/>
    <cellStyle name="Comma 62 3 2 2 2 2 2" xfId="11930"/>
    <cellStyle name="Comma 62 3 2 2 2 3" xfId="11931"/>
    <cellStyle name="Comma 62 3 2 2 3" xfId="11932"/>
    <cellStyle name="Comma 62 3 2 2 3 2" xfId="11933"/>
    <cellStyle name="Comma 62 3 2 2 4" xfId="11934"/>
    <cellStyle name="Comma 62 3 2 3" xfId="11935"/>
    <cellStyle name="Comma 62 3 2 3 2" xfId="11936"/>
    <cellStyle name="Comma 62 3 2 3 2 2" xfId="11937"/>
    <cellStyle name="Comma 62 3 2 3 3" xfId="11938"/>
    <cellStyle name="Comma 62 3 2 4" xfId="11939"/>
    <cellStyle name="Comma 62 3 2 4 2" xfId="11940"/>
    <cellStyle name="Comma 62 3 2 5" xfId="11941"/>
    <cellStyle name="Comma 62 3 3" xfId="11942"/>
    <cellStyle name="Comma 62 3 3 2" xfId="11943"/>
    <cellStyle name="Comma 62 3 3 2 2" xfId="11944"/>
    <cellStyle name="Comma 62 3 3 2 2 2" xfId="11945"/>
    <cellStyle name="Comma 62 3 3 2 3" xfId="11946"/>
    <cellStyle name="Comma 62 3 3 3" xfId="11947"/>
    <cellStyle name="Comma 62 3 3 3 2" xfId="11948"/>
    <cellStyle name="Comma 62 3 3 4" xfId="11949"/>
    <cellStyle name="Comma 62 3 4" xfId="11950"/>
    <cellStyle name="Comma 62 3 4 2" xfId="11951"/>
    <cellStyle name="Comma 62 3 4 2 2" xfId="11952"/>
    <cellStyle name="Comma 62 3 4 3" xfId="11953"/>
    <cellStyle name="Comma 62 3 5" xfId="11954"/>
    <cellStyle name="Comma 62 3 5 2" xfId="11955"/>
    <cellStyle name="Comma 62 3 5 2 2" xfId="11956"/>
    <cellStyle name="Comma 62 3 5 3" xfId="11957"/>
    <cellStyle name="Comma 62 3 6" xfId="11958"/>
    <cellStyle name="Comma 62 3 6 2" xfId="11959"/>
    <cellStyle name="Comma 62 3 7" xfId="11960"/>
    <cellStyle name="Comma 62 4" xfId="11961"/>
    <cellStyle name="Comma 62 4 2" xfId="11962"/>
    <cellStyle name="Comma 62 4 2 2" xfId="11963"/>
    <cellStyle name="Comma 62 4 2 2 2" xfId="11964"/>
    <cellStyle name="Comma 62 4 2 2 2 2" xfId="11965"/>
    <cellStyle name="Comma 62 4 2 2 3" xfId="11966"/>
    <cellStyle name="Comma 62 4 2 3" xfId="11967"/>
    <cellStyle name="Comma 62 4 2 3 2" xfId="11968"/>
    <cellStyle name="Comma 62 4 2 4" xfId="11969"/>
    <cellStyle name="Comma 62 4 3" xfId="11970"/>
    <cellStyle name="Comma 62 4 3 2" xfId="11971"/>
    <cellStyle name="Comma 62 4 3 2 2" xfId="11972"/>
    <cellStyle name="Comma 62 4 3 3" xfId="11973"/>
    <cellStyle name="Comma 62 4 4" xfId="11974"/>
    <cellStyle name="Comma 62 4 4 2" xfId="11975"/>
    <cellStyle name="Comma 62 4 5" xfId="11976"/>
    <cellStyle name="Comma 62 5" xfId="11977"/>
    <cellStyle name="Comma 62 5 2" xfId="11978"/>
    <cellStyle name="Comma 62 5 2 2" xfId="11979"/>
    <cellStyle name="Comma 62 5 2 2 2" xfId="11980"/>
    <cellStyle name="Comma 62 5 2 3" xfId="11981"/>
    <cellStyle name="Comma 62 5 3" xfId="11982"/>
    <cellStyle name="Comma 62 5 3 2" xfId="11983"/>
    <cellStyle name="Comma 62 5 4" xfId="11984"/>
    <cellStyle name="Comma 62 6" xfId="11985"/>
    <cellStyle name="Comma 62 6 2" xfId="11986"/>
    <cellStyle name="Comma 62 6 2 2" xfId="11987"/>
    <cellStyle name="Comma 62 6 3" xfId="11988"/>
    <cellStyle name="Comma 62 7" xfId="11989"/>
    <cellStyle name="Comma 62 7 2" xfId="11990"/>
    <cellStyle name="Comma 62 7 2 2" xfId="11991"/>
    <cellStyle name="Comma 62 7 3" xfId="11992"/>
    <cellStyle name="Comma 62 8" xfId="11993"/>
    <cellStyle name="Comma 62 8 2" xfId="11994"/>
    <cellStyle name="Comma 62 9" xfId="11995"/>
    <cellStyle name="Comma 63" xfId="11996"/>
    <cellStyle name="Comma 63 10" xfId="11997"/>
    <cellStyle name="Comma 63 2" xfId="11998"/>
    <cellStyle name="Comma 63 2 2" xfId="11999"/>
    <cellStyle name="Comma 63 2 2 2" xfId="12000"/>
    <cellStyle name="Comma 63 2 2 2 2" xfId="12001"/>
    <cellStyle name="Comma 63 2 2 2 2 2" xfId="12002"/>
    <cellStyle name="Comma 63 2 2 2 2 2 2" xfId="12003"/>
    <cellStyle name="Comma 63 2 2 2 2 3" xfId="12004"/>
    <cellStyle name="Comma 63 2 2 2 3" xfId="12005"/>
    <cellStyle name="Comma 63 2 2 2 3 2" xfId="12006"/>
    <cellStyle name="Comma 63 2 2 2 4" xfId="12007"/>
    <cellStyle name="Comma 63 2 2 3" xfId="12008"/>
    <cellStyle name="Comma 63 2 2 3 2" xfId="12009"/>
    <cellStyle name="Comma 63 2 2 3 2 2" xfId="12010"/>
    <cellStyle name="Comma 63 2 2 3 3" xfId="12011"/>
    <cellStyle name="Comma 63 2 2 4" xfId="12012"/>
    <cellStyle name="Comma 63 2 2 4 2" xfId="12013"/>
    <cellStyle name="Comma 63 2 2 5" xfId="12014"/>
    <cellStyle name="Comma 63 2 3" xfId="12015"/>
    <cellStyle name="Comma 63 2 3 2" xfId="12016"/>
    <cellStyle name="Comma 63 2 3 2 2" xfId="12017"/>
    <cellStyle name="Comma 63 2 3 2 2 2" xfId="12018"/>
    <cellStyle name="Comma 63 2 3 2 3" xfId="12019"/>
    <cellStyle name="Comma 63 2 3 3" xfId="12020"/>
    <cellStyle name="Comma 63 2 3 3 2" xfId="12021"/>
    <cellStyle name="Comma 63 2 3 4" xfId="12022"/>
    <cellStyle name="Comma 63 2 4" xfId="12023"/>
    <cellStyle name="Comma 63 2 4 2" xfId="12024"/>
    <cellStyle name="Comma 63 2 4 2 2" xfId="12025"/>
    <cellStyle name="Comma 63 2 4 3" xfId="12026"/>
    <cellStyle name="Comma 63 2 5" xfId="12027"/>
    <cellStyle name="Comma 63 2 5 2" xfId="12028"/>
    <cellStyle name="Comma 63 2 5 2 2" xfId="12029"/>
    <cellStyle name="Comma 63 2 5 3" xfId="12030"/>
    <cellStyle name="Comma 63 2 6" xfId="12031"/>
    <cellStyle name="Comma 63 2 6 2" xfId="12032"/>
    <cellStyle name="Comma 63 2 7" xfId="12033"/>
    <cellStyle name="Comma 63 3" xfId="12034"/>
    <cellStyle name="Comma 63 3 2" xfId="12035"/>
    <cellStyle name="Comma 63 3 2 2" xfId="12036"/>
    <cellStyle name="Comma 63 3 2 2 2" xfId="12037"/>
    <cellStyle name="Comma 63 3 2 2 2 2" xfId="12038"/>
    <cellStyle name="Comma 63 3 2 2 2 2 2" xfId="12039"/>
    <cellStyle name="Comma 63 3 2 2 2 3" xfId="12040"/>
    <cellStyle name="Comma 63 3 2 2 3" xfId="12041"/>
    <cellStyle name="Comma 63 3 2 2 3 2" xfId="12042"/>
    <cellStyle name="Comma 63 3 2 2 4" xfId="12043"/>
    <cellStyle name="Comma 63 3 2 3" xfId="12044"/>
    <cellStyle name="Comma 63 3 2 3 2" xfId="12045"/>
    <cellStyle name="Comma 63 3 2 3 2 2" xfId="12046"/>
    <cellStyle name="Comma 63 3 2 3 3" xfId="12047"/>
    <cellStyle name="Comma 63 3 2 4" xfId="12048"/>
    <cellStyle name="Comma 63 3 2 4 2" xfId="12049"/>
    <cellStyle name="Comma 63 3 2 5" xfId="12050"/>
    <cellStyle name="Comma 63 3 3" xfId="12051"/>
    <cellStyle name="Comma 63 3 3 2" xfId="12052"/>
    <cellStyle name="Comma 63 3 3 2 2" xfId="12053"/>
    <cellStyle name="Comma 63 3 3 2 2 2" xfId="12054"/>
    <cellStyle name="Comma 63 3 3 2 3" xfId="12055"/>
    <cellStyle name="Comma 63 3 3 3" xfId="12056"/>
    <cellStyle name="Comma 63 3 3 3 2" xfId="12057"/>
    <cellStyle name="Comma 63 3 3 4" xfId="12058"/>
    <cellStyle name="Comma 63 3 4" xfId="12059"/>
    <cellStyle name="Comma 63 3 4 2" xfId="12060"/>
    <cellStyle name="Comma 63 3 4 2 2" xfId="12061"/>
    <cellStyle name="Comma 63 3 4 3" xfId="12062"/>
    <cellStyle name="Comma 63 3 5" xfId="12063"/>
    <cellStyle name="Comma 63 3 5 2" xfId="12064"/>
    <cellStyle name="Comma 63 3 5 2 2" xfId="12065"/>
    <cellStyle name="Comma 63 3 5 3" xfId="12066"/>
    <cellStyle name="Comma 63 3 6" xfId="12067"/>
    <cellStyle name="Comma 63 3 6 2" xfId="12068"/>
    <cellStyle name="Comma 63 3 7" xfId="12069"/>
    <cellStyle name="Comma 63 4" xfId="12070"/>
    <cellStyle name="Comma 63 4 2" xfId="12071"/>
    <cellStyle name="Comma 63 4 2 2" xfId="12072"/>
    <cellStyle name="Comma 63 4 2 2 2" xfId="12073"/>
    <cellStyle name="Comma 63 4 2 2 2 2" xfId="12074"/>
    <cellStyle name="Comma 63 4 2 2 3" xfId="12075"/>
    <cellStyle name="Comma 63 4 2 3" xfId="12076"/>
    <cellStyle name="Comma 63 4 2 3 2" xfId="12077"/>
    <cellStyle name="Comma 63 4 2 4" xfId="12078"/>
    <cellStyle name="Comma 63 4 3" xfId="12079"/>
    <cellStyle name="Comma 63 4 3 2" xfId="12080"/>
    <cellStyle name="Comma 63 4 3 2 2" xfId="12081"/>
    <cellStyle name="Comma 63 4 3 3" xfId="12082"/>
    <cellStyle name="Comma 63 4 4" xfId="12083"/>
    <cellStyle name="Comma 63 4 4 2" xfId="12084"/>
    <cellStyle name="Comma 63 4 5" xfId="12085"/>
    <cellStyle name="Comma 63 5" xfId="12086"/>
    <cellStyle name="Comma 63 5 2" xfId="12087"/>
    <cellStyle name="Comma 63 5 2 2" xfId="12088"/>
    <cellStyle name="Comma 63 5 2 2 2" xfId="12089"/>
    <cellStyle name="Comma 63 5 2 3" xfId="12090"/>
    <cellStyle name="Comma 63 5 3" xfId="12091"/>
    <cellStyle name="Comma 63 5 3 2" xfId="12092"/>
    <cellStyle name="Comma 63 5 4" xfId="12093"/>
    <cellStyle name="Comma 63 6" xfId="12094"/>
    <cellStyle name="Comma 63 6 2" xfId="12095"/>
    <cellStyle name="Comma 63 6 2 2" xfId="12096"/>
    <cellStyle name="Comma 63 6 3" xfId="12097"/>
    <cellStyle name="Comma 63 7" xfId="12098"/>
    <cellStyle name="Comma 63 7 2" xfId="12099"/>
    <cellStyle name="Comma 63 7 2 2" xfId="12100"/>
    <cellStyle name="Comma 63 7 3" xfId="12101"/>
    <cellStyle name="Comma 63 8" xfId="12102"/>
    <cellStyle name="Comma 63 8 2" xfId="12103"/>
    <cellStyle name="Comma 63 9" xfId="12104"/>
    <cellStyle name="Comma 64" xfId="12105"/>
    <cellStyle name="Comma 64 10" xfId="12106"/>
    <cellStyle name="Comma 64 2" xfId="12107"/>
    <cellStyle name="Comma 64 2 2" xfId="12108"/>
    <cellStyle name="Comma 64 2 2 2" xfId="12109"/>
    <cellStyle name="Comma 64 2 2 2 2" xfId="12110"/>
    <cellStyle name="Comma 64 2 2 2 2 2" xfId="12111"/>
    <cellStyle name="Comma 64 2 2 2 2 2 2" xfId="12112"/>
    <cellStyle name="Comma 64 2 2 2 2 3" xfId="12113"/>
    <cellStyle name="Comma 64 2 2 2 3" xfId="12114"/>
    <cellStyle name="Comma 64 2 2 2 3 2" xfId="12115"/>
    <cellStyle name="Comma 64 2 2 2 4" xfId="12116"/>
    <cellStyle name="Comma 64 2 2 3" xfId="12117"/>
    <cellStyle name="Comma 64 2 2 3 2" xfId="12118"/>
    <cellStyle name="Comma 64 2 2 3 2 2" xfId="12119"/>
    <cellStyle name="Comma 64 2 2 3 3" xfId="12120"/>
    <cellStyle name="Comma 64 2 2 4" xfId="12121"/>
    <cellStyle name="Comma 64 2 2 4 2" xfId="12122"/>
    <cellStyle name="Comma 64 2 2 5" xfId="12123"/>
    <cellStyle name="Comma 64 2 3" xfId="12124"/>
    <cellStyle name="Comma 64 2 3 2" xfId="12125"/>
    <cellStyle name="Comma 64 2 3 2 2" xfId="12126"/>
    <cellStyle name="Comma 64 2 3 2 2 2" xfId="12127"/>
    <cellStyle name="Comma 64 2 3 2 3" xfId="12128"/>
    <cellStyle name="Comma 64 2 3 3" xfId="12129"/>
    <cellStyle name="Comma 64 2 3 3 2" xfId="12130"/>
    <cellStyle name="Comma 64 2 3 4" xfId="12131"/>
    <cellStyle name="Comma 64 2 4" xfId="12132"/>
    <cellStyle name="Comma 64 2 4 2" xfId="12133"/>
    <cellStyle name="Comma 64 2 4 2 2" xfId="12134"/>
    <cellStyle name="Comma 64 2 4 3" xfId="12135"/>
    <cellStyle name="Comma 64 2 5" xfId="12136"/>
    <cellStyle name="Comma 64 2 5 2" xfId="12137"/>
    <cellStyle name="Comma 64 2 5 2 2" xfId="12138"/>
    <cellStyle name="Comma 64 2 5 3" xfId="12139"/>
    <cellStyle name="Comma 64 2 6" xfId="12140"/>
    <cellStyle name="Comma 64 2 6 2" xfId="12141"/>
    <cellStyle name="Comma 64 2 7" xfId="12142"/>
    <cellStyle name="Comma 64 3" xfId="12143"/>
    <cellStyle name="Comma 64 3 2" xfId="12144"/>
    <cellStyle name="Comma 64 3 2 2" xfId="12145"/>
    <cellStyle name="Comma 64 3 2 2 2" xfId="12146"/>
    <cellStyle name="Comma 64 3 2 2 2 2" xfId="12147"/>
    <cellStyle name="Comma 64 3 2 2 2 2 2" xfId="12148"/>
    <cellStyle name="Comma 64 3 2 2 2 3" xfId="12149"/>
    <cellStyle name="Comma 64 3 2 2 3" xfId="12150"/>
    <cellStyle name="Comma 64 3 2 2 3 2" xfId="12151"/>
    <cellStyle name="Comma 64 3 2 2 4" xfId="12152"/>
    <cellStyle name="Comma 64 3 2 3" xfId="12153"/>
    <cellStyle name="Comma 64 3 2 3 2" xfId="12154"/>
    <cellStyle name="Comma 64 3 2 3 2 2" xfId="12155"/>
    <cellStyle name="Comma 64 3 2 3 3" xfId="12156"/>
    <cellStyle name="Comma 64 3 2 4" xfId="12157"/>
    <cellStyle name="Comma 64 3 2 4 2" xfId="12158"/>
    <cellStyle name="Comma 64 3 2 5" xfId="12159"/>
    <cellStyle name="Comma 64 3 3" xfId="12160"/>
    <cellStyle name="Comma 64 3 3 2" xfId="12161"/>
    <cellStyle name="Comma 64 3 3 2 2" xfId="12162"/>
    <cellStyle name="Comma 64 3 3 2 2 2" xfId="12163"/>
    <cellStyle name="Comma 64 3 3 2 3" xfId="12164"/>
    <cellStyle name="Comma 64 3 3 3" xfId="12165"/>
    <cellStyle name="Comma 64 3 3 3 2" xfId="12166"/>
    <cellStyle name="Comma 64 3 3 4" xfId="12167"/>
    <cellStyle name="Comma 64 3 4" xfId="12168"/>
    <cellStyle name="Comma 64 3 4 2" xfId="12169"/>
    <cellStyle name="Comma 64 3 4 2 2" xfId="12170"/>
    <cellStyle name="Comma 64 3 4 3" xfId="12171"/>
    <cellStyle name="Comma 64 3 5" xfId="12172"/>
    <cellStyle name="Comma 64 3 5 2" xfId="12173"/>
    <cellStyle name="Comma 64 3 5 2 2" xfId="12174"/>
    <cellStyle name="Comma 64 3 5 3" xfId="12175"/>
    <cellStyle name="Comma 64 3 6" xfId="12176"/>
    <cellStyle name="Comma 64 3 6 2" xfId="12177"/>
    <cellStyle name="Comma 64 3 7" xfId="12178"/>
    <cellStyle name="Comma 64 4" xfId="12179"/>
    <cellStyle name="Comma 64 4 2" xfId="12180"/>
    <cellStyle name="Comma 64 4 2 2" xfId="12181"/>
    <cellStyle name="Comma 64 4 2 2 2" xfId="12182"/>
    <cellStyle name="Comma 64 4 2 2 2 2" xfId="12183"/>
    <cellStyle name="Comma 64 4 2 2 3" xfId="12184"/>
    <cellStyle name="Comma 64 4 2 3" xfId="12185"/>
    <cellStyle name="Comma 64 4 2 3 2" xfId="12186"/>
    <cellStyle name="Comma 64 4 2 4" xfId="12187"/>
    <cellStyle name="Comma 64 4 3" xfId="12188"/>
    <cellStyle name="Comma 64 4 3 2" xfId="12189"/>
    <cellStyle name="Comma 64 4 3 2 2" xfId="12190"/>
    <cellStyle name="Comma 64 4 3 3" xfId="12191"/>
    <cellStyle name="Comma 64 4 4" xfId="12192"/>
    <cellStyle name="Comma 64 4 4 2" xfId="12193"/>
    <cellStyle name="Comma 64 4 5" xfId="12194"/>
    <cellStyle name="Comma 64 5" xfId="12195"/>
    <cellStyle name="Comma 64 5 2" xfId="12196"/>
    <cellStyle name="Comma 64 5 2 2" xfId="12197"/>
    <cellStyle name="Comma 64 5 2 2 2" xfId="12198"/>
    <cellStyle name="Comma 64 5 2 3" xfId="12199"/>
    <cellStyle name="Comma 64 5 3" xfId="12200"/>
    <cellStyle name="Comma 64 5 3 2" xfId="12201"/>
    <cellStyle name="Comma 64 5 4" xfId="12202"/>
    <cellStyle name="Comma 64 6" xfId="12203"/>
    <cellStyle name="Comma 64 6 2" xfId="12204"/>
    <cellStyle name="Comma 64 6 2 2" xfId="12205"/>
    <cellStyle name="Comma 64 6 3" xfId="12206"/>
    <cellStyle name="Comma 64 7" xfId="12207"/>
    <cellStyle name="Comma 64 7 2" xfId="12208"/>
    <cellStyle name="Comma 64 7 2 2" xfId="12209"/>
    <cellStyle name="Comma 64 7 3" xfId="12210"/>
    <cellStyle name="Comma 64 8" xfId="12211"/>
    <cellStyle name="Comma 64 8 2" xfId="12212"/>
    <cellStyle name="Comma 64 9" xfId="12213"/>
    <cellStyle name="Comma 65" xfId="12214"/>
    <cellStyle name="Comma 65 10" xfId="12215"/>
    <cellStyle name="Comma 65 2" xfId="12216"/>
    <cellStyle name="Comma 65 2 2" xfId="12217"/>
    <cellStyle name="Comma 65 2 2 2" xfId="12218"/>
    <cellStyle name="Comma 65 2 2 2 2" xfId="12219"/>
    <cellStyle name="Comma 65 2 2 2 2 2" xfId="12220"/>
    <cellStyle name="Comma 65 2 2 2 2 2 2" xfId="12221"/>
    <cellStyle name="Comma 65 2 2 2 2 3" xfId="12222"/>
    <cellStyle name="Comma 65 2 2 2 3" xfId="12223"/>
    <cellStyle name="Comma 65 2 2 2 3 2" xfId="12224"/>
    <cellStyle name="Comma 65 2 2 2 4" xfId="12225"/>
    <cellStyle name="Comma 65 2 2 3" xfId="12226"/>
    <cellStyle name="Comma 65 2 2 3 2" xfId="12227"/>
    <cellStyle name="Comma 65 2 2 3 2 2" xfId="12228"/>
    <cellStyle name="Comma 65 2 2 3 3" xfId="12229"/>
    <cellStyle name="Comma 65 2 2 4" xfId="12230"/>
    <cellStyle name="Comma 65 2 2 4 2" xfId="12231"/>
    <cellStyle name="Comma 65 2 2 5" xfId="12232"/>
    <cellStyle name="Comma 65 2 3" xfId="12233"/>
    <cellStyle name="Comma 65 2 3 2" xfId="12234"/>
    <cellStyle name="Comma 65 2 3 2 2" xfId="12235"/>
    <cellStyle name="Comma 65 2 3 2 2 2" xfId="12236"/>
    <cellStyle name="Comma 65 2 3 2 3" xfId="12237"/>
    <cellStyle name="Comma 65 2 3 3" xfId="12238"/>
    <cellStyle name="Comma 65 2 3 3 2" xfId="12239"/>
    <cellStyle name="Comma 65 2 3 4" xfId="12240"/>
    <cellStyle name="Comma 65 2 4" xfId="12241"/>
    <cellStyle name="Comma 65 2 4 2" xfId="12242"/>
    <cellStyle name="Comma 65 2 4 2 2" xfId="12243"/>
    <cellStyle name="Comma 65 2 4 3" xfId="12244"/>
    <cellStyle name="Comma 65 2 5" xfId="12245"/>
    <cellStyle name="Comma 65 2 5 2" xfId="12246"/>
    <cellStyle name="Comma 65 2 5 2 2" xfId="12247"/>
    <cellStyle name="Comma 65 2 5 3" xfId="12248"/>
    <cellStyle name="Comma 65 2 6" xfId="12249"/>
    <cellStyle name="Comma 65 2 6 2" xfId="12250"/>
    <cellStyle name="Comma 65 2 7" xfId="12251"/>
    <cellStyle name="Comma 65 3" xfId="12252"/>
    <cellStyle name="Comma 65 3 2" xfId="12253"/>
    <cellStyle name="Comma 65 3 2 2" xfId="12254"/>
    <cellStyle name="Comma 65 3 2 2 2" xfId="12255"/>
    <cellStyle name="Comma 65 3 2 2 2 2" xfId="12256"/>
    <cellStyle name="Comma 65 3 2 2 2 2 2" xfId="12257"/>
    <cellStyle name="Comma 65 3 2 2 2 3" xfId="12258"/>
    <cellStyle name="Comma 65 3 2 2 3" xfId="12259"/>
    <cellStyle name="Comma 65 3 2 2 3 2" xfId="12260"/>
    <cellStyle name="Comma 65 3 2 2 4" xfId="12261"/>
    <cellStyle name="Comma 65 3 2 3" xfId="12262"/>
    <cellStyle name="Comma 65 3 2 3 2" xfId="12263"/>
    <cellStyle name="Comma 65 3 2 3 2 2" xfId="12264"/>
    <cellStyle name="Comma 65 3 2 3 3" xfId="12265"/>
    <cellStyle name="Comma 65 3 2 4" xfId="12266"/>
    <cellStyle name="Comma 65 3 2 4 2" xfId="12267"/>
    <cellStyle name="Comma 65 3 2 5" xfId="12268"/>
    <cellStyle name="Comma 65 3 3" xfId="12269"/>
    <cellStyle name="Comma 65 3 3 2" xfId="12270"/>
    <cellStyle name="Comma 65 3 3 2 2" xfId="12271"/>
    <cellStyle name="Comma 65 3 3 2 2 2" xfId="12272"/>
    <cellStyle name="Comma 65 3 3 2 3" xfId="12273"/>
    <cellStyle name="Comma 65 3 3 3" xfId="12274"/>
    <cellStyle name="Comma 65 3 3 3 2" xfId="12275"/>
    <cellStyle name="Comma 65 3 3 4" xfId="12276"/>
    <cellStyle name="Comma 65 3 4" xfId="12277"/>
    <cellStyle name="Comma 65 3 4 2" xfId="12278"/>
    <cellStyle name="Comma 65 3 4 2 2" xfId="12279"/>
    <cellStyle name="Comma 65 3 4 3" xfId="12280"/>
    <cellStyle name="Comma 65 3 5" xfId="12281"/>
    <cellStyle name="Comma 65 3 5 2" xfId="12282"/>
    <cellStyle name="Comma 65 3 5 2 2" xfId="12283"/>
    <cellStyle name="Comma 65 3 5 3" xfId="12284"/>
    <cellStyle name="Comma 65 3 6" xfId="12285"/>
    <cellStyle name="Comma 65 3 6 2" xfId="12286"/>
    <cellStyle name="Comma 65 3 7" xfId="12287"/>
    <cellStyle name="Comma 65 4" xfId="12288"/>
    <cellStyle name="Comma 65 4 2" xfId="12289"/>
    <cellStyle name="Comma 65 4 2 2" xfId="12290"/>
    <cellStyle name="Comma 65 4 2 2 2" xfId="12291"/>
    <cellStyle name="Comma 65 4 2 2 2 2" xfId="12292"/>
    <cellStyle name="Comma 65 4 2 2 3" xfId="12293"/>
    <cellStyle name="Comma 65 4 2 3" xfId="12294"/>
    <cellStyle name="Comma 65 4 2 3 2" xfId="12295"/>
    <cellStyle name="Comma 65 4 2 4" xfId="12296"/>
    <cellStyle name="Comma 65 4 3" xfId="12297"/>
    <cellStyle name="Comma 65 4 3 2" xfId="12298"/>
    <cellStyle name="Comma 65 4 3 2 2" xfId="12299"/>
    <cellStyle name="Comma 65 4 3 3" xfId="12300"/>
    <cellStyle name="Comma 65 4 4" xfId="12301"/>
    <cellStyle name="Comma 65 4 4 2" xfId="12302"/>
    <cellStyle name="Comma 65 4 5" xfId="12303"/>
    <cellStyle name="Comma 65 5" xfId="12304"/>
    <cellStyle name="Comma 65 5 2" xfId="12305"/>
    <cellStyle name="Comma 65 5 2 2" xfId="12306"/>
    <cellStyle name="Comma 65 5 2 2 2" xfId="12307"/>
    <cellStyle name="Comma 65 5 2 3" xfId="12308"/>
    <cellStyle name="Comma 65 5 3" xfId="12309"/>
    <cellStyle name="Comma 65 5 3 2" xfId="12310"/>
    <cellStyle name="Comma 65 5 4" xfId="12311"/>
    <cellStyle name="Comma 65 6" xfId="12312"/>
    <cellStyle name="Comma 65 6 2" xfId="12313"/>
    <cellStyle name="Comma 65 6 2 2" xfId="12314"/>
    <cellStyle name="Comma 65 6 3" xfId="12315"/>
    <cellStyle name="Comma 65 7" xfId="12316"/>
    <cellStyle name="Comma 65 7 2" xfId="12317"/>
    <cellStyle name="Comma 65 7 2 2" xfId="12318"/>
    <cellStyle name="Comma 65 7 3" xfId="12319"/>
    <cellStyle name="Comma 65 8" xfId="12320"/>
    <cellStyle name="Comma 65 8 2" xfId="12321"/>
    <cellStyle name="Comma 65 9" xfId="12322"/>
    <cellStyle name="Comma 66" xfId="12323"/>
    <cellStyle name="Comma 66 10" xfId="12324"/>
    <cellStyle name="Comma 66 2" xfId="12325"/>
    <cellStyle name="Comma 66 2 2" xfId="12326"/>
    <cellStyle name="Comma 66 2 2 2" xfId="12327"/>
    <cellStyle name="Comma 66 2 2 2 2" xfId="12328"/>
    <cellStyle name="Comma 66 2 2 2 2 2" xfId="12329"/>
    <cellStyle name="Comma 66 2 2 2 2 2 2" xfId="12330"/>
    <cellStyle name="Comma 66 2 2 2 2 3" xfId="12331"/>
    <cellStyle name="Comma 66 2 2 2 3" xfId="12332"/>
    <cellStyle name="Comma 66 2 2 2 3 2" xfId="12333"/>
    <cellStyle name="Comma 66 2 2 2 4" xfId="12334"/>
    <cellStyle name="Comma 66 2 2 3" xfId="12335"/>
    <cellStyle name="Comma 66 2 2 3 2" xfId="12336"/>
    <cellStyle name="Comma 66 2 2 3 2 2" xfId="12337"/>
    <cellStyle name="Comma 66 2 2 3 3" xfId="12338"/>
    <cellStyle name="Comma 66 2 2 4" xfId="12339"/>
    <cellStyle name="Comma 66 2 2 4 2" xfId="12340"/>
    <cellStyle name="Comma 66 2 2 5" xfId="12341"/>
    <cellStyle name="Comma 66 2 3" xfId="12342"/>
    <cellStyle name="Comma 66 2 3 2" xfId="12343"/>
    <cellStyle name="Comma 66 2 3 2 2" xfId="12344"/>
    <cellStyle name="Comma 66 2 3 2 2 2" xfId="12345"/>
    <cellStyle name="Comma 66 2 3 2 3" xfId="12346"/>
    <cellStyle name="Comma 66 2 3 3" xfId="12347"/>
    <cellStyle name="Comma 66 2 3 3 2" xfId="12348"/>
    <cellStyle name="Comma 66 2 3 4" xfId="12349"/>
    <cellStyle name="Comma 66 2 4" xfId="12350"/>
    <cellStyle name="Comma 66 2 4 2" xfId="12351"/>
    <cellStyle name="Comma 66 2 4 2 2" xfId="12352"/>
    <cellStyle name="Comma 66 2 4 3" xfId="12353"/>
    <cellStyle name="Comma 66 2 5" xfId="12354"/>
    <cellStyle name="Comma 66 2 5 2" xfId="12355"/>
    <cellStyle name="Comma 66 2 5 2 2" xfId="12356"/>
    <cellStyle name="Comma 66 2 5 3" xfId="12357"/>
    <cellStyle name="Comma 66 2 6" xfId="12358"/>
    <cellStyle name="Comma 66 2 6 2" xfId="12359"/>
    <cellStyle name="Comma 66 2 7" xfId="12360"/>
    <cellStyle name="Comma 66 3" xfId="12361"/>
    <cellStyle name="Comma 66 3 2" xfId="12362"/>
    <cellStyle name="Comma 66 3 2 2" xfId="12363"/>
    <cellStyle name="Comma 66 3 2 2 2" xfId="12364"/>
    <cellStyle name="Comma 66 3 2 2 2 2" xfId="12365"/>
    <cellStyle name="Comma 66 3 2 2 2 2 2" xfId="12366"/>
    <cellStyle name="Comma 66 3 2 2 2 3" xfId="12367"/>
    <cellStyle name="Comma 66 3 2 2 3" xfId="12368"/>
    <cellStyle name="Comma 66 3 2 2 3 2" xfId="12369"/>
    <cellStyle name="Comma 66 3 2 2 4" xfId="12370"/>
    <cellStyle name="Comma 66 3 2 3" xfId="12371"/>
    <cellStyle name="Comma 66 3 2 3 2" xfId="12372"/>
    <cellStyle name="Comma 66 3 2 3 2 2" xfId="12373"/>
    <cellStyle name="Comma 66 3 2 3 3" xfId="12374"/>
    <cellStyle name="Comma 66 3 2 4" xfId="12375"/>
    <cellStyle name="Comma 66 3 2 4 2" xfId="12376"/>
    <cellStyle name="Comma 66 3 2 5" xfId="12377"/>
    <cellStyle name="Comma 66 3 3" xfId="12378"/>
    <cellStyle name="Comma 66 3 3 2" xfId="12379"/>
    <cellStyle name="Comma 66 3 3 2 2" xfId="12380"/>
    <cellStyle name="Comma 66 3 3 2 2 2" xfId="12381"/>
    <cellStyle name="Comma 66 3 3 2 3" xfId="12382"/>
    <cellStyle name="Comma 66 3 3 3" xfId="12383"/>
    <cellStyle name="Comma 66 3 3 3 2" xfId="12384"/>
    <cellStyle name="Comma 66 3 3 4" xfId="12385"/>
    <cellStyle name="Comma 66 3 4" xfId="12386"/>
    <cellStyle name="Comma 66 3 4 2" xfId="12387"/>
    <cellStyle name="Comma 66 3 4 2 2" xfId="12388"/>
    <cellStyle name="Comma 66 3 4 3" xfId="12389"/>
    <cellStyle name="Comma 66 3 5" xfId="12390"/>
    <cellStyle name="Comma 66 3 5 2" xfId="12391"/>
    <cellStyle name="Comma 66 3 5 2 2" xfId="12392"/>
    <cellStyle name="Comma 66 3 5 3" xfId="12393"/>
    <cellStyle name="Comma 66 3 6" xfId="12394"/>
    <cellStyle name="Comma 66 3 6 2" xfId="12395"/>
    <cellStyle name="Comma 66 3 7" xfId="12396"/>
    <cellStyle name="Comma 66 4" xfId="12397"/>
    <cellStyle name="Comma 66 4 2" xfId="12398"/>
    <cellStyle name="Comma 66 4 2 2" xfId="12399"/>
    <cellStyle name="Comma 66 4 2 2 2" xfId="12400"/>
    <cellStyle name="Comma 66 4 2 2 2 2" xfId="12401"/>
    <cellStyle name="Comma 66 4 2 2 3" xfId="12402"/>
    <cellStyle name="Comma 66 4 2 3" xfId="12403"/>
    <cellStyle name="Comma 66 4 2 3 2" xfId="12404"/>
    <cellStyle name="Comma 66 4 2 4" xfId="12405"/>
    <cellStyle name="Comma 66 4 3" xfId="12406"/>
    <cellStyle name="Comma 66 4 3 2" xfId="12407"/>
    <cellStyle name="Comma 66 4 3 2 2" xfId="12408"/>
    <cellStyle name="Comma 66 4 3 3" xfId="12409"/>
    <cellStyle name="Comma 66 4 4" xfId="12410"/>
    <cellStyle name="Comma 66 4 4 2" xfId="12411"/>
    <cellStyle name="Comma 66 4 5" xfId="12412"/>
    <cellStyle name="Comma 66 5" xfId="12413"/>
    <cellStyle name="Comma 66 5 2" xfId="12414"/>
    <cellStyle name="Comma 66 5 2 2" xfId="12415"/>
    <cellStyle name="Comma 66 5 2 2 2" xfId="12416"/>
    <cellStyle name="Comma 66 5 2 3" xfId="12417"/>
    <cellStyle name="Comma 66 5 3" xfId="12418"/>
    <cellStyle name="Comma 66 5 3 2" xfId="12419"/>
    <cellStyle name="Comma 66 5 4" xfId="12420"/>
    <cellStyle name="Comma 66 6" xfId="12421"/>
    <cellStyle name="Comma 66 6 2" xfId="12422"/>
    <cellStyle name="Comma 66 6 2 2" xfId="12423"/>
    <cellStyle name="Comma 66 6 3" xfId="12424"/>
    <cellStyle name="Comma 66 7" xfId="12425"/>
    <cellStyle name="Comma 66 7 2" xfId="12426"/>
    <cellStyle name="Comma 66 7 2 2" xfId="12427"/>
    <cellStyle name="Comma 66 7 3" xfId="12428"/>
    <cellStyle name="Comma 66 8" xfId="12429"/>
    <cellStyle name="Comma 66 8 2" xfId="12430"/>
    <cellStyle name="Comma 66 9" xfId="12431"/>
    <cellStyle name="Comma 67" xfId="12432"/>
    <cellStyle name="Comma 67 10" xfId="12433"/>
    <cellStyle name="Comma 67 2" xfId="12434"/>
    <cellStyle name="Comma 67 2 2" xfId="12435"/>
    <cellStyle name="Comma 67 2 2 2" xfId="12436"/>
    <cellStyle name="Comma 67 2 2 2 2" xfId="12437"/>
    <cellStyle name="Comma 67 2 2 2 2 2" xfId="12438"/>
    <cellStyle name="Comma 67 2 2 2 2 2 2" xfId="12439"/>
    <cellStyle name="Comma 67 2 2 2 2 3" xfId="12440"/>
    <cellStyle name="Comma 67 2 2 2 3" xfId="12441"/>
    <cellStyle name="Comma 67 2 2 2 3 2" xfId="12442"/>
    <cellStyle name="Comma 67 2 2 2 4" xfId="12443"/>
    <cellStyle name="Comma 67 2 2 3" xfId="12444"/>
    <cellStyle name="Comma 67 2 2 3 2" xfId="12445"/>
    <cellStyle name="Comma 67 2 2 3 2 2" xfId="12446"/>
    <cellStyle name="Comma 67 2 2 3 3" xfId="12447"/>
    <cellStyle name="Comma 67 2 2 4" xfId="12448"/>
    <cellStyle name="Comma 67 2 2 4 2" xfId="12449"/>
    <cellStyle name="Comma 67 2 2 5" xfId="12450"/>
    <cellStyle name="Comma 67 2 3" xfId="12451"/>
    <cellStyle name="Comma 67 2 3 2" xfId="12452"/>
    <cellStyle name="Comma 67 2 3 2 2" xfId="12453"/>
    <cellStyle name="Comma 67 2 3 2 2 2" xfId="12454"/>
    <cellStyle name="Comma 67 2 3 2 3" xfId="12455"/>
    <cellStyle name="Comma 67 2 3 3" xfId="12456"/>
    <cellStyle name="Comma 67 2 3 3 2" xfId="12457"/>
    <cellStyle name="Comma 67 2 3 4" xfId="12458"/>
    <cellStyle name="Comma 67 2 4" xfId="12459"/>
    <cellStyle name="Comma 67 2 4 2" xfId="12460"/>
    <cellStyle name="Comma 67 2 4 2 2" xfId="12461"/>
    <cellStyle name="Comma 67 2 4 3" xfId="12462"/>
    <cellStyle name="Comma 67 2 5" xfId="12463"/>
    <cellStyle name="Comma 67 2 5 2" xfId="12464"/>
    <cellStyle name="Comma 67 2 5 2 2" xfId="12465"/>
    <cellStyle name="Comma 67 2 5 3" xfId="12466"/>
    <cellStyle name="Comma 67 2 6" xfId="12467"/>
    <cellStyle name="Comma 67 2 6 2" xfId="12468"/>
    <cellStyle name="Comma 67 2 7" xfId="12469"/>
    <cellStyle name="Comma 67 3" xfId="12470"/>
    <cellStyle name="Comma 67 3 2" xfId="12471"/>
    <cellStyle name="Comma 67 3 2 2" xfId="12472"/>
    <cellStyle name="Comma 67 3 2 2 2" xfId="12473"/>
    <cellStyle name="Comma 67 3 2 2 2 2" xfId="12474"/>
    <cellStyle name="Comma 67 3 2 2 2 2 2" xfId="12475"/>
    <cellStyle name="Comma 67 3 2 2 2 3" xfId="12476"/>
    <cellStyle name="Comma 67 3 2 2 3" xfId="12477"/>
    <cellStyle name="Comma 67 3 2 2 3 2" xfId="12478"/>
    <cellStyle name="Comma 67 3 2 2 4" xfId="12479"/>
    <cellStyle name="Comma 67 3 2 3" xfId="12480"/>
    <cellStyle name="Comma 67 3 2 3 2" xfId="12481"/>
    <cellStyle name="Comma 67 3 2 3 2 2" xfId="12482"/>
    <cellStyle name="Comma 67 3 2 3 3" xfId="12483"/>
    <cellStyle name="Comma 67 3 2 4" xfId="12484"/>
    <cellStyle name="Comma 67 3 2 4 2" xfId="12485"/>
    <cellStyle name="Comma 67 3 2 5" xfId="12486"/>
    <cellStyle name="Comma 67 3 3" xfId="12487"/>
    <cellStyle name="Comma 67 3 3 2" xfId="12488"/>
    <cellStyle name="Comma 67 3 3 2 2" xfId="12489"/>
    <cellStyle name="Comma 67 3 3 2 2 2" xfId="12490"/>
    <cellStyle name="Comma 67 3 3 2 3" xfId="12491"/>
    <cellStyle name="Comma 67 3 3 3" xfId="12492"/>
    <cellStyle name="Comma 67 3 3 3 2" xfId="12493"/>
    <cellStyle name="Comma 67 3 3 4" xfId="12494"/>
    <cellStyle name="Comma 67 3 4" xfId="12495"/>
    <cellStyle name="Comma 67 3 4 2" xfId="12496"/>
    <cellStyle name="Comma 67 3 4 2 2" xfId="12497"/>
    <cellStyle name="Comma 67 3 4 3" xfId="12498"/>
    <cellStyle name="Comma 67 3 5" xfId="12499"/>
    <cellStyle name="Comma 67 3 5 2" xfId="12500"/>
    <cellStyle name="Comma 67 3 5 2 2" xfId="12501"/>
    <cellStyle name="Comma 67 3 5 3" xfId="12502"/>
    <cellStyle name="Comma 67 3 6" xfId="12503"/>
    <cellStyle name="Comma 67 3 6 2" xfId="12504"/>
    <cellStyle name="Comma 67 3 7" xfId="12505"/>
    <cellStyle name="Comma 67 4" xfId="12506"/>
    <cellStyle name="Comma 67 4 2" xfId="12507"/>
    <cellStyle name="Comma 67 4 2 2" xfId="12508"/>
    <cellStyle name="Comma 67 4 2 2 2" xfId="12509"/>
    <cellStyle name="Comma 67 4 2 2 2 2" xfId="12510"/>
    <cellStyle name="Comma 67 4 2 2 3" xfId="12511"/>
    <cellStyle name="Comma 67 4 2 3" xfId="12512"/>
    <cellStyle name="Comma 67 4 2 3 2" xfId="12513"/>
    <cellStyle name="Comma 67 4 2 4" xfId="12514"/>
    <cellStyle name="Comma 67 4 3" xfId="12515"/>
    <cellStyle name="Comma 67 4 3 2" xfId="12516"/>
    <cellStyle name="Comma 67 4 3 2 2" xfId="12517"/>
    <cellStyle name="Comma 67 4 3 3" xfId="12518"/>
    <cellStyle name="Comma 67 4 4" xfId="12519"/>
    <cellStyle name="Comma 67 4 4 2" xfId="12520"/>
    <cellStyle name="Comma 67 4 5" xfId="12521"/>
    <cellStyle name="Comma 67 5" xfId="12522"/>
    <cellStyle name="Comma 67 5 2" xfId="12523"/>
    <cellStyle name="Comma 67 5 2 2" xfId="12524"/>
    <cellStyle name="Comma 67 5 2 2 2" xfId="12525"/>
    <cellStyle name="Comma 67 5 2 3" xfId="12526"/>
    <cellStyle name="Comma 67 5 3" xfId="12527"/>
    <cellStyle name="Comma 67 5 3 2" xfId="12528"/>
    <cellStyle name="Comma 67 5 4" xfId="12529"/>
    <cellStyle name="Comma 67 6" xfId="12530"/>
    <cellStyle name="Comma 67 6 2" xfId="12531"/>
    <cellStyle name="Comma 67 6 2 2" xfId="12532"/>
    <cellStyle name="Comma 67 6 3" xfId="12533"/>
    <cellStyle name="Comma 67 7" xfId="12534"/>
    <cellStyle name="Comma 67 7 2" xfId="12535"/>
    <cellStyle name="Comma 67 7 2 2" xfId="12536"/>
    <cellStyle name="Comma 67 7 3" xfId="12537"/>
    <cellStyle name="Comma 67 8" xfId="12538"/>
    <cellStyle name="Comma 67 8 2" xfId="12539"/>
    <cellStyle name="Comma 67 9" xfId="12540"/>
    <cellStyle name="Comma 68" xfId="12541"/>
    <cellStyle name="Comma 68 10" xfId="12542"/>
    <cellStyle name="Comma 68 2" xfId="12543"/>
    <cellStyle name="Comma 68 2 2" xfId="12544"/>
    <cellStyle name="Comma 68 2 2 2" xfId="12545"/>
    <cellStyle name="Comma 68 2 2 2 2" xfId="12546"/>
    <cellStyle name="Comma 68 2 2 2 2 2" xfId="12547"/>
    <cellStyle name="Comma 68 2 2 2 2 2 2" xfId="12548"/>
    <cellStyle name="Comma 68 2 2 2 2 3" xfId="12549"/>
    <cellStyle name="Comma 68 2 2 2 3" xfId="12550"/>
    <cellStyle name="Comma 68 2 2 2 3 2" xfId="12551"/>
    <cellStyle name="Comma 68 2 2 2 4" xfId="12552"/>
    <cellStyle name="Comma 68 2 2 3" xfId="12553"/>
    <cellStyle name="Comma 68 2 2 3 2" xfId="12554"/>
    <cellStyle name="Comma 68 2 2 3 2 2" xfId="12555"/>
    <cellStyle name="Comma 68 2 2 3 3" xfId="12556"/>
    <cellStyle name="Comma 68 2 2 4" xfId="12557"/>
    <cellStyle name="Comma 68 2 2 4 2" xfId="12558"/>
    <cellStyle name="Comma 68 2 2 5" xfId="12559"/>
    <cellStyle name="Comma 68 2 3" xfId="12560"/>
    <cellStyle name="Comma 68 2 3 2" xfId="12561"/>
    <cellStyle name="Comma 68 2 3 2 2" xfId="12562"/>
    <cellStyle name="Comma 68 2 3 2 2 2" xfId="12563"/>
    <cellStyle name="Comma 68 2 3 2 3" xfId="12564"/>
    <cellStyle name="Comma 68 2 3 3" xfId="12565"/>
    <cellStyle name="Comma 68 2 3 3 2" xfId="12566"/>
    <cellStyle name="Comma 68 2 3 4" xfId="12567"/>
    <cellStyle name="Comma 68 2 4" xfId="12568"/>
    <cellStyle name="Comma 68 2 4 2" xfId="12569"/>
    <cellStyle name="Comma 68 2 4 2 2" xfId="12570"/>
    <cellStyle name="Comma 68 2 4 3" xfId="12571"/>
    <cellStyle name="Comma 68 2 5" xfId="12572"/>
    <cellStyle name="Comma 68 2 5 2" xfId="12573"/>
    <cellStyle name="Comma 68 2 5 2 2" xfId="12574"/>
    <cellStyle name="Comma 68 2 5 3" xfId="12575"/>
    <cellStyle name="Comma 68 2 6" xfId="12576"/>
    <cellStyle name="Comma 68 2 6 2" xfId="12577"/>
    <cellStyle name="Comma 68 2 7" xfId="12578"/>
    <cellStyle name="Comma 68 3" xfId="12579"/>
    <cellStyle name="Comma 68 3 2" xfId="12580"/>
    <cellStyle name="Comma 68 3 2 2" xfId="12581"/>
    <cellStyle name="Comma 68 3 2 2 2" xfId="12582"/>
    <cellStyle name="Comma 68 3 2 2 2 2" xfId="12583"/>
    <cellStyle name="Comma 68 3 2 2 2 2 2" xfId="12584"/>
    <cellStyle name="Comma 68 3 2 2 2 3" xfId="12585"/>
    <cellStyle name="Comma 68 3 2 2 3" xfId="12586"/>
    <cellStyle name="Comma 68 3 2 2 3 2" xfId="12587"/>
    <cellStyle name="Comma 68 3 2 2 4" xfId="12588"/>
    <cellStyle name="Comma 68 3 2 3" xfId="12589"/>
    <cellStyle name="Comma 68 3 2 3 2" xfId="12590"/>
    <cellStyle name="Comma 68 3 2 3 2 2" xfId="12591"/>
    <cellStyle name="Comma 68 3 2 3 3" xfId="12592"/>
    <cellStyle name="Comma 68 3 2 4" xfId="12593"/>
    <cellStyle name="Comma 68 3 2 4 2" xfId="12594"/>
    <cellStyle name="Comma 68 3 2 5" xfId="12595"/>
    <cellStyle name="Comma 68 3 3" xfId="12596"/>
    <cellStyle name="Comma 68 3 3 2" xfId="12597"/>
    <cellStyle name="Comma 68 3 3 2 2" xfId="12598"/>
    <cellStyle name="Comma 68 3 3 2 2 2" xfId="12599"/>
    <cellStyle name="Comma 68 3 3 2 3" xfId="12600"/>
    <cellStyle name="Comma 68 3 3 3" xfId="12601"/>
    <cellStyle name="Comma 68 3 3 3 2" xfId="12602"/>
    <cellStyle name="Comma 68 3 3 4" xfId="12603"/>
    <cellStyle name="Comma 68 3 4" xfId="12604"/>
    <cellStyle name="Comma 68 3 4 2" xfId="12605"/>
    <cellStyle name="Comma 68 3 4 2 2" xfId="12606"/>
    <cellStyle name="Comma 68 3 4 3" xfId="12607"/>
    <cellStyle name="Comma 68 3 5" xfId="12608"/>
    <cellStyle name="Comma 68 3 5 2" xfId="12609"/>
    <cellStyle name="Comma 68 3 5 2 2" xfId="12610"/>
    <cellStyle name="Comma 68 3 5 3" xfId="12611"/>
    <cellStyle name="Comma 68 3 6" xfId="12612"/>
    <cellStyle name="Comma 68 3 6 2" xfId="12613"/>
    <cellStyle name="Comma 68 3 7" xfId="12614"/>
    <cellStyle name="Comma 68 4" xfId="12615"/>
    <cellStyle name="Comma 68 4 2" xfId="12616"/>
    <cellStyle name="Comma 68 4 2 2" xfId="12617"/>
    <cellStyle name="Comma 68 4 2 2 2" xfId="12618"/>
    <cellStyle name="Comma 68 4 2 2 2 2" xfId="12619"/>
    <cellStyle name="Comma 68 4 2 2 3" xfId="12620"/>
    <cellStyle name="Comma 68 4 2 3" xfId="12621"/>
    <cellStyle name="Comma 68 4 2 3 2" xfId="12622"/>
    <cellStyle name="Comma 68 4 2 4" xfId="12623"/>
    <cellStyle name="Comma 68 4 3" xfId="12624"/>
    <cellStyle name="Comma 68 4 3 2" xfId="12625"/>
    <cellStyle name="Comma 68 4 3 2 2" xfId="12626"/>
    <cellStyle name="Comma 68 4 3 3" xfId="12627"/>
    <cellStyle name="Comma 68 4 4" xfId="12628"/>
    <cellStyle name="Comma 68 4 4 2" xfId="12629"/>
    <cellStyle name="Comma 68 4 5" xfId="12630"/>
    <cellStyle name="Comma 68 5" xfId="12631"/>
    <cellStyle name="Comma 68 5 2" xfId="12632"/>
    <cellStyle name="Comma 68 5 2 2" xfId="12633"/>
    <cellStyle name="Comma 68 5 2 2 2" xfId="12634"/>
    <cellStyle name="Comma 68 5 2 3" xfId="12635"/>
    <cellStyle name="Comma 68 5 3" xfId="12636"/>
    <cellStyle name="Comma 68 5 3 2" xfId="12637"/>
    <cellStyle name="Comma 68 5 4" xfId="12638"/>
    <cellStyle name="Comma 68 6" xfId="12639"/>
    <cellStyle name="Comma 68 6 2" xfId="12640"/>
    <cellStyle name="Comma 68 6 2 2" xfId="12641"/>
    <cellStyle name="Comma 68 6 3" xfId="12642"/>
    <cellStyle name="Comma 68 7" xfId="12643"/>
    <cellStyle name="Comma 68 7 2" xfId="12644"/>
    <cellStyle name="Comma 68 7 2 2" xfId="12645"/>
    <cellStyle name="Comma 68 7 3" xfId="12646"/>
    <cellStyle name="Comma 68 8" xfId="12647"/>
    <cellStyle name="Comma 68 8 2" xfId="12648"/>
    <cellStyle name="Comma 68 9" xfId="12649"/>
    <cellStyle name="Comma 69" xfId="12650"/>
    <cellStyle name="Comma 69 10" xfId="12651"/>
    <cellStyle name="Comma 69 2" xfId="12652"/>
    <cellStyle name="Comma 69 2 2" xfId="12653"/>
    <cellStyle name="Comma 69 2 2 2" xfId="12654"/>
    <cellStyle name="Comma 69 2 2 2 2" xfId="12655"/>
    <cellStyle name="Comma 69 2 2 2 2 2" xfId="12656"/>
    <cellStyle name="Comma 69 2 2 2 2 2 2" xfId="12657"/>
    <cellStyle name="Comma 69 2 2 2 2 3" xfId="12658"/>
    <cellStyle name="Comma 69 2 2 2 3" xfId="12659"/>
    <cellStyle name="Comma 69 2 2 2 3 2" xfId="12660"/>
    <cellStyle name="Comma 69 2 2 2 4" xfId="12661"/>
    <cellStyle name="Comma 69 2 2 3" xfId="12662"/>
    <cellStyle name="Comma 69 2 2 3 2" xfId="12663"/>
    <cellStyle name="Comma 69 2 2 3 2 2" xfId="12664"/>
    <cellStyle name="Comma 69 2 2 3 3" xfId="12665"/>
    <cellStyle name="Comma 69 2 2 4" xfId="12666"/>
    <cellStyle name="Comma 69 2 2 4 2" xfId="12667"/>
    <cellStyle name="Comma 69 2 2 5" xfId="12668"/>
    <cellStyle name="Comma 69 2 3" xfId="12669"/>
    <cellStyle name="Comma 69 2 3 2" xfId="12670"/>
    <cellStyle name="Comma 69 2 3 2 2" xfId="12671"/>
    <cellStyle name="Comma 69 2 3 2 2 2" xfId="12672"/>
    <cellStyle name="Comma 69 2 3 2 3" xfId="12673"/>
    <cellStyle name="Comma 69 2 3 3" xfId="12674"/>
    <cellStyle name="Comma 69 2 3 3 2" xfId="12675"/>
    <cellStyle name="Comma 69 2 3 4" xfId="12676"/>
    <cellStyle name="Comma 69 2 4" xfId="12677"/>
    <cellStyle name="Comma 69 2 4 2" xfId="12678"/>
    <cellStyle name="Comma 69 2 4 2 2" xfId="12679"/>
    <cellStyle name="Comma 69 2 4 3" xfId="12680"/>
    <cellStyle name="Comma 69 2 5" xfId="12681"/>
    <cellStyle name="Comma 69 2 5 2" xfId="12682"/>
    <cellStyle name="Comma 69 2 5 2 2" xfId="12683"/>
    <cellStyle name="Comma 69 2 5 3" xfId="12684"/>
    <cellStyle name="Comma 69 2 6" xfId="12685"/>
    <cellStyle name="Comma 69 2 6 2" xfId="12686"/>
    <cellStyle name="Comma 69 2 7" xfId="12687"/>
    <cellStyle name="Comma 69 3" xfId="12688"/>
    <cellStyle name="Comma 69 3 2" xfId="12689"/>
    <cellStyle name="Comma 69 3 2 2" xfId="12690"/>
    <cellStyle name="Comma 69 3 2 2 2" xfId="12691"/>
    <cellStyle name="Comma 69 3 2 2 2 2" xfId="12692"/>
    <cellStyle name="Comma 69 3 2 2 2 2 2" xfId="12693"/>
    <cellStyle name="Comma 69 3 2 2 2 3" xfId="12694"/>
    <cellStyle name="Comma 69 3 2 2 3" xfId="12695"/>
    <cellStyle name="Comma 69 3 2 2 3 2" xfId="12696"/>
    <cellStyle name="Comma 69 3 2 2 4" xfId="12697"/>
    <cellStyle name="Comma 69 3 2 3" xfId="12698"/>
    <cellStyle name="Comma 69 3 2 3 2" xfId="12699"/>
    <cellStyle name="Comma 69 3 2 3 2 2" xfId="12700"/>
    <cellStyle name="Comma 69 3 2 3 3" xfId="12701"/>
    <cellStyle name="Comma 69 3 2 4" xfId="12702"/>
    <cellStyle name="Comma 69 3 2 4 2" xfId="12703"/>
    <cellStyle name="Comma 69 3 2 5" xfId="12704"/>
    <cellStyle name="Comma 69 3 3" xfId="12705"/>
    <cellStyle name="Comma 69 3 3 2" xfId="12706"/>
    <cellStyle name="Comma 69 3 3 2 2" xfId="12707"/>
    <cellStyle name="Comma 69 3 3 2 2 2" xfId="12708"/>
    <cellStyle name="Comma 69 3 3 2 3" xfId="12709"/>
    <cellStyle name="Comma 69 3 3 3" xfId="12710"/>
    <cellStyle name="Comma 69 3 3 3 2" xfId="12711"/>
    <cellStyle name="Comma 69 3 3 4" xfId="12712"/>
    <cellStyle name="Comma 69 3 4" xfId="12713"/>
    <cellStyle name="Comma 69 3 4 2" xfId="12714"/>
    <cellStyle name="Comma 69 3 4 2 2" xfId="12715"/>
    <cellStyle name="Comma 69 3 4 3" xfId="12716"/>
    <cellStyle name="Comma 69 3 5" xfId="12717"/>
    <cellStyle name="Comma 69 3 5 2" xfId="12718"/>
    <cellStyle name="Comma 69 3 5 2 2" xfId="12719"/>
    <cellStyle name="Comma 69 3 5 3" xfId="12720"/>
    <cellStyle name="Comma 69 3 6" xfId="12721"/>
    <cellStyle name="Comma 69 3 6 2" xfId="12722"/>
    <cellStyle name="Comma 69 3 7" xfId="12723"/>
    <cellStyle name="Comma 69 4" xfId="12724"/>
    <cellStyle name="Comma 69 4 2" xfId="12725"/>
    <cellStyle name="Comma 69 4 2 2" xfId="12726"/>
    <cellStyle name="Comma 69 4 2 2 2" xfId="12727"/>
    <cellStyle name="Comma 69 4 2 2 2 2" xfId="12728"/>
    <cellStyle name="Comma 69 4 2 2 3" xfId="12729"/>
    <cellStyle name="Comma 69 4 2 3" xfId="12730"/>
    <cellStyle name="Comma 69 4 2 3 2" xfId="12731"/>
    <cellStyle name="Comma 69 4 2 4" xfId="12732"/>
    <cellStyle name="Comma 69 4 3" xfId="12733"/>
    <cellStyle name="Comma 69 4 3 2" xfId="12734"/>
    <cellStyle name="Comma 69 4 3 2 2" xfId="12735"/>
    <cellStyle name="Comma 69 4 3 3" xfId="12736"/>
    <cellStyle name="Comma 69 4 4" xfId="12737"/>
    <cellStyle name="Comma 69 4 4 2" xfId="12738"/>
    <cellStyle name="Comma 69 4 5" xfId="12739"/>
    <cellStyle name="Comma 69 5" xfId="12740"/>
    <cellStyle name="Comma 69 5 2" xfId="12741"/>
    <cellStyle name="Comma 69 5 2 2" xfId="12742"/>
    <cellStyle name="Comma 69 5 2 2 2" xfId="12743"/>
    <cellStyle name="Comma 69 5 2 3" xfId="12744"/>
    <cellStyle name="Comma 69 5 3" xfId="12745"/>
    <cellStyle name="Comma 69 5 3 2" xfId="12746"/>
    <cellStyle name="Comma 69 5 4" xfId="12747"/>
    <cellStyle name="Comma 69 6" xfId="12748"/>
    <cellStyle name="Comma 69 6 2" xfId="12749"/>
    <cellStyle name="Comma 69 6 2 2" xfId="12750"/>
    <cellStyle name="Comma 69 6 3" xfId="12751"/>
    <cellStyle name="Comma 69 7" xfId="12752"/>
    <cellStyle name="Comma 69 7 2" xfId="12753"/>
    <cellStyle name="Comma 69 7 2 2" xfId="12754"/>
    <cellStyle name="Comma 69 7 3" xfId="12755"/>
    <cellStyle name="Comma 69 8" xfId="12756"/>
    <cellStyle name="Comma 69 8 2" xfId="12757"/>
    <cellStyle name="Comma 69 9" xfId="12758"/>
    <cellStyle name="Comma 7" xfId="12759"/>
    <cellStyle name="Comma 7 10" xfId="12760"/>
    <cellStyle name="Comma 7 10 2" xfId="12761"/>
    <cellStyle name="Comma 7 11" xfId="12762"/>
    <cellStyle name="Comma 7 12" xfId="12763"/>
    <cellStyle name="Comma 7 13" xfId="12764"/>
    <cellStyle name="Comma 7 14" xfId="12765"/>
    <cellStyle name="Comma 7 15" xfId="12766"/>
    <cellStyle name="Comma 7 16" xfId="12767"/>
    <cellStyle name="Comma 7 2" xfId="12768"/>
    <cellStyle name="Comma 7 2 10" xfId="12769"/>
    <cellStyle name="Comma 7 2 11" xfId="12770"/>
    <cellStyle name="Comma 7 2 12" xfId="12771"/>
    <cellStyle name="Comma 7 2 2" xfId="12772"/>
    <cellStyle name="Comma 7 2 2 2" xfId="12773"/>
    <cellStyle name="Comma 7 2 2 2 2" xfId="12774"/>
    <cellStyle name="Comma 7 2 2 2 2 2" xfId="12775"/>
    <cellStyle name="Comma 7 2 2 2 2 2 2" xfId="12776"/>
    <cellStyle name="Comma 7 2 2 2 2 2 2 2" xfId="12777"/>
    <cellStyle name="Comma 7 2 2 2 2 2 3" xfId="12778"/>
    <cellStyle name="Comma 7 2 2 2 2 3" xfId="12779"/>
    <cellStyle name="Comma 7 2 2 2 2 3 2" xfId="12780"/>
    <cellStyle name="Comma 7 2 2 2 2 4" xfId="12781"/>
    <cellStyle name="Comma 7 2 2 2 3" xfId="12782"/>
    <cellStyle name="Comma 7 2 2 2 3 2" xfId="12783"/>
    <cellStyle name="Comma 7 2 2 2 3 2 2" xfId="12784"/>
    <cellStyle name="Comma 7 2 2 2 3 3" xfId="12785"/>
    <cellStyle name="Comma 7 2 2 2 4" xfId="12786"/>
    <cellStyle name="Comma 7 2 2 2 4 2" xfId="12787"/>
    <cellStyle name="Comma 7 2 2 2 5" xfId="12788"/>
    <cellStyle name="Comma 7 2 2 2 6" xfId="12789"/>
    <cellStyle name="Comma 7 2 2 3" xfId="12790"/>
    <cellStyle name="Comma 7 2 2 3 2" xfId="12791"/>
    <cellStyle name="Comma 7 2 2 3 2 2" xfId="12792"/>
    <cellStyle name="Comma 7 2 2 3 2 2 2" xfId="12793"/>
    <cellStyle name="Comma 7 2 2 3 2 3" xfId="12794"/>
    <cellStyle name="Comma 7 2 2 3 3" xfId="12795"/>
    <cellStyle name="Comma 7 2 2 3 3 2" xfId="12796"/>
    <cellStyle name="Comma 7 2 2 3 4" xfId="12797"/>
    <cellStyle name="Comma 7 2 2 3 5" xfId="12798"/>
    <cellStyle name="Comma 7 2 2 4" xfId="12799"/>
    <cellStyle name="Comma 7 2 2 4 2" xfId="12800"/>
    <cellStyle name="Comma 7 2 2 4 2 2" xfId="12801"/>
    <cellStyle name="Comma 7 2 2 4 3" xfId="12802"/>
    <cellStyle name="Comma 7 2 2 4 4" xfId="12803"/>
    <cellStyle name="Comma 7 2 2 5" xfId="12804"/>
    <cellStyle name="Comma 7 2 2 5 2" xfId="12805"/>
    <cellStyle name="Comma 7 2 2 5 2 2" xfId="12806"/>
    <cellStyle name="Comma 7 2 2 5 3" xfId="12807"/>
    <cellStyle name="Comma 7 2 2 6" xfId="12808"/>
    <cellStyle name="Comma 7 2 2 6 2" xfId="12809"/>
    <cellStyle name="Comma 7 2 2 7" xfId="12810"/>
    <cellStyle name="Comma 7 2 2 8" xfId="12811"/>
    <cellStyle name="Comma 7 2 3" xfId="12812"/>
    <cellStyle name="Comma 7 2 3 2" xfId="12813"/>
    <cellStyle name="Comma 7 2 3 2 2" xfId="12814"/>
    <cellStyle name="Comma 7 2 3 2 2 2" xfId="12815"/>
    <cellStyle name="Comma 7 2 3 2 2 2 2" xfId="12816"/>
    <cellStyle name="Comma 7 2 3 2 2 2 2 2" xfId="12817"/>
    <cellStyle name="Comma 7 2 3 2 2 2 3" xfId="12818"/>
    <cellStyle name="Comma 7 2 3 2 2 3" xfId="12819"/>
    <cellStyle name="Comma 7 2 3 2 2 3 2" xfId="12820"/>
    <cellStyle name="Comma 7 2 3 2 2 4" xfId="12821"/>
    <cellStyle name="Comma 7 2 3 2 3" xfId="12822"/>
    <cellStyle name="Comma 7 2 3 2 3 2" xfId="12823"/>
    <cellStyle name="Comma 7 2 3 2 3 2 2" xfId="12824"/>
    <cellStyle name="Comma 7 2 3 2 3 3" xfId="12825"/>
    <cellStyle name="Comma 7 2 3 2 4" xfId="12826"/>
    <cellStyle name="Comma 7 2 3 2 4 2" xfId="12827"/>
    <cellStyle name="Comma 7 2 3 2 5" xfId="12828"/>
    <cellStyle name="Comma 7 2 3 3" xfId="12829"/>
    <cellStyle name="Comma 7 2 3 3 2" xfId="12830"/>
    <cellStyle name="Comma 7 2 3 3 2 2" xfId="12831"/>
    <cellStyle name="Comma 7 2 3 3 2 2 2" xfId="12832"/>
    <cellStyle name="Comma 7 2 3 3 2 3" xfId="12833"/>
    <cellStyle name="Comma 7 2 3 3 3" xfId="12834"/>
    <cellStyle name="Comma 7 2 3 3 3 2" xfId="12835"/>
    <cellStyle name="Comma 7 2 3 3 4" xfId="12836"/>
    <cellStyle name="Comma 7 2 3 4" xfId="12837"/>
    <cellStyle name="Comma 7 2 3 4 2" xfId="12838"/>
    <cellStyle name="Comma 7 2 3 4 2 2" xfId="12839"/>
    <cellStyle name="Comma 7 2 3 4 3" xfId="12840"/>
    <cellStyle name="Comma 7 2 3 5" xfId="12841"/>
    <cellStyle name="Comma 7 2 3 5 2" xfId="12842"/>
    <cellStyle name="Comma 7 2 3 5 2 2" xfId="12843"/>
    <cellStyle name="Comma 7 2 3 5 3" xfId="12844"/>
    <cellStyle name="Comma 7 2 3 6" xfId="12845"/>
    <cellStyle name="Comma 7 2 3 6 2" xfId="12846"/>
    <cellStyle name="Comma 7 2 3 7" xfId="12847"/>
    <cellStyle name="Comma 7 2 3 8" xfId="12848"/>
    <cellStyle name="Comma 7 2 4" xfId="12849"/>
    <cellStyle name="Comma 7 2 4 2" xfId="12850"/>
    <cellStyle name="Comma 7 2 4 2 2" xfId="12851"/>
    <cellStyle name="Comma 7 2 4 2 2 2" xfId="12852"/>
    <cellStyle name="Comma 7 2 4 2 2 2 2" xfId="12853"/>
    <cellStyle name="Comma 7 2 4 2 2 3" xfId="12854"/>
    <cellStyle name="Comma 7 2 4 2 3" xfId="12855"/>
    <cellStyle name="Comma 7 2 4 2 3 2" xfId="12856"/>
    <cellStyle name="Comma 7 2 4 2 4" xfId="12857"/>
    <cellStyle name="Comma 7 2 4 3" xfId="12858"/>
    <cellStyle name="Comma 7 2 4 3 2" xfId="12859"/>
    <cellStyle name="Comma 7 2 4 3 2 2" xfId="12860"/>
    <cellStyle name="Comma 7 2 4 3 3" xfId="12861"/>
    <cellStyle name="Comma 7 2 4 4" xfId="12862"/>
    <cellStyle name="Comma 7 2 4 4 2" xfId="12863"/>
    <cellStyle name="Comma 7 2 4 5" xfId="12864"/>
    <cellStyle name="Comma 7 2 4 6" xfId="12865"/>
    <cellStyle name="Comma 7 2 5" xfId="12866"/>
    <cellStyle name="Comma 7 2 5 2" xfId="12867"/>
    <cellStyle name="Comma 7 2 5 2 2" xfId="12868"/>
    <cellStyle name="Comma 7 2 5 2 2 2" xfId="12869"/>
    <cellStyle name="Comma 7 2 5 2 3" xfId="12870"/>
    <cellStyle name="Comma 7 2 5 3" xfId="12871"/>
    <cellStyle name="Comma 7 2 5 3 2" xfId="12872"/>
    <cellStyle name="Comma 7 2 5 4" xfId="12873"/>
    <cellStyle name="Comma 7 2 5 5" xfId="12874"/>
    <cellStyle name="Comma 7 2 6" xfId="12875"/>
    <cellStyle name="Comma 7 2 6 2" xfId="12876"/>
    <cellStyle name="Comma 7 2 6 2 2" xfId="12877"/>
    <cellStyle name="Comma 7 2 6 3" xfId="12878"/>
    <cellStyle name="Comma 7 2 7" xfId="12879"/>
    <cellStyle name="Comma 7 2 7 2" xfId="12880"/>
    <cellStyle name="Comma 7 2 7 2 2" xfId="12881"/>
    <cellStyle name="Comma 7 2 7 3" xfId="12882"/>
    <cellStyle name="Comma 7 2 8" xfId="12883"/>
    <cellStyle name="Comma 7 2 8 2" xfId="12884"/>
    <cellStyle name="Comma 7 2 9" xfId="12885"/>
    <cellStyle name="Comma 7 3" xfId="12886"/>
    <cellStyle name="Comma 7 3 2" xfId="12887"/>
    <cellStyle name="Comma 7 3 2 2" xfId="12888"/>
    <cellStyle name="Comma 7 3 2 2 2" xfId="12889"/>
    <cellStyle name="Comma 7 3 2 2 2 2" xfId="12890"/>
    <cellStyle name="Comma 7 3 2 2 2 2 2" xfId="12891"/>
    <cellStyle name="Comma 7 3 2 2 2 3" xfId="12892"/>
    <cellStyle name="Comma 7 3 2 2 3" xfId="12893"/>
    <cellStyle name="Comma 7 3 2 2 3 2" xfId="12894"/>
    <cellStyle name="Comma 7 3 2 2 4" xfId="12895"/>
    <cellStyle name="Comma 7 3 2 3" xfId="12896"/>
    <cellStyle name="Comma 7 3 2 3 2" xfId="12897"/>
    <cellStyle name="Comma 7 3 2 3 2 2" xfId="12898"/>
    <cellStyle name="Comma 7 3 2 3 3" xfId="12899"/>
    <cellStyle name="Comma 7 3 2 4" xfId="12900"/>
    <cellStyle name="Comma 7 3 2 4 2" xfId="12901"/>
    <cellStyle name="Comma 7 3 2 5" xfId="12902"/>
    <cellStyle name="Comma 7 3 3" xfId="12903"/>
    <cellStyle name="Comma 7 3 3 2" xfId="12904"/>
    <cellStyle name="Comma 7 3 3 2 2" xfId="12905"/>
    <cellStyle name="Comma 7 3 3 2 2 2" xfId="12906"/>
    <cellStyle name="Comma 7 3 3 2 3" xfId="12907"/>
    <cellStyle name="Comma 7 3 3 3" xfId="12908"/>
    <cellStyle name="Comma 7 3 3 3 2" xfId="12909"/>
    <cellStyle name="Comma 7 3 3 4" xfId="12910"/>
    <cellStyle name="Comma 7 3 4" xfId="12911"/>
    <cellStyle name="Comma 7 3 4 2" xfId="12912"/>
    <cellStyle name="Comma 7 3 4 2 2" xfId="12913"/>
    <cellStyle name="Comma 7 3 4 3" xfId="12914"/>
    <cellStyle name="Comma 7 3 5" xfId="12915"/>
    <cellStyle name="Comma 7 3 5 2" xfId="12916"/>
    <cellStyle name="Comma 7 3 5 2 2" xfId="12917"/>
    <cellStyle name="Comma 7 3 5 3" xfId="12918"/>
    <cellStyle name="Comma 7 3 6" xfId="12919"/>
    <cellStyle name="Comma 7 3 6 2" xfId="12920"/>
    <cellStyle name="Comma 7 3 7" xfId="12921"/>
    <cellStyle name="Comma 7 3 8" xfId="12922"/>
    <cellStyle name="Comma 7 4" xfId="12923"/>
    <cellStyle name="Comma 7 4 2" xfId="12924"/>
    <cellStyle name="Comma 7 4 2 2" xfId="12925"/>
    <cellStyle name="Comma 7 4 2 2 2" xfId="12926"/>
    <cellStyle name="Comma 7 4 2 2 2 2" xfId="12927"/>
    <cellStyle name="Comma 7 4 2 2 2 2 2" xfId="12928"/>
    <cellStyle name="Comma 7 4 2 2 2 3" xfId="12929"/>
    <cellStyle name="Comma 7 4 2 2 3" xfId="12930"/>
    <cellStyle name="Comma 7 4 2 2 3 2" xfId="12931"/>
    <cellStyle name="Comma 7 4 2 2 4" xfId="12932"/>
    <cellStyle name="Comma 7 4 2 3" xfId="12933"/>
    <cellStyle name="Comma 7 4 2 3 2" xfId="12934"/>
    <cellStyle name="Comma 7 4 2 3 2 2" xfId="12935"/>
    <cellStyle name="Comma 7 4 2 3 3" xfId="12936"/>
    <cellStyle name="Comma 7 4 2 4" xfId="12937"/>
    <cellStyle name="Comma 7 4 2 4 2" xfId="12938"/>
    <cellStyle name="Comma 7 4 2 5" xfId="12939"/>
    <cellStyle name="Comma 7 4 3" xfId="12940"/>
    <cellStyle name="Comma 7 4 3 2" xfId="12941"/>
    <cellStyle name="Comma 7 4 3 2 2" xfId="12942"/>
    <cellStyle name="Comma 7 4 3 2 2 2" xfId="12943"/>
    <cellStyle name="Comma 7 4 3 2 3" xfId="12944"/>
    <cellStyle name="Comma 7 4 3 3" xfId="12945"/>
    <cellStyle name="Comma 7 4 3 3 2" xfId="12946"/>
    <cellStyle name="Comma 7 4 3 4" xfId="12947"/>
    <cellStyle name="Comma 7 4 4" xfId="12948"/>
    <cellStyle name="Comma 7 4 4 2" xfId="12949"/>
    <cellStyle name="Comma 7 4 4 2 2" xfId="12950"/>
    <cellStyle name="Comma 7 4 4 3" xfId="12951"/>
    <cellStyle name="Comma 7 4 5" xfId="12952"/>
    <cellStyle name="Comma 7 4 5 2" xfId="12953"/>
    <cellStyle name="Comma 7 4 5 2 2" xfId="12954"/>
    <cellStyle name="Comma 7 4 5 3" xfId="12955"/>
    <cellStyle name="Comma 7 4 6" xfId="12956"/>
    <cellStyle name="Comma 7 4 6 2" xfId="12957"/>
    <cellStyle name="Comma 7 4 7" xfId="12958"/>
    <cellStyle name="Comma 7 4 8" xfId="12959"/>
    <cellStyle name="Comma 7 5" xfId="12960"/>
    <cellStyle name="Comma 7 5 2" xfId="12961"/>
    <cellStyle name="Comma 7 5 2 2" xfId="12962"/>
    <cellStyle name="Comma 7 5 2 2 2" xfId="12963"/>
    <cellStyle name="Comma 7 5 2 2 2 2" xfId="12964"/>
    <cellStyle name="Comma 7 5 2 2 3" xfId="12965"/>
    <cellStyle name="Comma 7 5 2 3" xfId="12966"/>
    <cellStyle name="Comma 7 5 2 3 2" xfId="12967"/>
    <cellStyle name="Comma 7 5 2 4" xfId="12968"/>
    <cellStyle name="Comma 7 5 3" xfId="12969"/>
    <cellStyle name="Comma 7 5 3 2" xfId="12970"/>
    <cellStyle name="Comma 7 5 3 2 2" xfId="12971"/>
    <cellStyle name="Comma 7 5 3 3" xfId="12972"/>
    <cellStyle name="Comma 7 5 4" xfId="12973"/>
    <cellStyle name="Comma 7 5 4 2" xfId="12974"/>
    <cellStyle name="Comma 7 5 5" xfId="12975"/>
    <cellStyle name="Comma 7 5 6" xfId="12976"/>
    <cellStyle name="Comma 7 6" xfId="12977"/>
    <cellStyle name="Comma 7 6 2" xfId="12978"/>
    <cellStyle name="Comma 7 6 2 2" xfId="12979"/>
    <cellStyle name="Comma 7 6 2 2 2" xfId="12980"/>
    <cellStyle name="Comma 7 6 2 3" xfId="12981"/>
    <cellStyle name="Comma 7 6 3" xfId="12982"/>
    <cellStyle name="Comma 7 6 3 2" xfId="12983"/>
    <cellStyle name="Comma 7 6 4" xfId="12984"/>
    <cellStyle name="Comma 7 7" xfId="12985"/>
    <cellStyle name="Comma 7 7 2" xfId="12986"/>
    <cellStyle name="Comma 7 7 2 2" xfId="12987"/>
    <cellStyle name="Comma 7 7 3" xfId="12988"/>
    <cellStyle name="Comma 7 8" xfId="12989"/>
    <cellStyle name="Comma 7 8 2" xfId="12990"/>
    <cellStyle name="Comma 7 8 2 2" xfId="12991"/>
    <cellStyle name="Comma 7 8 3" xfId="12992"/>
    <cellStyle name="Comma 7 9" xfId="12993"/>
    <cellStyle name="Comma 7 9 2" xfId="12994"/>
    <cellStyle name="Comma 70" xfId="12995"/>
    <cellStyle name="Comma 70 10" xfId="12996"/>
    <cellStyle name="Comma 70 2" xfId="12997"/>
    <cellStyle name="Comma 70 2 2" xfId="12998"/>
    <cellStyle name="Comma 70 2 2 2" xfId="12999"/>
    <cellStyle name="Comma 70 2 2 2 2" xfId="13000"/>
    <cellStyle name="Comma 70 2 2 2 2 2" xfId="13001"/>
    <cellStyle name="Comma 70 2 2 2 2 2 2" xfId="13002"/>
    <cellStyle name="Comma 70 2 2 2 2 3" xfId="13003"/>
    <cellStyle name="Comma 70 2 2 2 3" xfId="13004"/>
    <cellStyle name="Comma 70 2 2 2 3 2" xfId="13005"/>
    <cellStyle name="Comma 70 2 2 2 4" xfId="13006"/>
    <cellStyle name="Comma 70 2 2 3" xfId="13007"/>
    <cellStyle name="Comma 70 2 2 3 2" xfId="13008"/>
    <cellStyle name="Comma 70 2 2 3 2 2" xfId="13009"/>
    <cellStyle name="Comma 70 2 2 3 3" xfId="13010"/>
    <cellStyle name="Comma 70 2 2 4" xfId="13011"/>
    <cellStyle name="Comma 70 2 2 4 2" xfId="13012"/>
    <cellStyle name="Comma 70 2 2 5" xfId="13013"/>
    <cellStyle name="Comma 70 2 3" xfId="13014"/>
    <cellStyle name="Comma 70 2 3 2" xfId="13015"/>
    <cellStyle name="Comma 70 2 3 2 2" xfId="13016"/>
    <cellStyle name="Comma 70 2 3 2 2 2" xfId="13017"/>
    <cellStyle name="Comma 70 2 3 2 3" xfId="13018"/>
    <cellStyle name="Comma 70 2 3 3" xfId="13019"/>
    <cellStyle name="Comma 70 2 3 3 2" xfId="13020"/>
    <cellStyle name="Comma 70 2 3 4" xfId="13021"/>
    <cellStyle name="Comma 70 2 4" xfId="13022"/>
    <cellStyle name="Comma 70 2 4 2" xfId="13023"/>
    <cellStyle name="Comma 70 2 4 2 2" xfId="13024"/>
    <cellStyle name="Comma 70 2 4 3" xfId="13025"/>
    <cellStyle name="Comma 70 2 5" xfId="13026"/>
    <cellStyle name="Comma 70 2 5 2" xfId="13027"/>
    <cellStyle name="Comma 70 2 5 2 2" xfId="13028"/>
    <cellStyle name="Comma 70 2 5 3" xfId="13029"/>
    <cellStyle name="Comma 70 2 6" xfId="13030"/>
    <cellStyle name="Comma 70 2 6 2" xfId="13031"/>
    <cellStyle name="Comma 70 2 7" xfId="13032"/>
    <cellStyle name="Comma 70 3" xfId="13033"/>
    <cellStyle name="Comma 70 3 2" xfId="13034"/>
    <cellStyle name="Comma 70 3 2 2" xfId="13035"/>
    <cellStyle name="Comma 70 3 2 2 2" xfId="13036"/>
    <cellStyle name="Comma 70 3 2 2 2 2" xfId="13037"/>
    <cellStyle name="Comma 70 3 2 2 2 2 2" xfId="13038"/>
    <cellStyle name="Comma 70 3 2 2 2 3" xfId="13039"/>
    <cellStyle name="Comma 70 3 2 2 3" xfId="13040"/>
    <cellStyle name="Comma 70 3 2 2 3 2" xfId="13041"/>
    <cellStyle name="Comma 70 3 2 2 4" xfId="13042"/>
    <cellStyle name="Comma 70 3 2 3" xfId="13043"/>
    <cellStyle name="Comma 70 3 2 3 2" xfId="13044"/>
    <cellStyle name="Comma 70 3 2 3 2 2" xfId="13045"/>
    <cellStyle name="Comma 70 3 2 3 3" xfId="13046"/>
    <cellStyle name="Comma 70 3 2 4" xfId="13047"/>
    <cellStyle name="Comma 70 3 2 4 2" xfId="13048"/>
    <cellStyle name="Comma 70 3 2 5" xfId="13049"/>
    <cellStyle name="Comma 70 3 3" xfId="13050"/>
    <cellStyle name="Comma 70 3 3 2" xfId="13051"/>
    <cellStyle name="Comma 70 3 3 2 2" xfId="13052"/>
    <cellStyle name="Comma 70 3 3 2 2 2" xfId="13053"/>
    <cellStyle name="Comma 70 3 3 2 3" xfId="13054"/>
    <cellStyle name="Comma 70 3 3 3" xfId="13055"/>
    <cellStyle name="Comma 70 3 3 3 2" xfId="13056"/>
    <cellStyle name="Comma 70 3 3 4" xfId="13057"/>
    <cellStyle name="Comma 70 3 4" xfId="13058"/>
    <cellStyle name="Comma 70 3 4 2" xfId="13059"/>
    <cellStyle name="Comma 70 3 4 2 2" xfId="13060"/>
    <cellStyle name="Comma 70 3 4 3" xfId="13061"/>
    <cellStyle name="Comma 70 3 5" xfId="13062"/>
    <cellStyle name="Comma 70 3 5 2" xfId="13063"/>
    <cellStyle name="Comma 70 3 5 2 2" xfId="13064"/>
    <cellStyle name="Comma 70 3 5 3" xfId="13065"/>
    <cellStyle name="Comma 70 3 6" xfId="13066"/>
    <cellStyle name="Comma 70 3 6 2" xfId="13067"/>
    <cellStyle name="Comma 70 3 7" xfId="13068"/>
    <cellStyle name="Comma 70 4" xfId="13069"/>
    <cellStyle name="Comma 70 4 2" xfId="13070"/>
    <cellStyle name="Comma 70 4 2 2" xfId="13071"/>
    <cellStyle name="Comma 70 4 2 2 2" xfId="13072"/>
    <cellStyle name="Comma 70 4 2 2 2 2" xfId="13073"/>
    <cellStyle name="Comma 70 4 2 2 3" xfId="13074"/>
    <cellStyle name="Comma 70 4 2 3" xfId="13075"/>
    <cellStyle name="Comma 70 4 2 3 2" xfId="13076"/>
    <cellStyle name="Comma 70 4 2 4" xfId="13077"/>
    <cellStyle name="Comma 70 4 3" xfId="13078"/>
    <cellStyle name="Comma 70 4 3 2" xfId="13079"/>
    <cellStyle name="Comma 70 4 3 2 2" xfId="13080"/>
    <cellStyle name="Comma 70 4 3 3" xfId="13081"/>
    <cellStyle name="Comma 70 4 4" xfId="13082"/>
    <cellStyle name="Comma 70 4 4 2" xfId="13083"/>
    <cellStyle name="Comma 70 4 5" xfId="13084"/>
    <cellStyle name="Comma 70 5" xfId="13085"/>
    <cellStyle name="Comma 70 5 2" xfId="13086"/>
    <cellStyle name="Comma 70 5 2 2" xfId="13087"/>
    <cellStyle name="Comma 70 5 2 2 2" xfId="13088"/>
    <cellStyle name="Comma 70 5 2 3" xfId="13089"/>
    <cellStyle name="Comma 70 5 3" xfId="13090"/>
    <cellStyle name="Comma 70 5 3 2" xfId="13091"/>
    <cellStyle name="Comma 70 5 4" xfId="13092"/>
    <cellStyle name="Comma 70 6" xfId="13093"/>
    <cellStyle name="Comma 70 6 2" xfId="13094"/>
    <cellStyle name="Comma 70 6 2 2" xfId="13095"/>
    <cellStyle name="Comma 70 6 3" xfId="13096"/>
    <cellStyle name="Comma 70 7" xfId="13097"/>
    <cellStyle name="Comma 70 7 2" xfId="13098"/>
    <cellStyle name="Comma 70 7 2 2" xfId="13099"/>
    <cellStyle name="Comma 70 7 3" xfId="13100"/>
    <cellStyle name="Comma 70 8" xfId="13101"/>
    <cellStyle name="Comma 70 8 2" xfId="13102"/>
    <cellStyle name="Comma 70 9" xfId="13103"/>
    <cellStyle name="Comma 71" xfId="13104"/>
    <cellStyle name="Comma 71 10" xfId="13105"/>
    <cellStyle name="Comma 71 2" xfId="13106"/>
    <cellStyle name="Comma 71 2 2" xfId="13107"/>
    <cellStyle name="Comma 71 2 2 2" xfId="13108"/>
    <cellStyle name="Comma 71 2 2 2 2" xfId="13109"/>
    <cellStyle name="Comma 71 2 2 2 2 2" xfId="13110"/>
    <cellStyle name="Comma 71 2 2 2 2 2 2" xfId="13111"/>
    <cellStyle name="Comma 71 2 2 2 2 3" xfId="13112"/>
    <cellStyle name="Comma 71 2 2 2 3" xfId="13113"/>
    <cellStyle name="Comma 71 2 2 2 3 2" xfId="13114"/>
    <cellStyle name="Comma 71 2 2 2 4" xfId="13115"/>
    <cellStyle name="Comma 71 2 2 3" xfId="13116"/>
    <cellStyle name="Comma 71 2 2 3 2" xfId="13117"/>
    <cellStyle name="Comma 71 2 2 3 2 2" xfId="13118"/>
    <cellStyle name="Comma 71 2 2 3 3" xfId="13119"/>
    <cellStyle name="Comma 71 2 2 4" xfId="13120"/>
    <cellStyle name="Comma 71 2 2 4 2" xfId="13121"/>
    <cellStyle name="Comma 71 2 2 5" xfId="13122"/>
    <cellStyle name="Comma 71 2 3" xfId="13123"/>
    <cellStyle name="Comma 71 2 3 2" xfId="13124"/>
    <cellStyle name="Comma 71 2 3 2 2" xfId="13125"/>
    <cellStyle name="Comma 71 2 3 2 2 2" xfId="13126"/>
    <cellStyle name="Comma 71 2 3 2 3" xfId="13127"/>
    <cellStyle name="Comma 71 2 3 3" xfId="13128"/>
    <cellStyle name="Comma 71 2 3 3 2" xfId="13129"/>
    <cellStyle name="Comma 71 2 3 4" xfId="13130"/>
    <cellStyle name="Comma 71 2 4" xfId="13131"/>
    <cellStyle name="Comma 71 2 4 2" xfId="13132"/>
    <cellStyle name="Comma 71 2 4 2 2" xfId="13133"/>
    <cellStyle name="Comma 71 2 4 3" xfId="13134"/>
    <cellStyle name="Comma 71 2 5" xfId="13135"/>
    <cellStyle name="Comma 71 2 5 2" xfId="13136"/>
    <cellStyle name="Comma 71 2 5 2 2" xfId="13137"/>
    <cellStyle name="Comma 71 2 5 3" xfId="13138"/>
    <cellStyle name="Comma 71 2 6" xfId="13139"/>
    <cellStyle name="Comma 71 2 6 2" xfId="13140"/>
    <cellStyle name="Comma 71 2 7" xfId="13141"/>
    <cellStyle name="Comma 71 3" xfId="13142"/>
    <cellStyle name="Comma 71 3 2" xfId="13143"/>
    <cellStyle name="Comma 71 3 2 2" xfId="13144"/>
    <cellStyle name="Comma 71 3 2 2 2" xfId="13145"/>
    <cellStyle name="Comma 71 3 2 2 2 2" xfId="13146"/>
    <cellStyle name="Comma 71 3 2 2 2 2 2" xfId="13147"/>
    <cellStyle name="Comma 71 3 2 2 2 3" xfId="13148"/>
    <cellStyle name="Comma 71 3 2 2 3" xfId="13149"/>
    <cellStyle name="Comma 71 3 2 2 3 2" xfId="13150"/>
    <cellStyle name="Comma 71 3 2 2 4" xfId="13151"/>
    <cellStyle name="Comma 71 3 2 3" xfId="13152"/>
    <cellStyle name="Comma 71 3 2 3 2" xfId="13153"/>
    <cellStyle name="Comma 71 3 2 3 2 2" xfId="13154"/>
    <cellStyle name="Comma 71 3 2 3 3" xfId="13155"/>
    <cellStyle name="Comma 71 3 2 4" xfId="13156"/>
    <cellStyle name="Comma 71 3 2 4 2" xfId="13157"/>
    <cellStyle name="Comma 71 3 2 5" xfId="13158"/>
    <cellStyle name="Comma 71 3 3" xfId="13159"/>
    <cellStyle name="Comma 71 3 3 2" xfId="13160"/>
    <cellStyle name="Comma 71 3 3 2 2" xfId="13161"/>
    <cellStyle name="Comma 71 3 3 2 2 2" xfId="13162"/>
    <cellStyle name="Comma 71 3 3 2 3" xfId="13163"/>
    <cellStyle name="Comma 71 3 3 3" xfId="13164"/>
    <cellStyle name="Comma 71 3 3 3 2" xfId="13165"/>
    <cellStyle name="Comma 71 3 3 4" xfId="13166"/>
    <cellStyle name="Comma 71 3 4" xfId="13167"/>
    <cellStyle name="Comma 71 3 4 2" xfId="13168"/>
    <cellStyle name="Comma 71 3 4 2 2" xfId="13169"/>
    <cellStyle name="Comma 71 3 4 3" xfId="13170"/>
    <cellStyle name="Comma 71 3 5" xfId="13171"/>
    <cellStyle name="Comma 71 3 5 2" xfId="13172"/>
    <cellStyle name="Comma 71 3 5 2 2" xfId="13173"/>
    <cellStyle name="Comma 71 3 5 3" xfId="13174"/>
    <cellStyle name="Comma 71 3 6" xfId="13175"/>
    <cellStyle name="Comma 71 3 6 2" xfId="13176"/>
    <cellStyle name="Comma 71 3 7" xfId="13177"/>
    <cellStyle name="Comma 71 4" xfId="13178"/>
    <cellStyle name="Comma 71 4 2" xfId="13179"/>
    <cellStyle name="Comma 71 4 2 2" xfId="13180"/>
    <cellStyle name="Comma 71 4 2 2 2" xfId="13181"/>
    <cellStyle name="Comma 71 4 2 2 2 2" xfId="13182"/>
    <cellStyle name="Comma 71 4 2 2 3" xfId="13183"/>
    <cellStyle name="Comma 71 4 2 3" xfId="13184"/>
    <cellStyle name="Comma 71 4 2 3 2" xfId="13185"/>
    <cellStyle name="Comma 71 4 2 4" xfId="13186"/>
    <cellStyle name="Comma 71 4 3" xfId="13187"/>
    <cellStyle name="Comma 71 4 3 2" xfId="13188"/>
    <cellStyle name="Comma 71 4 3 2 2" xfId="13189"/>
    <cellStyle name="Comma 71 4 3 3" xfId="13190"/>
    <cellStyle name="Comma 71 4 4" xfId="13191"/>
    <cellStyle name="Comma 71 4 4 2" xfId="13192"/>
    <cellStyle name="Comma 71 4 5" xfId="13193"/>
    <cellStyle name="Comma 71 5" xfId="13194"/>
    <cellStyle name="Comma 71 5 2" xfId="13195"/>
    <cellStyle name="Comma 71 5 2 2" xfId="13196"/>
    <cellStyle name="Comma 71 5 2 2 2" xfId="13197"/>
    <cellStyle name="Comma 71 5 2 3" xfId="13198"/>
    <cellStyle name="Comma 71 5 3" xfId="13199"/>
    <cellStyle name="Comma 71 5 3 2" xfId="13200"/>
    <cellStyle name="Comma 71 5 4" xfId="13201"/>
    <cellStyle name="Comma 71 6" xfId="13202"/>
    <cellStyle name="Comma 71 6 2" xfId="13203"/>
    <cellStyle name="Comma 71 6 2 2" xfId="13204"/>
    <cellStyle name="Comma 71 6 3" xfId="13205"/>
    <cellStyle name="Comma 71 7" xfId="13206"/>
    <cellStyle name="Comma 71 7 2" xfId="13207"/>
    <cellStyle name="Comma 71 7 2 2" xfId="13208"/>
    <cellStyle name="Comma 71 7 3" xfId="13209"/>
    <cellStyle name="Comma 71 8" xfId="13210"/>
    <cellStyle name="Comma 71 8 2" xfId="13211"/>
    <cellStyle name="Comma 71 9" xfId="13212"/>
    <cellStyle name="Comma 72" xfId="13213"/>
    <cellStyle name="Comma 72 10" xfId="13214"/>
    <cellStyle name="Comma 72 2" xfId="13215"/>
    <cellStyle name="Comma 72 2 2" xfId="13216"/>
    <cellStyle name="Comma 72 2 2 2" xfId="13217"/>
    <cellStyle name="Comma 72 2 2 2 2" xfId="13218"/>
    <cellStyle name="Comma 72 2 2 2 2 2" xfId="13219"/>
    <cellStyle name="Comma 72 2 2 2 2 2 2" xfId="13220"/>
    <cellStyle name="Comma 72 2 2 2 2 3" xfId="13221"/>
    <cellStyle name="Comma 72 2 2 2 3" xfId="13222"/>
    <cellStyle name="Comma 72 2 2 2 3 2" xfId="13223"/>
    <cellStyle name="Comma 72 2 2 2 4" xfId="13224"/>
    <cellStyle name="Comma 72 2 2 3" xfId="13225"/>
    <cellStyle name="Comma 72 2 2 3 2" xfId="13226"/>
    <cellStyle name="Comma 72 2 2 3 2 2" xfId="13227"/>
    <cellStyle name="Comma 72 2 2 3 3" xfId="13228"/>
    <cellStyle name="Comma 72 2 2 4" xfId="13229"/>
    <cellStyle name="Comma 72 2 2 4 2" xfId="13230"/>
    <cellStyle name="Comma 72 2 2 5" xfId="13231"/>
    <cellStyle name="Comma 72 2 3" xfId="13232"/>
    <cellStyle name="Comma 72 2 3 2" xfId="13233"/>
    <cellStyle name="Comma 72 2 3 2 2" xfId="13234"/>
    <cellStyle name="Comma 72 2 3 2 2 2" xfId="13235"/>
    <cellStyle name="Comma 72 2 3 2 3" xfId="13236"/>
    <cellStyle name="Comma 72 2 3 3" xfId="13237"/>
    <cellStyle name="Comma 72 2 3 3 2" xfId="13238"/>
    <cellStyle name="Comma 72 2 3 4" xfId="13239"/>
    <cellStyle name="Comma 72 2 4" xfId="13240"/>
    <cellStyle name="Comma 72 2 4 2" xfId="13241"/>
    <cellStyle name="Comma 72 2 4 2 2" xfId="13242"/>
    <cellStyle name="Comma 72 2 4 3" xfId="13243"/>
    <cellStyle name="Comma 72 2 5" xfId="13244"/>
    <cellStyle name="Comma 72 2 5 2" xfId="13245"/>
    <cellStyle name="Comma 72 2 5 2 2" xfId="13246"/>
    <cellStyle name="Comma 72 2 5 3" xfId="13247"/>
    <cellStyle name="Comma 72 2 6" xfId="13248"/>
    <cellStyle name="Comma 72 2 6 2" xfId="13249"/>
    <cellStyle name="Comma 72 2 7" xfId="13250"/>
    <cellStyle name="Comma 72 3" xfId="13251"/>
    <cellStyle name="Comma 72 3 2" xfId="13252"/>
    <cellStyle name="Comma 72 3 2 2" xfId="13253"/>
    <cellStyle name="Comma 72 3 2 2 2" xfId="13254"/>
    <cellStyle name="Comma 72 3 2 2 2 2" xfId="13255"/>
    <cellStyle name="Comma 72 3 2 2 2 2 2" xfId="13256"/>
    <cellStyle name="Comma 72 3 2 2 2 3" xfId="13257"/>
    <cellStyle name="Comma 72 3 2 2 3" xfId="13258"/>
    <cellStyle name="Comma 72 3 2 2 3 2" xfId="13259"/>
    <cellStyle name="Comma 72 3 2 2 4" xfId="13260"/>
    <cellStyle name="Comma 72 3 2 3" xfId="13261"/>
    <cellStyle name="Comma 72 3 2 3 2" xfId="13262"/>
    <cellStyle name="Comma 72 3 2 3 2 2" xfId="13263"/>
    <cellStyle name="Comma 72 3 2 3 3" xfId="13264"/>
    <cellStyle name="Comma 72 3 2 4" xfId="13265"/>
    <cellStyle name="Comma 72 3 2 4 2" xfId="13266"/>
    <cellStyle name="Comma 72 3 2 5" xfId="13267"/>
    <cellStyle name="Comma 72 3 3" xfId="13268"/>
    <cellStyle name="Comma 72 3 3 2" xfId="13269"/>
    <cellStyle name="Comma 72 3 3 2 2" xfId="13270"/>
    <cellStyle name="Comma 72 3 3 2 2 2" xfId="13271"/>
    <cellStyle name="Comma 72 3 3 2 3" xfId="13272"/>
    <cellStyle name="Comma 72 3 3 3" xfId="13273"/>
    <cellStyle name="Comma 72 3 3 3 2" xfId="13274"/>
    <cellStyle name="Comma 72 3 3 4" xfId="13275"/>
    <cellStyle name="Comma 72 3 4" xfId="13276"/>
    <cellStyle name="Comma 72 3 4 2" xfId="13277"/>
    <cellStyle name="Comma 72 3 4 2 2" xfId="13278"/>
    <cellStyle name="Comma 72 3 4 3" xfId="13279"/>
    <cellStyle name="Comma 72 3 5" xfId="13280"/>
    <cellStyle name="Comma 72 3 5 2" xfId="13281"/>
    <cellStyle name="Comma 72 3 5 2 2" xfId="13282"/>
    <cellStyle name="Comma 72 3 5 3" xfId="13283"/>
    <cellStyle name="Comma 72 3 6" xfId="13284"/>
    <cellStyle name="Comma 72 3 6 2" xfId="13285"/>
    <cellStyle name="Comma 72 3 7" xfId="13286"/>
    <cellStyle name="Comma 72 4" xfId="13287"/>
    <cellStyle name="Comma 72 4 2" xfId="13288"/>
    <cellStyle name="Comma 72 4 2 2" xfId="13289"/>
    <cellStyle name="Comma 72 4 2 2 2" xfId="13290"/>
    <cellStyle name="Comma 72 4 2 2 2 2" xfId="13291"/>
    <cellStyle name="Comma 72 4 2 2 3" xfId="13292"/>
    <cellStyle name="Comma 72 4 2 3" xfId="13293"/>
    <cellStyle name="Comma 72 4 2 3 2" xfId="13294"/>
    <cellStyle name="Comma 72 4 2 4" xfId="13295"/>
    <cellStyle name="Comma 72 4 3" xfId="13296"/>
    <cellStyle name="Comma 72 4 3 2" xfId="13297"/>
    <cellStyle name="Comma 72 4 3 2 2" xfId="13298"/>
    <cellStyle name="Comma 72 4 3 3" xfId="13299"/>
    <cellStyle name="Comma 72 4 4" xfId="13300"/>
    <cellStyle name="Comma 72 4 4 2" xfId="13301"/>
    <cellStyle name="Comma 72 4 5" xfId="13302"/>
    <cellStyle name="Comma 72 5" xfId="13303"/>
    <cellStyle name="Comma 72 5 2" xfId="13304"/>
    <cellStyle name="Comma 72 5 2 2" xfId="13305"/>
    <cellStyle name="Comma 72 5 2 2 2" xfId="13306"/>
    <cellStyle name="Comma 72 5 2 3" xfId="13307"/>
    <cellStyle name="Comma 72 5 3" xfId="13308"/>
    <cellStyle name="Comma 72 5 3 2" xfId="13309"/>
    <cellStyle name="Comma 72 5 4" xfId="13310"/>
    <cellStyle name="Comma 72 6" xfId="13311"/>
    <cellStyle name="Comma 72 6 2" xfId="13312"/>
    <cellStyle name="Comma 72 6 2 2" xfId="13313"/>
    <cellStyle name="Comma 72 6 3" xfId="13314"/>
    <cellStyle name="Comma 72 7" xfId="13315"/>
    <cellStyle name="Comma 72 7 2" xfId="13316"/>
    <cellStyle name="Comma 72 7 2 2" xfId="13317"/>
    <cellStyle name="Comma 72 7 3" xfId="13318"/>
    <cellStyle name="Comma 72 8" xfId="13319"/>
    <cellStyle name="Comma 72 8 2" xfId="13320"/>
    <cellStyle name="Comma 72 9" xfId="13321"/>
    <cellStyle name="Comma 73" xfId="13322"/>
    <cellStyle name="Comma 73 10" xfId="13323"/>
    <cellStyle name="Comma 73 2" xfId="13324"/>
    <cellStyle name="Comma 73 2 2" xfId="13325"/>
    <cellStyle name="Comma 73 2 2 2" xfId="13326"/>
    <cellStyle name="Comma 73 2 2 2 2" xfId="13327"/>
    <cellStyle name="Comma 73 2 2 2 2 2" xfId="13328"/>
    <cellStyle name="Comma 73 2 2 2 2 2 2" xfId="13329"/>
    <cellStyle name="Comma 73 2 2 2 2 3" xfId="13330"/>
    <cellStyle name="Comma 73 2 2 2 3" xfId="13331"/>
    <cellStyle name="Comma 73 2 2 2 3 2" xfId="13332"/>
    <cellStyle name="Comma 73 2 2 2 4" xfId="13333"/>
    <cellStyle name="Comma 73 2 2 3" xfId="13334"/>
    <cellStyle name="Comma 73 2 2 3 2" xfId="13335"/>
    <cellStyle name="Comma 73 2 2 3 2 2" xfId="13336"/>
    <cellStyle name="Comma 73 2 2 3 3" xfId="13337"/>
    <cellStyle name="Comma 73 2 2 4" xfId="13338"/>
    <cellStyle name="Comma 73 2 2 4 2" xfId="13339"/>
    <cellStyle name="Comma 73 2 2 5" xfId="13340"/>
    <cellStyle name="Comma 73 2 3" xfId="13341"/>
    <cellStyle name="Comma 73 2 3 2" xfId="13342"/>
    <cellStyle name="Comma 73 2 3 2 2" xfId="13343"/>
    <cellStyle name="Comma 73 2 3 2 2 2" xfId="13344"/>
    <cellStyle name="Comma 73 2 3 2 3" xfId="13345"/>
    <cellStyle name="Comma 73 2 3 3" xfId="13346"/>
    <cellStyle name="Comma 73 2 3 3 2" xfId="13347"/>
    <cellStyle name="Comma 73 2 3 4" xfId="13348"/>
    <cellStyle name="Comma 73 2 4" xfId="13349"/>
    <cellStyle name="Comma 73 2 4 2" xfId="13350"/>
    <cellStyle name="Comma 73 2 4 2 2" xfId="13351"/>
    <cellStyle name="Comma 73 2 4 3" xfId="13352"/>
    <cellStyle name="Comma 73 2 5" xfId="13353"/>
    <cellStyle name="Comma 73 2 5 2" xfId="13354"/>
    <cellStyle name="Comma 73 2 5 2 2" xfId="13355"/>
    <cellStyle name="Comma 73 2 5 3" xfId="13356"/>
    <cellStyle name="Comma 73 2 6" xfId="13357"/>
    <cellStyle name="Comma 73 2 6 2" xfId="13358"/>
    <cellStyle name="Comma 73 2 7" xfId="13359"/>
    <cellStyle name="Comma 73 3" xfId="13360"/>
    <cellStyle name="Comma 73 3 2" xfId="13361"/>
    <cellStyle name="Comma 73 3 2 2" xfId="13362"/>
    <cellStyle name="Comma 73 3 2 2 2" xfId="13363"/>
    <cellStyle name="Comma 73 3 2 2 2 2" xfId="13364"/>
    <cellStyle name="Comma 73 3 2 2 2 2 2" xfId="13365"/>
    <cellStyle name="Comma 73 3 2 2 2 3" xfId="13366"/>
    <cellStyle name="Comma 73 3 2 2 3" xfId="13367"/>
    <cellStyle name="Comma 73 3 2 2 3 2" xfId="13368"/>
    <cellStyle name="Comma 73 3 2 2 4" xfId="13369"/>
    <cellStyle name="Comma 73 3 2 3" xfId="13370"/>
    <cellStyle name="Comma 73 3 2 3 2" xfId="13371"/>
    <cellStyle name="Comma 73 3 2 3 2 2" xfId="13372"/>
    <cellStyle name="Comma 73 3 2 3 3" xfId="13373"/>
    <cellStyle name="Comma 73 3 2 4" xfId="13374"/>
    <cellStyle name="Comma 73 3 2 4 2" xfId="13375"/>
    <cellStyle name="Comma 73 3 2 5" xfId="13376"/>
    <cellStyle name="Comma 73 3 3" xfId="13377"/>
    <cellStyle name="Comma 73 3 3 2" xfId="13378"/>
    <cellStyle name="Comma 73 3 3 2 2" xfId="13379"/>
    <cellStyle name="Comma 73 3 3 2 2 2" xfId="13380"/>
    <cellStyle name="Comma 73 3 3 2 3" xfId="13381"/>
    <cellStyle name="Comma 73 3 3 3" xfId="13382"/>
    <cellStyle name="Comma 73 3 3 3 2" xfId="13383"/>
    <cellStyle name="Comma 73 3 3 4" xfId="13384"/>
    <cellStyle name="Comma 73 3 4" xfId="13385"/>
    <cellStyle name="Comma 73 3 4 2" xfId="13386"/>
    <cellStyle name="Comma 73 3 4 2 2" xfId="13387"/>
    <cellStyle name="Comma 73 3 4 3" xfId="13388"/>
    <cellStyle name="Comma 73 3 5" xfId="13389"/>
    <cellStyle name="Comma 73 3 5 2" xfId="13390"/>
    <cellStyle name="Comma 73 3 5 2 2" xfId="13391"/>
    <cellStyle name="Comma 73 3 5 3" xfId="13392"/>
    <cellStyle name="Comma 73 3 6" xfId="13393"/>
    <cellStyle name="Comma 73 3 6 2" xfId="13394"/>
    <cellStyle name="Comma 73 3 7" xfId="13395"/>
    <cellStyle name="Comma 73 4" xfId="13396"/>
    <cellStyle name="Comma 73 4 2" xfId="13397"/>
    <cellStyle name="Comma 73 4 2 2" xfId="13398"/>
    <cellStyle name="Comma 73 4 2 2 2" xfId="13399"/>
    <cellStyle name="Comma 73 4 2 2 2 2" xfId="13400"/>
    <cellStyle name="Comma 73 4 2 2 3" xfId="13401"/>
    <cellStyle name="Comma 73 4 2 3" xfId="13402"/>
    <cellStyle name="Comma 73 4 2 3 2" xfId="13403"/>
    <cellStyle name="Comma 73 4 2 4" xfId="13404"/>
    <cellStyle name="Comma 73 4 3" xfId="13405"/>
    <cellStyle name="Comma 73 4 3 2" xfId="13406"/>
    <cellStyle name="Comma 73 4 3 2 2" xfId="13407"/>
    <cellStyle name="Comma 73 4 3 3" xfId="13408"/>
    <cellStyle name="Comma 73 4 4" xfId="13409"/>
    <cellStyle name="Comma 73 4 4 2" xfId="13410"/>
    <cellStyle name="Comma 73 4 5" xfId="13411"/>
    <cellStyle name="Comma 73 5" xfId="13412"/>
    <cellStyle name="Comma 73 5 2" xfId="13413"/>
    <cellStyle name="Comma 73 5 2 2" xfId="13414"/>
    <cellStyle name="Comma 73 5 2 2 2" xfId="13415"/>
    <cellStyle name="Comma 73 5 2 3" xfId="13416"/>
    <cellStyle name="Comma 73 5 3" xfId="13417"/>
    <cellStyle name="Comma 73 5 3 2" xfId="13418"/>
    <cellStyle name="Comma 73 5 4" xfId="13419"/>
    <cellStyle name="Comma 73 6" xfId="13420"/>
    <cellStyle name="Comma 73 6 2" xfId="13421"/>
    <cellStyle name="Comma 73 6 2 2" xfId="13422"/>
    <cellStyle name="Comma 73 6 3" xfId="13423"/>
    <cellStyle name="Comma 73 7" xfId="13424"/>
    <cellStyle name="Comma 73 7 2" xfId="13425"/>
    <cellStyle name="Comma 73 7 2 2" xfId="13426"/>
    <cellStyle name="Comma 73 7 3" xfId="13427"/>
    <cellStyle name="Comma 73 8" xfId="13428"/>
    <cellStyle name="Comma 73 8 2" xfId="13429"/>
    <cellStyle name="Comma 73 9" xfId="13430"/>
    <cellStyle name="Comma 74" xfId="13431"/>
    <cellStyle name="Comma 74 10" xfId="13432"/>
    <cellStyle name="Comma 74 2" xfId="13433"/>
    <cellStyle name="Comma 74 2 2" xfId="13434"/>
    <cellStyle name="Comma 74 2 2 2" xfId="13435"/>
    <cellStyle name="Comma 74 2 2 2 2" xfId="13436"/>
    <cellStyle name="Comma 74 2 2 2 2 2" xfId="13437"/>
    <cellStyle name="Comma 74 2 2 2 2 2 2" xfId="13438"/>
    <cellStyle name="Comma 74 2 2 2 2 3" xfId="13439"/>
    <cellStyle name="Comma 74 2 2 2 3" xfId="13440"/>
    <cellStyle name="Comma 74 2 2 2 3 2" xfId="13441"/>
    <cellStyle name="Comma 74 2 2 2 4" xfId="13442"/>
    <cellStyle name="Comma 74 2 2 3" xfId="13443"/>
    <cellStyle name="Comma 74 2 2 3 2" xfId="13444"/>
    <cellStyle name="Comma 74 2 2 3 2 2" xfId="13445"/>
    <cellStyle name="Comma 74 2 2 3 3" xfId="13446"/>
    <cellStyle name="Comma 74 2 2 4" xfId="13447"/>
    <cellStyle name="Comma 74 2 2 4 2" xfId="13448"/>
    <cellStyle name="Comma 74 2 2 5" xfId="13449"/>
    <cellStyle name="Comma 74 2 3" xfId="13450"/>
    <cellStyle name="Comma 74 2 3 2" xfId="13451"/>
    <cellStyle name="Comma 74 2 3 2 2" xfId="13452"/>
    <cellStyle name="Comma 74 2 3 2 2 2" xfId="13453"/>
    <cellStyle name="Comma 74 2 3 2 3" xfId="13454"/>
    <cellStyle name="Comma 74 2 3 3" xfId="13455"/>
    <cellStyle name="Comma 74 2 3 3 2" xfId="13456"/>
    <cellStyle name="Comma 74 2 3 4" xfId="13457"/>
    <cellStyle name="Comma 74 2 4" xfId="13458"/>
    <cellStyle name="Comma 74 2 4 2" xfId="13459"/>
    <cellStyle name="Comma 74 2 4 2 2" xfId="13460"/>
    <cellStyle name="Comma 74 2 4 3" xfId="13461"/>
    <cellStyle name="Comma 74 2 5" xfId="13462"/>
    <cellStyle name="Comma 74 2 5 2" xfId="13463"/>
    <cellStyle name="Comma 74 2 5 2 2" xfId="13464"/>
    <cellStyle name="Comma 74 2 5 3" xfId="13465"/>
    <cellStyle name="Comma 74 2 6" xfId="13466"/>
    <cellStyle name="Comma 74 2 6 2" xfId="13467"/>
    <cellStyle name="Comma 74 2 7" xfId="13468"/>
    <cellStyle name="Comma 74 3" xfId="13469"/>
    <cellStyle name="Comma 74 3 2" xfId="13470"/>
    <cellStyle name="Comma 74 3 2 2" xfId="13471"/>
    <cellStyle name="Comma 74 3 2 2 2" xfId="13472"/>
    <cellStyle name="Comma 74 3 2 2 2 2" xfId="13473"/>
    <cellStyle name="Comma 74 3 2 2 2 2 2" xfId="13474"/>
    <cellStyle name="Comma 74 3 2 2 2 3" xfId="13475"/>
    <cellStyle name="Comma 74 3 2 2 3" xfId="13476"/>
    <cellStyle name="Comma 74 3 2 2 3 2" xfId="13477"/>
    <cellStyle name="Comma 74 3 2 2 4" xfId="13478"/>
    <cellStyle name="Comma 74 3 2 3" xfId="13479"/>
    <cellStyle name="Comma 74 3 2 3 2" xfId="13480"/>
    <cellStyle name="Comma 74 3 2 3 2 2" xfId="13481"/>
    <cellStyle name="Comma 74 3 2 3 3" xfId="13482"/>
    <cellStyle name="Comma 74 3 2 4" xfId="13483"/>
    <cellStyle name="Comma 74 3 2 4 2" xfId="13484"/>
    <cellStyle name="Comma 74 3 2 5" xfId="13485"/>
    <cellStyle name="Comma 74 3 3" xfId="13486"/>
    <cellStyle name="Comma 74 3 3 2" xfId="13487"/>
    <cellStyle name="Comma 74 3 3 2 2" xfId="13488"/>
    <cellStyle name="Comma 74 3 3 2 2 2" xfId="13489"/>
    <cellStyle name="Comma 74 3 3 2 3" xfId="13490"/>
    <cellStyle name="Comma 74 3 3 3" xfId="13491"/>
    <cellStyle name="Comma 74 3 3 3 2" xfId="13492"/>
    <cellStyle name="Comma 74 3 3 4" xfId="13493"/>
    <cellStyle name="Comma 74 3 4" xfId="13494"/>
    <cellStyle name="Comma 74 3 4 2" xfId="13495"/>
    <cellStyle name="Comma 74 3 4 2 2" xfId="13496"/>
    <cellStyle name="Comma 74 3 4 3" xfId="13497"/>
    <cellStyle name="Comma 74 3 5" xfId="13498"/>
    <cellStyle name="Comma 74 3 5 2" xfId="13499"/>
    <cellStyle name="Comma 74 3 5 2 2" xfId="13500"/>
    <cellStyle name="Comma 74 3 5 3" xfId="13501"/>
    <cellStyle name="Comma 74 3 6" xfId="13502"/>
    <cellStyle name="Comma 74 3 6 2" xfId="13503"/>
    <cellStyle name="Comma 74 3 7" xfId="13504"/>
    <cellStyle name="Comma 74 4" xfId="13505"/>
    <cellStyle name="Comma 74 4 2" xfId="13506"/>
    <cellStyle name="Comma 74 4 2 2" xfId="13507"/>
    <cellStyle name="Comma 74 4 2 2 2" xfId="13508"/>
    <cellStyle name="Comma 74 4 2 2 2 2" xfId="13509"/>
    <cellStyle name="Comma 74 4 2 2 3" xfId="13510"/>
    <cellStyle name="Comma 74 4 2 3" xfId="13511"/>
    <cellStyle name="Comma 74 4 2 3 2" xfId="13512"/>
    <cellStyle name="Comma 74 4 2 4" xfId="13513"/>
    <cellStyle name="Comma 74 4 3" xfId="13514"/>
    <cellStyle name="Comma 74 4 3 2" xfId="13515"/>
    <cellStyle name="Comma 74 4 3 2 2" xfId="13516"/>
    <cellStyle name="Comma 74 4 3 3" xfId="13517"/>
    <cellStyle name="Comma 74 4 4" xfId="13518"/>
    <cellStyle name="Comma 74 4 4 2" xfId="13519"/>
    <cellStyle name="Comma 74 4 5" xfId="13520"/>
    <cellStyle name="Comma 74 5" xfId="13521"/>
    <cellStyle name="Comma 74 5 2" xfId="13522"/>
    <cellStyle name="Comma 74 5 2 2" xfId="13523"/>
    <cellStyle name="Comma 74 5 2 2 2" xfId="13524"/>
    <cellStyle name="Comma 74 5 2 3" xfId="13525"/>
    <cellStyle name="Comma 74 5 3" xfId="13526"/>
    <cellStyle name="Comma 74 5 3 2" xfId="13527"/>
    <cellStyle name="Comma 74 5 4" xfId="13528"/>
    <cellStyle name="Comma 74 6" xfId="13529"/>
    <cellStyle name="Comma 74 6 2" xfId="13530"/>
    <cellStyle name="Comma 74 6 2 2" xfId="13531"/>
    <cellStyle name="Comma 74 6 3" xfId="13532"/>
    <cellStyle name="Comma 74 7" xfId="13533"/>
    <cellStyle name="Comma 74 7 2" xfId="13534"/>
    <cellStyle name="Comma 74 7 2 2" xfId="13535"/>
    <cellStyle name="Comma 74 7 3" xfId="13536"/>
    <cellStyle name="Comma 74 8" xfId="13537"/>
    <cellStyle name="Comma 74 8 2" xfId="13538"/>
    <cellStyle name="Comma 74 9" xfId="13539"/>
    <cellStyle name="Comma 75" xfId="13540"/>
    <cellStyle name="Comma 75 10" xfId="13541"/>
    <cellStyle name="Comma 75 2" xfId="13542"/>
    <cellStyle name="Comma 75 2 2" xfId="13543"/>
    <cellStyle name="Comma 75 2 2 2" xfId="13544"/>
    <cellStyle name="Comma 75 2 2 2 2" xfId="13545"/>
    <cellStyle name="Comma 75 2 2 2 2 2" xfId="13546"/>
    <cellStyle name="Comma 75 2 2 2 2 2 2" xfId="13547"/>
    <cellStyle name="Comma 75 2 2 2 2 3" xfId="13548"/>
    <cellStyle name="Comma 75 2 2 2 3" xfId="13549"/>
    <cellStyle name="Comma 75 2 2 2 3 2" xfId="13550"/>
    <cellStyle name="Comma 75 2 2 2 4" xfId="13551"/>
    <cellStyle name="Comma 75 2 2 3" xfId="13552"/>
    <cellStyle name="Comma 75 2 2 3 2" xfId="13553"/>
    <cellStyle name="Comma 75 2 2 3 2 2" xfId="13554"/>
    <cellStyle name="Comma 75 2 2 3 3" xfId="13555"/>
    <cellStyle name="Comma 75 2 2 4" xfId="13556"/>
    <cellStyle name="Comma 75 2 2 4 2" xfId="13557"/>
    <cellStyle name="Comma 75 2 2 5" xfId="13558"/>
    <cellStyle name="Comma 75 2 3" xfId="13559"/>
    <cellStyle name="Comma 75 2 3 2" xfId="13560"/>
    <cellStyle name="Comma 75 2 3 2 2" xfId="13561"/>
    <cellStyle name="Comma 75 2 3 2 2 2" xfId="13562"/>
    <cellStyle name="Comma 75 2 3 2 3" xfId="13563"/>
    <cellStyle name="Comma 75 2 3 3" xfId="13564"/>
    <cellStyle name="Comma 75 2 3 3 2" xfId="13565"/>
    <cellStyle name="Comma 75 2 3 4" xfId="13566"/>
    <cellStyle name="Comma 75 2 4" xfId="13567"/>
    <cellStyle name="Comma 75 2 4 2" xfId="13568"/>
    <cellStyle name="Comma 75 2 4 2 2" xfId="13569"/>
    <cellStyle name="Comma 75 2 4 3" xfId="13570"/>
    <cellStyle name="Comma 75 2 5" xfId="13571"/>
    <cellStyle name="Comma 75 2 5 2" xfId="13572"/>
    <cellStyle name="Comma 75 2 5 2 2" xfId="13573"/>
    <cellStyle name="Comma 75 2 5 3" xfId="13574"/>
    <cellStyle name="Comma 75 2 6" xfId="13575"/>
    <cellStyle name="Comma 75 2 6 2" xfId="13576"/>
    <cellStyle name="Comma 75 2 7" xfId="13577"/>
    <cellStyle name="Comma 75 3" xfId="13578"/>
    <cellStyle name="Comma 75 3 2" xfId="13579"/>
    <cellStyle name="Comma 75 3 2 2" xfId="13580"/>
    <cellStyle name="Comma 75 3 2 2 2" xfId="13581"/>
    <cellStyle name="Comma 75 3 2 2 2 2" xfId="13582"/>
    <cellStyle name="Comma 75 3 2 2 2 2 2" xfId="13583"/>
    <cellStyle name="Comma 75 3 2 2 2 3" xfId="13584"/>
    <cellStyle name="Comma 75 3 2 2 3" xfId="13585"/>
    <cellStyle name="Comma 75 3 2 2 3 2" xfId="13586"/>
    <cellStyle name="Comma 75 3 2 2 4" xfId="13587"/>
    <cellStyle name="Comma 75 3 2 3" xfId="13588"/>
    <cellStyle name="Comma 75 3 2 3 2" xfId="13589"/>
    <cellStyle name="Comma 75 3 2 3 2 2" xfId="13590"/>
    <cellStyle name="Comma 75 3 2 3 3" xfId="13591"/>
    <cellStyle name="Comma 75 3 2 4" xfId="13592"/>
    <cellStyle name="Comma 75 3 2 4 2" xfId="13593"/>
    <cellStyle name="Comma 75 3 2 5" xfId="13594"/>
    <cellStyle name="Comma 75 3 3" xfId="13595"/>
    <cellStyle name="Comma 75 3 3 2" xfId="13596"/>
    <cellStyle name="Comma 75 3 3 2 2" xfId="13597"/>
    <cellStyle name="Comma 75 3 3 2 2 2" xfId="13598"/>
    <cellStyle name="Comma 75 3 3 2 3" xfId="13599"/>
    <cellStyle name="Comma 75 3 3 3" xfId="13600"/>
    <cellStyle name="Comma 75 3 3 3 2" xfId="13601"/>
    <cellStyle name="Comma 75 3 3 4" xfId="13602"/>
    <cellStyle name="Comma 75 3 4" xfId="13603"/>
    <cellStyle name="Comma 75 3 4 2" xfId="13604"/>
    <cellStyle name="Comma 75 3 4 2 2" xfId="13605"/>
    <cellStyle name="Comma 75 3 4 3" xfId="13606"/>
    <cellStyle name="Comma 75 3 5" xfId="13607"/>
    <cellStyle name="Comma 75 3 5 2" xfId="13608"/>
    <cellStyle name="Comma 75 3 5 2 2" xfId="13609"/>
    <cellStyle name="Comma 75 3 5 3" xfId="13610"/>
    <cellStyle name="Comma 75 3 6" xfId="13611"/>
    <cellStyle name="Comma 75 3 6 2" xfId="13612"/>
    <cellStyle name="Comma 75 3 7" xfId="13613"/>
    <cellStyle name="Comma 75 4" xfId="13614"/>
    <cellStyle name="Comma 75 4 2" xfId="13615"/>
    <cellStyle name="Comma 75 4 2 2" xfId="13616"/>
    <cellStyle name="Comma 75 4 2 2 2" xfId="13617"/>
    <cellStyle name="Comma 75 4 2 2 2 2" xfId="13618"/>
    <cellStyle name="Comma 75 4 2 2 3" xfId="13619"/>
    <cellStyle name="Comma 75 4 2 3" xfId="13620"/>
    <cellStyle name="Comma 75 4 2 3 2" xfId="13621"/>
    <cellStyle name="Comma 75 4 2 4" xfId="13622"/>
    <cellStyle name="Comma 75 4 3" xfId="13623"/>
    <cellStyle name="Comma 75 4 3 2" xfId="13624"/>
    <cellStyle name="Comma 75 4 3 2 2" xfId="13625"/>
    <cellStyle name="Comma 75 4 3 3" xfId="13626"/>
    <cellStyle name="Comma 75 4 4" xfId="13627"/>
    <cellStyle name="Comma 75 4 4 2" xfId="13628"/>
    <cellStyle name="Comma 75 4 5" xfId="13629"/>
    <cellStyle name="Comma 75 5" xfId="13630"/>
    <cellStyle name="Comma 75 5 2" xfId="13631"/>
    <cellStyle name="Comma 75 5 2 2" xfId="13632"/>
    <cellStyle name="Comma 75 5 2 2 2" xfId="13633"/>
    <cellStyle name="Comma 75 5 2 3" xfId="13634"/>
    <cellStyle name="Comma 75 5 3" xfId="13635"/>
    <cellStyle name="Comma 75 5 3 2" xfId="13636"/>
    <cellStyle name="Comma 75 5 4" xfId="13637"/>
    <cellStyle name="Comma 75 6" xfId="13638"/>
    <cellStyle name="Comma 75 6 2" xfId="13639"/>
    <cellStyle name="Comma 75 6 2 2" xfId="13640"/>
    <cellStyle name="Comma 75 6 3" xfId="13641"/>
    <cellStyle name="Comma 75 7" xfId="13642"/>
    <cellStyle name="Comma 75 7 2" xfId="13643"/>
    <cellStyle name="Comma 75 7 2 2" xfId="13644"/>
    <cellStyle name="Comma 75 7 3" xfId="13645"/>
    <cellStyle name="Comma 75 8" xfId="13646"/>
    <cellStyle name="Comma 75 8 2" xfId="13647"/>
    <cellStyle name="Comma 75 9" xfId="13648"/>
    <cellStyle name="Comma 76" xfId="13649"/>
    <cellStyle name="Comma 76 10" xfId="13650"/>
    <cellStyle name="Comma 76 2" xfId="13651"/>
    <cellStyle name="Comma 76 2 2" xfId="13652"/>
    <cellStyle name="Comma 76 2 2 2" xfId="13653"/>
    <cellStyle name="Comma 76 2 2 2 2" xfId="13654"/>
    <cellStyle name="Comma 76 2 2 2 2 2" xfId="13655"/>
    <cellStyle name="Comma 76 2 2 2 2 2 2" xfId="13656"/>
    <cellStyle name="Comma 76 2 2 2 2 3" xfId="13657"/>
    <cellStyle name="Comma 76 2 2 2 3" xfId="13658"/>
    <cellStyle name="Comma 76 2 2 2 3 2" xfId="13659"/>
    <cellStyle name="Comma 76 2 2 2 4" xfId="13660"/>
    <cellStyle name="Comma 76 2 2 3" xfId="13661"/>
    <cellStyle name="Comma 76 2 2 3 2" xfId="13662"/>
    <cellStyle name="Comma 76 2 2 3 2 2" xfId="13663"/>
    <cellStyle name="Comma 76 2 2 3 3" xfId="13664"/>
    <cellStyle name="Comma 76 2 2 4" xfId="13665"/>
    <cellStyle name="Comma 76 2 2 4 2" xfId="13666"/>
    <cellStyle name="Comma 76 2 2 5" xfId="13667"/>
    <cellStyle name="Comma 76 2 3" xfId="13668"/>
    <cellStyle name="Comma 76 2 3 2" xfId="13669"/>
    <cellStyle name="Comma 76 2 3 2 2" xfId="13670"/>
    <cellStyle name="Comma 76 2 3 2 2 2" xfId="13671"/>
    <cellStyle name="Comma 76 2 3 2 3" xfId="13672"/>
    <cellStyle name="Comma 76 2 3 3" xfId="13673"/>
    <cellStyle name="Comma 76 2 3 3 2" xfId="13674"/>
    <cellStyle name="Comma 76 2 3 4" xfId="13675"/>
    <cellStyle name="Comma 76 2 4" xfId="13676"/>
    <cellStyle name="Comma 76 2 4 2" xfId="13677"/>
    <cellStyle name="Comma 76 2 4 2 2" xfId="13678"/>
    <cellStyle name="Comma 76 2 4 3" xfId="13679"/>
    <cellStyle name="Comma 76 2 5" xfId="13680"/>
    <cellStyle name="Comma 76 2 5 2" xfId="13681"/>
    <cellStyle name="Comma 76 2 5 2 2" xfId="13682"/>
    <cellStyle name="Comma 76 2 5 3" xfId="13683"/>
    <cellStyle name="Comma 76 2 6" xfId="13684"/>
    <cellStyle name="Comma 76 2 6 2" xfId="13685"/>
    <cellStyle name="Comma 76 2 7" xfId="13686"/>
    <cellStyle name="Comma 76 3" xfId="13687"/>
    <cellStyle name="Comma 76 3 2" xfId="13688"/>
    <cellStyle name="Comma 76 3 2 2" xfId="13689"/>
    <cellStyle name="Comma 76 3 2 2 2" xfId="13690"/>
    <cellStyle name="Comma 76 3 2 2 2 2" xfId="13691"/>
    <cellStyle name="Comma 76 3 2 2 2 2 2" xfId="13692"/>
    <cellStyle name="Comma 76 3 2 2 2 3" xfId="13693"/>
    <cellStyle name="Comma 76 3 2 2 3" xfId="13694"/>
    <cellStyle name="Comma 76 3 2 2 3 2" xfId="13695"/>
    <cellStyle name="Comma 76 3 2 2 4" xfId="13696"/>
    <cellStyle name="Comma 76 3 2 3" xfId="13697"/>
    <cellStyle name="Comma 76 3 2 3 2" xfId="13698"/>
    <cellStyle name="Comma 76 3 2 3 2 2" xfId="13699"/>
    <cellStyle name="Comma 76 3 2 3 3" xfId="13700"/>
    <cellStyle name="Comma 76 3 2 4" xfId="13701"/>
    <cellStyle name="Comma 76 3 2 4 2" xfId="13702"/>
    <cellStyle name="Comma 76 3 2 5" xfId="13703"/>
    <cellStyle name="Comma 76 3 3" xfId="13704"/>
    <cellStyle name="Comma 76 3 3 2" xfId="13705"/>
    <cellStyle name="Comma 76 3 3 2 2" xfId="13706"/>
    <cellStyle name="Comma 76 3 3 2 2 2" xfId="13707"/>
    <cellStyle name="Comma 76 3 3 2 3" xfId="13708"/>
    <cellStyle name="Comma 76 3 3 3" xfId="13709"/>
    <cellStyle name="Comma 76 3 3 3 2" xfId="13710"/>
    <cellStyle name="Comma 76 3 3 4" xfId="13711"/>
    <cellStyle name="Comma 76 3 4" xfId="13712"/>
    <cellStyle name="Comma 76 3 4 2" xfId="13713"/>
    <cellStyle name="Comma 76 3 4 2 2" xfId="13714"/>
    <cellStyle name="Comma 76 3 4 3" xfId="13715"/>
    <cellStyle name="Comma 76 3 5" xfId="13716"/>
    <cellStyle name="Comma 76 3 5 2" xfId="13717"/>
    <cellStyle name="Comma 76 3 5 2 2" xfId="13718"/>
    <cellStyle name="Comma 76 3 5 3" xfId="13719"/>
    <cellStyle name="Comma 76 3 6" xfId="13720"/>
    <cellStyle name="Comma 76 3 6 2" xfId="13721"/>
    <cellStyle name="Comma 76 3 7" xfId="13722"/>
    <cellStyle name="Comma 76 4" xfId="13723"/>
    <cellStyle name="Comma 76 4 2" xfId="13724"/>
    <cellStyle name="Comma 76 4 2 2" xfId="13725"/>
    <cellStyle name="Comma 76 4 2 2 2" xfId="13726"/>
    <cellStyle name="Comma 76 4 2 2 2 2" xfId="13727"/>
    <cellStyle name="Comma 76 4 2 2 3" xfId="13728"/>
    <cellStyle name="Comma 76 4 2 3" xfId="13729"/>
    <cellStyle name="Comma 76 4 2 3 2" xfId="13730"/>
    <cellStyle name="Comma 76 4 2 4" xfId="13731"/>
    <cellStyle name="Comma 76 4 3" xfId="13732"/>
    <cellStyle name="Comma 76 4 3 2" xfId="13733"/>
    <cellStyle name="Comma 76 4 3 2 2" xfId="13734"/>
    <cellStyle name="Comma 76 4 3 3" xfId="13735"/>
    <cellStyle name="Comma 76 4 4" xfId="13736"/>
    <cellStyle name="Comma 76 4 4 2" xfId="13737"/>
    <cellStyle name="Comma 76 4 5" xfId="13738"/>
    <cellStyle name="Comma 76 5" xfId="13739"/>
    <cellStyle name="Comma 76 5 2" xfId="13740"/>
    <cellStyle name="Comma 76 5 2 2" xfId="13741"/>
    <cellStyle name="Comma 76 5 2 2 2" xfId="13742"/>
    <cellStyle name="Comma 76 5 2 3" xfId="13743"/>
    <cellStyle name="Comma 76 5 3" xfId="13744"/>
    <cellStyle name="Comma 76 5 3 2" xfId="13745"/>
    <cellStyle name="Comma 76 5 4" xfId="13746"/>
    <cellStyle name="Comma 76 6" xfId="13747"/>
    <cellStyle name="Comma 76 6 2" xfId="13748"/>
    <cellStyle name="Comma 76 6 2 2" xfId="13749"/>
    <cellStyle name="Comma 76 6 3" xfId="13750"/>
    <cellStyle name="Comma 76 7" xfId="13751"/>
    <cellStyle name="Comma 76 7 2" xfId="13752"/>
    <cellStyle name="Comma 76 7 2 2" xfId="13753"/>
    <cellStyle name="Comma 76 7 3" xfId="13754"/>
    <cellStyle name="Comma 76 8" xfId="13755"/>
    <cellStyle name="Comma 76 8 2" xfId="13756"/>
    <cellStyle name="Comma 76 9" xfId="13757"/>
    <cellStyle name="Comma 77" xfId="13758"/>
    <cellStyle name="Comma 77 10" xfId="13759"/>
    <cellStyle name="Comma 77 2" xfId="13760"/>
    <cellStyle name="Comma 77 2 2" xfId="13761"/>
    <cellStyle name="Comma 77 2 2 2" xfId="13762"/>
    <cellStyle name="Comma 77 2 2 2 2" xfId="13763"/>
    <cellStyle name="Comma 77 2 2 2 2 2" xfId="13764"/>
    <cellStyle name="Comma 77 2 2 2 2 2 2" xfId="13765"/>
    <cellStyle name="Comma 77 2 2 2 2 3" xfId="13766"/>
    <cellStyle name="Comma 77 2 2 2 3" xfId="13767"/>
    <cellStyle name="Comma 77 2 2 2 3 2" xfId="13768"/>
    <cellStyle name="Comma 77 2 2 2 4" xfId="13769"/>
    <cellStyle name="Comma 77 2 2 3" xfId="13770"/>
    <cellStyle name="Comma 77 2 2 3 2" xfId="13771"/>
    <cellStyle name="Comma 77 2 2 3 2 2" xfId="13772"/>
    <cellStyle name="Comma 77 2 2 3 3" xfId="13773"/>
    <cellStyle name="Comma 77 2 2 4" xfId="13774"/>
    <cellStyle name="Comma 77 2 2 4 2" xfId="13775"/>
    <cellStyle name="Comma 77 2 2 5" xfId="13776"/>
    <cellStyle name="Comma 77 2 3" xfId="13777"/>
    <cellStyle name="Comma 77 2 3 2" xfId="13778"/>
    <cellStyle name="Comma 77 2 3 2 2" xfId="13779"/>
    <cellStyle name="Comma 77 2 3 2 2 2" xfId="13780"/>
    <cellStyle name="Comma 77 2 3 2 3" xfId="13781"/>
    <cellStyle name="Comma 77 2 3 3" xfId="13782"/>
    <cellStyle name="Comma 77 2 3 3 2" xfId="13783"/>
    <cellStyle name="Comma 77 2 3 4" xfId="13784"/>
    <cellStyle name="Comma 77 2 4" xfId="13785"/>
    <cellStyle name="Comma 77 2 4 2" xfId="13786"/>
    <cellStyle name="Comma 77 2 4 2 2" xfId="13787"/>
    <cellStyle name="Comma 77 2 4 3" xfId="13788"/>
    <cellStyle name="Comma 77 2 5" xfId="13789"/>
    <cellStyle name="Comma 77 2 5 2" xfId="13790"/>
    <cellStyle name="Comma 77 2 5 2 2" xfId="13791"/>
    <cellStyle name="Comma 77 2 5 3" xfId="13792"/>
    <cellStyle name="Comma 77 2 6" xfId="13793"/>
    <cellStyle name="Comma 77 2 6 2" xfId="13794"/>
    <cellStyle name="Comma 77 2 7" xfId="13795"/>
    <cellStyle name="Comma 77 3" xfId="13796"/>
    <cellStyle name="Comma 77 3 2" xfId="13797"/>
    <cellStyle name="Comma 77 3 2 2" xfId="13798"/>
    <cellStyle name="Comma 77 3 2 2 2" xfId="13799"/>
    <cellStyle name="Comma 77 3 2 2 2 2" xfId="13800"/>
    <cellStyle name="Comma 77 3 2 2 2 2 2" xfId="13801"/>
    <cellStyle name="Comma 77 3 2 2 2 3" xfId="13802"/>
    <cellStyle name="Comma 77 3 2 2 3" xfId="13803"/>
    <cellStyle name="Comma 77 3 2 2 3 2" xfId="13804"/>
    <cellStyle name="Comma 77 3 2 2 4" xfId="13805"/>
    <cellStyle name="Comma 77 3 2 3" xfId="13806"/>
    <cellStyle name="Comma 77 3 2 3 2" xfId="13807"/>
    <cellStyle name="Comma 77 3 2 3 2 2" xfId="13808"/>
    <cellStyle name="Comma 77 3 2 3 3" xfId="13809"/>
    <cellStyle name="Comma 77 3 2 4" xfId="13810"/>
    <cellStyle name="Comma 77 3 2 4 2" xfId="13811"/>
    <cellStyle name="Comma 77 3 2 5" xfId="13812"/>
    <cellStyle name="Comma 77 3 3" xfId="13813"/>
    <cellStyle name="Comma 77 3 3 2" xfId="13814"/>
    <cellStyle name="Comma 77 3 3 2 2" xfId="13815"/>
    <cellStyle name="Comma 77 3 3 2 2 2" xfId="13816"/>
    <cellStyle name="Comma 77 3 3 2 3" xfId="13817"/>
    <cellStyle name="Comma 77 3 3 3" xfId="13818"/>
    <cellStyle name="Comma 77 3 3 3 2" xfId="13819"/>
    <cellStyle name="Comma 77 3 3 4" xfId="13820"/>
    <cellStyle name="Comma 77 3 4" xfId="13821"/>
    <cellStyle name="Comma 77 3 4 2" xfId="13822"/>
    <cellStyle name="Comma 77 3 4 2 2" xfId="13823"/>
    <cellStyle name="Comma 77 3 4 3" xfId="13824"/>
    <cellStyle name="Comma 77 3 5" xfId="13825"/>
    <cellStyle name="Comma 77 3 5 2" xfId="13826"/>
    <cellStyle name="Comma 77 3 5 2 2" xfId="13827"/>
    <cellStyle name="Comma 77 3 5 3" xfId="13828"/>
    <cellStyle name="Comma 77 3 6" xfId="13829"/>
    <cellStyle name="Comma 77 3 6 2" xfId="13830"/>
    <cellStyle name="Comma 77 3 7" xfId="13831"/>
    <cellStyle name="Comma 77 4" xfId="13832"/>
    <cellStyle name="Comma 77 4 2" xfId="13833"/>
    <cellStyle name="Comma 77 4 2 2" xfId="13834"/>
    <cellStyle name="Comma 77 4 2 2 2" xfId="13835"/>
    <cellStyle name="Comma 77 4 2 2 2 2" xfId="13836"/>
    <cellStyle name="Comma 77 4 2 2 3" xfId="13837"/>
    <cellStyle name="Comma 77 4 2 3" xfId="13838"/>
    <cellStyle name="Comma 77 4 2 3 2" xfId="13839"/>
    <cellStyle name="Comma 77 4 2 4" xfId="13840"/>
    <cellStyle name="Comma 77 4 3" xfId="13841"/>
    <cellStyle name="Comma 77 4 3 2" xfId="13842"/>
    <cellStyle name="Comma 77 4 3 2 2" xfId="13843"/>
    <cellStyle name="Comma 77 4 3 3" xfId="13844"/>
    <cellStyle name="Comma 77 4 4" xfId="13845"/>
    <cellStyle name="Comma 77 4 4 2" xfId="13846"/>
    <cellStyle name="Comma 77 4 5" xfId="13847"/>
    <cellStyle name="Comma 77 5" xfId="13848"/>
    <cellStyle name="Comma 77 5 2" xfId="13849"/>
    <cellStyle name="Comma 77 5 2 2" xfId="13850"/>
    <cellStyle name="Comma 77 5 2 2 2" xfId="13851"/>
    <cellStyle name="Comma 77 5 2 3" xfId="13852"/>
    <cellStyle name="Comma 77 5 3" xfId="13853"/>
    <cellStyle name="Comma 77 5 3 2" xfId="13854"/>
    <cellStyle name="Comma 77 5 4" xfId="13855"/>
    <cellStyle name="Comma 77 6" xfId="13856"/>
    <cellStyle name="Comma 77 6 2" xfId="13857"/>
    <cellStyle name="Comma 77 6 2 2" xfId="13858"/>
    <cellStyle name="Comma 77 6 3" xfId="13859"/>
    <cellStyle name="Comma 77 7" xfId="13860"/>
    <cellStyle name="Comma 77 7 2" xfId="13861"/>
    <cellStyle name="Comma 77 7 2 2" xfId="13862"/>
    <cellStyle name="Comma 77 7 3" xfId="13863"/>
    <cellStyle name="Comma 77 8" xfId="13864"/>
    <cellStyle name="Comma 77 8 2" xfId="13865"/>
    <cellStyle name="Comma 77 9" xfId="13866"/>
    <cellStyle name="Comma 78" xfId="13867"/>
    <cellStyle name="Comma 78 10" xfId="13868"/>
    <cellStyle name="Comma 78 2" xfId="13869"/>
    <cellStyle name="Comma 78 2 2" xfId="13870"/>
    <cellStyle name="Comma 78 2 2 2" xfId="13871"/>
    <cellStyle name="Comma 78 2 2 2 2" xfId="13872"/>
    <cellStyle name="Comma 78 2 2 2 2 2" xfId="13873"/>
    <cellStyle name="Comma 78 2 2 2 2 2 2" xfId="13874"/>
    <cellStyle name="Comma 78 2 2 2 2 3" xfId="13875"/>
    <cellStyle name="Comma 78 2 2 2 3" xfId="13876"/>
    <cellStyle name="Comma 78 2 2 2 3 2" xfId="13877"/>
    <cellStyle name="Comma 78 2 2 2 4" xfId="13878"/>
    <cellStyle name="Comma 78 2 2 3" xfId="13879"/>
    <cellStyle name="Comma 78 2 2 3 2" xfId="13880"/>
    <cellStyle name="Comma 78 2 2 3 2 2" xfId="13881"/>
    <cellStyle name="Comma 78 2 2 3 3" xfId="13882"/>
    <cellStyle name="Comma 78 2 2 4" xfId="13883"/>
    <cellStyle name="Comma 78 2 2 4 2" xfId="13884"/>
    <cellStyle name="Comma 78 2 2 5" xfId="13885"/>
    <cellStyle name="Comma 78 2 3" xfId="13886"/>
    <cellStyle name="Comma 78 2 3 2" xfId="13887"/>
    <cellStyle name="Comma 78 2 3 2 2" xfId="13888"/>
    <cellStyle name="Comma 78 2 3 2 2 2" xfId="13889"/>
    <cellStyle name="Comma 78 2 3 2 3" xfId="13890"/>
    <cellStyle name="Comma 78 2 3 3" xfId="13891"/>
    <cellStyle name="Comma 78 2 3 3 2" xfId="13892"/>
    <cellStyle name="Comma 78 2 3 4" xfId="13893"/>
    <cellStyle name="Comma 78 2 4" xfId="13894"/>
    <cellStyle name="Comma 78 2 4 2" xfId="13895"/>
    <cellStyle name="Comma 78 2 4 2 2" xfId="13896"/>
    <cellStyle name="Comma 78 2 4 3" xfId="13897"/>
    <cellStyle name="Comma 78 2 5" xfId="13898"/>
    <cellStyle name="Comma 78 2 5 2" xfId="13899"/>
    <cellStyle name="Comma 78 2 5 2 2" xfId="13900"/>
    <cellStyle name="Comma 78 2 5 3" xfId="13901"/>
    <cellStyle name="Comma 78 2 6" xfId="13902"/>
    <cellStyle name="Comma 78 2 6 2" xfId="13903"/>
    <cellStyle name="Comma 78 2 7" xfId="13904"/>
    <cellStyle name="Comma 78 3" xfId="13905"/>
    <cellStyle name="Comma 78 3 2" xfId="13906"/>
    <cellStyle name="Comma 78 3 2 2" xfId="13907"/>
    <cellStyle name="Comma 78 3 2 2 2" xfId="13908"/>
    <cellStyle name="Comma 78 3 2 2 2 2" xfId="13909"/>
    <cellStyle name="Comma 78 3 2 2 2 2 2" xfId="13910"/>
    <cellStyle name="Comma 78 3 2 2 2 3" xfId="13911"/>
    <cellStyle name="Comma 78 3 2 2 3" xfId="13912"/>
    <cellStyle name="Comma 78 3 2 2 3 2" xfId="13913"/>
    <cellStyle name="Comma 78 3 2 2 4" xfId="13914"/>
    <cellStyle name="Comma 78 3 2 3" xfId="13915"/>
    <cellStyle name="Comma 78 3 2 3 2" xfId="13916"/>
    <cellStyle name="Comma 78 3 2 3 2 2" xfId="13917"/>
    <cellStyle name="Comma 78 3 2 3 3" xfId="13918"/>
    <cellStyle name="Comma 78 3 2 4" xfId="13919"/>
    <cellStyle name="Comma 78 3 2 4 2" xfId="13920"/>
    <cellStyle name="Comma 78 3 2 5" xfId="13921"/>
    <cellStyle name="Comma 78 3 3" xfId="13922"/>
    <cellStyle name="Comma 78 3 3 2" xfId="13923"/>
    <cellStyle name="Comma 78 3 3 2 2" xfId="13924"/>
    <cellStyle name="Comma 78 3 3 2 2 2" xfId="13925"/>
    <cellStyle name="Comma 78 3 3 2 3" xfId="13926"/>
    <cellStyle name="Comma 78 3 3 3" xfId="13927"/>
    <cellStyle name="Comma 78 3 3 3 2" xfId="13928"/>
    <cellStyle name="Comma 78 3 3 4" xfId="13929"/>
    <cellStyle name="Comma 78 3 4" xfId="13930"/>
    <cellStyle name="Comma 78 3 4 2" xfId="13931"/>
    <cellStyle name="Comma 78 3 4 2 2" xfId="13932"/>
    <cellStyle name="Comma 78 3 4 3" xfId="13933"/>
    <cellStyle name="Comma 78 3 5" xfId="13934"/>
    <cellStyle name="Comma 78 3 5 2" xfId="13935"/>
    <cellStyle name="Comma 78 3 5 2 2" xfId="13936"/>
    <cellStyle name="Comma 78 3 5 3" xfId="13937"/>
    <cellStyle name="Comma 78 3 6" xfId="13938"/>
    <cellStyle name="Comma 78 3 6 2" xfId="13939"/>
    <cellStyle name="Comma 78 3 7" xfId="13940"/>
    <cellStyle name="Comma 78 4" xfId="13941"/>
    <cellStyle name="Comma 78 4 2" xfId="13942"/>
    <cellStyle name="Comma 78 4 2 2" xfId="13943"/>
    <cellStyle name="Comma 78 4 2 2 2" xfId="13944"/>
    <cellStyle name="Comma 78 4 2 2 2 2" xfId="13945"/>
    <cellStyle name="Comma 78 4 2 2 3" xfId="13946"/>
    <cellStyle name="Comma 78 4 2 3" xfId="13947"/>
    <cellStyle name="Comma 78 4 2 3 2" xfId="13948"/>
    <cellStyle name="Comma 78 4 2 4" xfId="13949"/>
    <cellStyle name="Comma 78 4 3" xfId="13950"/>
    <cellStyle name="Comma 78 4 3 2" xfId="13951"/>
    <cellStyle name="Comma 78 4 3 2 2" xfId="13952"/>
    <cellStyle name="Comma 78 4 3 3" xfId="13953"/>
    <cellStyle name="Comma 78 4 4" xfId="13954"/>
    <cellStyle name="Comma 78 4 4 2" xfId="13955"/>
    <cellStyle name="Comma 78 4 5" xfId="13956"/>
    <cellStyle name="Comma 78 5" xfId="13957"/>
    <cellStyle name="Comma 78 5 2" xfId="13958"/>
    <cellStyle name="Comma 78 5 2 2" xfId="13959"/>
    <cellStyle name="Comma 78 5 2 2 2" xfId="13960"/>
    <cellStyle name="Comma 78 5 2 3" xfId="13961"/>
    <cellStyle name="Comma 78 5 3" xfId="13962"/>
    <cellStyle name="Comma 78 5 3 2" xfId="13963"/>
    <cellStyle name="Comma 78 5 4" xfId="13964"/>
    <cellStyle name="Comma 78 6" xfId="13965"/>
    <cellStyle name="Comma 78 6 2" xfId="13966"/>
    <cellStyle name="Comma 78 6 2 2" xfId="13967"/>
    <cellStyle name="Comma 78 6 3" xfId="13968"/>
    <cellStyle name="Comma 78 7" xfId="13969"/>
    <cellStyle name="Comma 78 7 2" xfId="13970"/>
    <cellStyle name="Comma 78 7 2 2" xfId="13971"/>
    <cellStyle name="Comma 78 7 3" xfId="13972"/>
    <cellStyle name="Comma 78 8" xfId="13973"/>
    <cellStyle name="Comma 78 8 2" xfId="13974"/>
    <cellStyle name="Comma 78 9" xfId="13975"/>
    <cellStyle name="Comma 79" xfId="13976"/>
    <cellStyle name="Comma 79 10" xfId="13977"/>
    <cellStyle name="Comma 79 2" xfId="13978"/>
    <cellStyle name="Comma 79 2 2" xfId="13979"/>
    <cellStyle name="Comma 79 2 2 2" xfId="13980"/>
    <cellStyle name="Comma 79 2 2 2 2" xfId="13981"/>
    <cellStyle name="Comma 79 2 2 2 2 2" xfId="13982"/>
    <cellStyle name="Comma 79 2 2 2 2 2 2" xfId="13983"/>
    <cellStyle name="Comma 79 2 2 2 2 3" xfId="13984"/>
    <cellStyle name="Comma 79 2 2 2 3" xfId="13985"/>
    <cellStyle name="Comma 79 2 2 2 3 2" xfId="13986"/>
    <cellStyle name="Comma 79 2 2 2 4" xfId="13987"/>
    <cellStyle name="Comma 79 2 2 3" xfId="13988"/>
    <cellStyle name="Comma 79 2 2 3 2" xfId="13989"/>
    <cellStyle name="Comma 79 2 2 3 2 2" xfId="13990"/>
    <cellStyle name="Comma 79 2 2 3 3" xfId="13991"/>
    <cellStyle name="Comma 79 2 2 4" xfId="13992"/>
    <cellStyle name="Comma 79 2 2 4 2" xfId="13993"/>
    <cellStyle name="Comma 79 2 2 5" xfId="13994"/>
    <cellStyle name="Comma 79 2 3" xfId="13995"/>
    <cellStyle name="Comma 79 2 3 2" xfId="13996"/>
    <cellStyle name="Comma 79 2 3 2 2" xfId="13997"/>
    <cellStyle name="Comma 79 2 3 2 2 2" xfId="13998"/>
    <cellStyle name="Comma 79 2 3 2 3" xfId="13999"/>
    <cellStyle name="Comma 79 2 3 3" xfId="14000"/>
    <cellStyle name="Comma 79 2 3 3 2" xfId="14001"/>
    <cellStyle name="Comma 79 2 3 4" xfId="14002"/>
    <cellStyle name="Comma 79 2 4" xfId="14003"/>
    <cellStyle name="Comma 79 2 4 2" xfId="14004"/>
    <cellStyle name="Comma 79 2 4 2 2" xfId="14005"/>
    <cellStyle name="Comma 79 2 4 3" xfId="14006"/>
    <cellStyle name="Comma 79 2 5" xfId="14007"/>
    <cellStyle name="Comma 79 2 5 2" xfId="14008"/>
    <cellStyle name="Comma 79 2 5 2 2" xfId="14009"/>
    <cellStyle name="Comma 79 2 5 3" xfId="14010"/>
    <cellStyle name="Comma 79 2 6" xfId="14011"/>
    <cellStyle name="Comma 79 2 6 2" xfId="14012"/>
    <cellStyle name="Comma 79 2 7" xfId="14013"/>
    <cellStyle name="Comma 79 3" xfId="14014"/>
    <cellStyle name="Comma 79 3 2" xfId="14015"/>
    <cellStyle name="Comma 79 3 2 2" xfId="14016"/>
    <cellStyle name="Comma 79 3 2 2 2" xfId="14017"/>
    <cellStyle name="Comma 79 3 2 2 2 2" xfId="14018"/>
    <cellStyle name="Comma 79 3 2 2 2 2 2" xfId="14019"/>
    <cellStyle name="Comma 79 3 2 2 2 3" xfId="14020"/>
    <cellStyle name="Comma 79 3 2 2 3" xfId="14021"/>
    <cellStyle name="Comma 79 3 2 2 3 2" xfId="14022"/>
    <cellStyle name="Comma 79 3 2 2 4" xfId="14023"/>
    <cellStyle name="Comma 79 3 2 3" xfId="14024"/>
    <cellStyle name="Comma 79 3 2 3 2" xfId="14025"/>
    <cellStyle name="Comma 79 3 2 3 2 2" xfId="14026"/>
    <cellStyle name="Comma 79 3 2 3 3" xfId="14027"/>
    <cellStyle name="Comma 79 3 2 4" xfId="14028"/>
    <cellStyle name="Comma 79 3 2 4 2" xfId="14029"/>
    <cellStyle name="Comma 79 3 2 5" xfId="14030"/>
    <cellStyle name="Comma 79 3 3" xfId="14031"/>
    <cellStyle name="Comma 79 3 3 2" xfId="14032"/>
    <cellStyle name="Comma 79 3 3 2 2" xfId="14033"/>
    <cellStyle name="Comma 79 3 3 2 2 2" xfId="14034"/>
    <cellStyle name="Comma 79 3 3 2 3" xfId="14035"/>
    <cellStyle name="Comma 79 3 3 3" xfId="14036"/>
    <cellStyle name="Comma 79 3 3 3 2" xfId="14037"/>
    <cellStyle name="Comma 79 3 3 4" xfId="14038"/>
    <cellStyle name="Comma 79 3 4" xfId="14039"/>
    <cellStyle name="Comma 79 3 4 2" xfId="14040"/>
    <cellStyle name="Comma 79 3 4 2 2" xfId="14041"/>
    <cellStyle name="Comma 79 3 4 3" xfId="14042"/>
    <cellStyle name="Comma 79 3 5" xfId="14043"/>
    <cellStyle name="Comma 79 3 5 2" xfId="14044"/>
    <cellStyle name="Comma 79 3 5 2 2" xfId="14045"/>
    <cellStyle name="Comma 79 3 5 3" xfId="14046"/>
    <cellStyle name="Comma 79 3 6" xfId="14047"/>
    <cellStyle name="Comma 79 3 6 2" xfId="14048"/>
    <cellStyle name="Comma 79 3 7" xfId="14049"/>
    <cellStyle name="Comma 79 4" xfId="14050"/>
    <cellStyle name="Comma 79 4 2" xfId="14051"/>
    <cellStyle name="Comma 79 4 2 2" xfId="14052"/>
    <cellStyle name="Comma 79 4 2 2 2" xfId="14053"/>
    <cellStyle name="Comma 79 4 2 2 2 2" xfId="14054"/>
    <cellStyle name="Comma 79 4 2 2 3" xfId="14055"/>
    <cellStyle name="Comma 79 4 2 3" xfId="14056"/>
    <cellStyle name="Comma 79 4 2 3 2" xfId="14057"/>
    <cellStyle name="Comma 79 4 2 4" xfId="14058"/>
    <cellStyle name="Comma 79 4 3" xfId="14059"/>
    <cellStyle name="Comma 79 4 3 2" xfId="14060"/>
    <cellStyle name="Comma 79 4 3 2 2" xfId="14061"/>
    <cellStyle name="Comma 79 4 3 3" xfId="14062"/>
    <cellStyle name="Comma 79 4 4" xfId="14063"/>
    <cellStyle name="Comma 79 4 4 2" xfId="14064"/>
    <cellStyle name="Comma 79 4 5" xfId="14065"/>
    <cellStyle name="Comma 79 5" xfId="14066"/>
    <cellStyle name="Comma 79 5 2" xfId="14067"/>
    <cellStyle name="Comma 79 5 2 2" xfId="14068"/>
    <cellStyle name="Comma 79 5 2 2 2" xfId="14069"/>
    <cellStyle name="Comma 79 5 2 3" xfId="14070"/>
    <cellStyle name="Comma 79 5 3" xfId="14071"/>
    <cellStyle name="Comma 79 5 3 2" xfId="14072"/>
    <cellStyle name="Comma 79 5 4" xfId="14073"/>
    <cellStyle name="Comma 79 6" xfId="14074"/>
    <cellStyle name="Comma 79 6 2" xfId="14075"/>
    <cellStyle name="Comma 79 6 2 2" xfId="14076"/>
    <cellStyle name="Comma 79 6 3" xfId="14077"/>
    <cellStyle name="Comma 79 7" xfId="14078"/>
    <cellStyle name="Comma 79 7 2" xfId="14079"/>
    <cellStyle name="Comma 79 7 2 2" xfId="14080"/>
    <cellStyle name="Comma 79 7 3" xfId="14081"/>
    <cellStyle name="Comma 79 8" xfId="14082"/>
    <cellStyle name="Comma 79 8 2" xfId="14083"/>
    <cellStyle name="Comma 79 9" xfId="14084"/>
    <cellStyle name="Comma 8" xfId="14085"/>
    <cellStyle name="Comma 8 10" xfId="14086"/>
    <cellStyle name="Comma 8 10 2" xfId="14087"/>
    <cellStyle name="Comma 8 11" xfId="14088"/>
    <cellStyle name="Comma 8 12" xfId="14089"/>
    <cellStyle name="Comma 8 13" xfId="14090"/>
    <cellStyle name="Comma 8 14" xfId="14091"/>
    <cellStyle name="Comma 8 15" xfId="14092"/>
    <cellStyle name="Comma 8 16" xfId="14093"/>
    <cellStyle name="Comma 8 2" xfId="14094"/>
    <cellStyle name="Comma 8 2 2" xfId="14095"/>
    <cellStyle name="Comma 8 2 3" xfId="14096"/>
    <cellStyle name="Comma 8 3" xfId="14097"/>
    <cellStyle name="Comma 8 3 10" xfId="14098"/>
    <cellStyle name="Comma 8 3 11" xfId="14099"/>
    <cellStyle name="Comma 8 3 2" xfId="14100"/>
    <cellStyle name="Comma 8 3 2 2" xfId="14101"/>
    <cellStyle name="Comma 8 3 2 2 2" xfId="14102"/>
    <cellStyle name="Comma 8 3 2 2 2 2" xfId="14103"/>
    <cellStyle name="Comma 8 3 2 2 2 2 2" xfId="14104"/>
    <cellStyle name="Comma 8 3 2 2 2 2 2 2" xfId="14105"/>
    <cellStyle name="Comma 8 3 2 2 2 2 3" xfId="14106"/>
    <cellStyle name="Comma 8 3 2 2 2 3" xfId="14107"/>
    <cellStyle name="Comma 8 3 2 2 2 3 2" xfId="14108"/>
    <cellStyle name="Comma 8 3 2 2 2 4" xfId="14109"/>
    <cellStyle name="Comma 8 3 2 2 3" xfId="14110"/>
    <cellStyle name="Comma 8 3 2 2 3 2" xfId="14111"/>
    <cellStyle name="Comma 8 3 2 2 3 2 2" xfId="14112"/>
    <cellStyle name="Comma 8 3 2 2 3 3" xfId="14113"/>
    <cellStyle name="Comma 8 3 2 2 4" xfId="14114"/>
    <cellStyle name="Comma 8 3 2 2 4 2" xfId="14115"/>
    <cellStyle name="Comma 8 3 2 2 5" xfId="14116"/>
    <cellStyle name="Comma 8 3 2 3" xfId="14117"/>
    <cellStyle name="Comma 8 3 2 3 2" xfId="14118"/>
    <cellStyle name="Comma 8 3 2 3 2 2" xfId="14119"/>
    <cellStyle name="Comma 8 3 2 3 2 2 2" xfId="14120"/>
    <cellStyle name="Comma 8 3 2 3 2 3" xfId="14121"/>
    <cellStyle name="Comma 8 3 2 3 3" xfId="14122"/>
    <cellStyle name="Comma 8 3 2 3 3 2" xfId="14123"/>
    <cellStyle name="Comma 8 3 2 3 4" xfId="14124"/>
    <cellStyle name="Comma 8 3 2 4" xfId="14125"/>
    <cellStyle name="Comma 8 3 2 4 2" xfId="14126"/>
    <cellStyle name="Comma 8 3 2 4 2 2" xfId="14127"/>
    <cellStyle name="Comma 8 3 2 4 3" xfId="14128"/>
    <cellStyle name="Comma 8 3 2 5" xfId="14129"/>
    <cellStyle name="Comma 8 3 2 5 2" xfId="14130"/>
    <cellStyle name="Comma 8 3 2 5 2 2" xfId="14131"/>
    <cellStyle name="Comma 8 3 2 5 3" xfId="14132"/>
    <cellStyle name="Comma 8 3 2 6" xfId="14133"/>
    <cellStyle name="Comma 8 3 2 6 2" xfId="14134"/>
    <cellStyle name="Comma 8 3 2 7" xfId="14135"/>
    <cellStyle name="Comma 8 3 2 8" xfId="14136"/>
    <cellStyle name="Comma 8 3 3" xfId="14137"/>
    <cellStyle name="Comma 8 3 3 2" xfId="14138"/>
    <cellStyle name="Comma 8 3 3 2 2" xfId="14139"/>
    <cellStyle name="Comma 8 3 3 2 2 2" xfId="14140"/>
    <cellStyle name="Comma 8 3 3 2 2 2 2" xfId="14141"/>
    <cellStyle name="Comma 8 3 3 2 2 2 2 2" xfId="14142"/>
    <cellStyle name="Comma 8 3 3 2 2 2 3" xfId="14143"/>
    <cellStyle name="Comma 8 3 3 2 2 3" xfId="14144"/>
    <cellStyle name="Comma 8 3 3 2 2 3 2" xfId="14145"/>
    <cellStyle name="Comma 8 3 3 2 2 4" xfId="14146"/>
    <cellStyle name="Comma 8 3 3 2 3" xfId="14147"/>
    <cellStyle name="Comma 8 3 3 2 3 2" xfId="14148"/>
    <cellStyle name="Comma 8 3 3 2 3 2 2" xfId="14149"/>
    <cellStyle name="Comma 8 3 3 2 3 3" xfId="14150"/>
    <cellStyle name="Comma 8 3 3 2 4" xfId="14151"/>
    <cellStyle name="Comma 8 3 3 2 4 2" xfId="14152"/>
    <cellStyle name="Comma 8 3 3 2 5" xfId="14153"/>
    <cellStyle name="Comma 8 3 3 3" xfId="14154"/>
    <cellStyle name="Comma 8 3 3 3 2" xfId="14155"/>
    <cellStyle name="Comma 8 3 3 3 2 2" xfId="14156"/>
    <cellStyle name="Comma 8 3 3 3 2 2 2" xfId="14157"/>
    <cellStyle name="Comma 8 3 3 3 2 3" xfId="14158"/>
    <cellStyle name="Comma 8 3 3 3 3" xfId="14159"/>
    <cellStyle name="Comma 8 3 3 3 3 2" xfId="14160"/>
    <cellStyle name="Comma 8 3 3 3 4" xfId="14161"/>
    <cellStyle name="Comma 8 3 3 4" xfId="14162"/>
    <cellStyle name="Comma 8 3 3 4 2" xfId="14163"/>
    <cellStyle name="Comma 8 3 3 4 2 2" xfId="14164"/>
    <cellStyle name="Comma 8 3 3 4 3" xfId="14165"/>
    <cellStyle name="Comma 8 3 3 5" xfId="14166"/>
    <cellStyle name="Comma 8 3 3 5 2" xfId="14167"/>
    <cellStyle name="Comma 8 3 3 5 2 2" xfId="14168"/>
    <cellStyle name="Comma 8 3 3 5 3" xfId="14169"/>
    <cellStyle name="Comma 8 3 3 6" xfId="14170"/>
    <cellStyle name="Comma 8 3 3 6 2" xfId="14171"/>
    <cellStyle name="Comma 8 3 3 7" xfId="14172"/>
    <cellStyle name="Comma 8 3 3 8" xfId="14173"/>
    <cellStyle name="Comma 8 3 4" xfId="14174"/>
    <cellStyle name="Comma 8 3 4 2" xfId="14175"/>
    <cellStyle name="Comma 8 3 4 2 2" xfId="14176"/>
    <cellStyle name="Comma 8 3 4 2 2 2" xfId="14177"/>
    <cellStyle name="Comma 8 3 4 2 2 2 2" xfId="14178"/>
    <cellStyle name="Comma 8 3 4 2 2 3" xfId="14179"/>
    <cellStyle name="Comma 8 3 4 2 3" xfId="14180"/>
    <cellStyle name="Comma 8 3 4 2 3 2" xfId="14181"/>
    <cellStyle name="Comma 8 3 4 2 4" xfId="14182"/>
    <cellStyle name="Comma 8 3 4 3" xfId="14183"/>
    <cellStyle name="Comma 8 3 4 3 2" xfId="14184"/>
    <cellStyle name="Comma 8 3 4 3 2 2" xfId="14185"/>
    <cellStyle name="Comma 8 3 4 3 3" xfId="14186"/>
    <cellStyle name="Comma 8 3 4 4" xfId="14187"/>
    <cellStyle name="Comma 8 3 4 4 2" xfId="14188"/>
    <cellStyle name="Comma 8 3 4 5" xfId="14189"/>
    <cellStyle name="Comma 8 3 4 6" xfId="14190"/>
    <cellStyle name="Comma 8 3 5" xfId="14191"/>
    <cellStyle name="Comma 8 3 5 2" xfId="14192"/>
    <cellStyle name="Comma 8 3 5 2 2" xfId="14193"/>
    <cellStyle name="Comma 8 3 5 2 2 2" xfId="14194"/>
    <cellStyle name="Comma 8 3 5 2 3" xfId="14195"/>
    <cellStyle name="Comma 8 3 5 3" xfId="14196"/>
    <cellStyle name="Comma 8 3 5 3 2" xfId="14197"/>
    <cellStyle name="Comma 8 3 5 4" xfId="14198"/>
    <cellStyle name="Comma 8 3 6" xfId="14199"/>
    <cellStyle name="Comma 8 3 6 2" xfId="14200"/>
    <cellStyle name="Comma 8 3 6 2 2" xfId="14201"/>
    <cellStyle name="Comma 8 3 6 3" xfId="14202"/>
    <cellStyle name="Comma 8 3 7" xfId="14203"/>
    <cellStyle name="Comma 8 3 7 2" xfId="14204"/>
    <cellStyle name="Comma 8 3 7 2 2" xfId="14205"/>
    <cellStyle name="Comma 8 3 7 3" xfId="14206"/>
    <cellStyle name="Comma 8 3 8" xfId="14207"/>
    <cellStyle name="Comma 8 3 8 2" xfId="14208"/>
    <cellStyle name="Comma 8 3 9" xfId="14209"/>
    <cellStyle name="Comma 8 4" xfId="14210"/>
    <cellStyle name="Comma 8 4 2" xfId="14211"/>
    <cellStyle name="Comma 8 4 2 2" xfId="14212"/>
    <cellStyle name="Comma 8 4 2 2 2" xfId="14213"/>
    <cellStyle name="Comma 8 4 2 2 2 2" xfId="14214"/>
    <cellStyle name="Comma 8 4 2 2 2 2 2" xfId="14215"/>
    <cellStyle name="Comma 8 4 2 2 2 3" xfId="14216"/>
    <cellStyle name="Comma 8 4 2 2 3" xfId="14217"/>
    <cellStyle name="Comma 8 4 2 2 3 2" xfId="14218"/>
    <cellStyle name="Comma 8 4 2 2 4" xfId="14219"/>
    <cellStyle name="Comma 8 4 2 3" xfId="14220"/>
    <cellStyle name="Comma 8 4 2 3 2" xfId="14221"/>
    <cellStyle name="Comma 8 4 2 3 2 2" xfId="14222"/>
    <cellStyle name="Comma 8 4 2 3 3" xfId="14223"/>
    <cellStyle name="Comma 8 4 2 4" xfId="14224"/>
    <cellStyle name="Comma 8 4 2 4 2" xfId="14225"/>
    <cellStyle name="Comma 8 4 2 5" xfId="14226"/>
    <cellStyle name="Comma 8 4 3" xfId="14227"/>
    <cellStyle name="Comma 8 4 3 2" xfId="14228"/>
    <cellStyle name="Comma 8 4 3 2 2" xfId="14229"/>
    <cellStyle name="Comma 8 4 3 2 2 2" xfId="14230"/>
    <cellStyle name="Comma 8 4 3 2 3" xfId="14231"/>
    <cellStyle name="Comma 8 4 3 3" xfId="14232"/>
    <cellStyle name="Comma 8 4 3 3 2" xfId="14233"/>
    <cellStyle name="Comma 8 4 3 4" xfId="14234"/>
    <cellStyle name="Comma 8 4 4" xfId="14235"/>
    <cellStyle name="Comma 8 4 4 2" xfId="14236"/>
    <cellStyle name="Comma 8 4 4 2 2" xfId="14237"/>
    <cellStyle name="Comma 8 4 4 3" xfId="14238"/>
    <cellStyle name="Comma 8 4 5" xfId="14239"/>
    <cellStyle name="Comma 8 4 5 2" xfId="14240"/>
    <cellStyle name="Comma 8 4 5 2 2" xfId="14241"/>
    <cellStyle name="Comma 8 4 5 3" xfId="14242"/>
    <cellStyle name="Comma 8 4 6" xfId="14243"/>
    <cellStyle name="Comma 8 4 6 2" xfId="14244"/>
    <cellStyle name="Comma 8 4 7" xfId="14245"/>
    <cellStyle name="Comma 8 4 8" xfId="14246"/>
    <cellStyle name="Comma 8 5" xfId="14247"/>
    <cellStyle name="Comma 8 5 2" xfId="14248"/>
    <cellStyle name="Comma 8 5 2 2" xfId="14249"/>
    <cellStyle name="Comma 8 5 2 2 2" xfId="14250"/>
    <cellStyle name="Comma 8 5 2 2 2 2" xfId="14251"/>
    <cellStyle name="Comma 8 5 2 2 3" xfId="14252"/>
    <cellStyle name="Comma 8 5 2 3" xfId="14253"/>
    <cellStyle name="Comma 8 5 2 3 2" xfId="14254"/>
    <cellStyle name="Comma 8 5 2 4" xfId="14255"/>
    <cellStyle name="Comma 8 5 3" xfId="14256"/>
    <cellStyle name="Comma 8 5 3 2" xfId="14257"/>
    <cellStyle name="Comma 8 5 3 2 2" xfId="14258"/>
    <cellStyle name="Comma 8 5 3 3" xfId="14259"/>
    <cellStyle name="Comma 8 5 4" xfId="14260"/>
    <cellStyle name="Comma 8 5 4 2" xfId="14261"/>
    <cellStyle name="Comma 8 5 5" xfId="14262"/>
    <cellStyle name="Comma 8 5 6" xfId="14263"/>
    <cellStyle name="Comma 8 6" xfId="14264"/>
    <cellStyle name="Comma 8 6 2" xfId="14265"/>
    <cellStyle name="Comma 8 6 2 2" xfId="14266"/>
    <cellStyle name="Comma 8 6 2 2 2" xfId="14267"/>
    <cellStyle name="Comma 8 6 2 3" xfId="14268"/>
    <cellStyle name="Comma 8 6 3" xfId="14269"/>
    <cellStyle name="Comma 8 6 3 2" xfId="14270"/>
    <cellStyle name="Comma 8 6 4" xfId="14271"/>
    <cellStyle name="Comma 8 6 5" xfId="14272"/>
    <cellStyle name="Comma 8 7" xfId="14273"/>
    <cellStyle name="Comma 8 7 2" xfId="14274"/>
    <cellStyle name="Comma 8 7 2 2" xfId="14275"/>
    <cellStyle name="Comma 8 7 3" xfId="14276"/>
    <cellStyle name="Comma 8 8" xfId="14277"/>
    <cellStyle name="Comma 8 8 2" xfId="14278"/>
    <cellStyle name="Comma 8 8 2 2" xfId="14279"/>
    <cellStyle name="Comma 8 8 3" xfId="14280"/>
    <cellStyle name="Comma 8 9" xfId="14281"/>
    <cellStyle name="Comma 8 9 2" xfId="14282"/>
    <cellStyle name="Comma 80" xfId="14283"/>
    <cellStyle name="Comma 80 10" xfId="14284"/>
    <cellStyle name="Comma 80 2" xfId="14285"/>
    <cellStyle name="Comma 80 2 2" xfId="14286"/>
    <cellStyle name="Comma 80 2 2 2" xfId="14287"/>
    <cellStyle name="Comma 80 2 2 2 2" xfId="14288"/>
    <cellStyle name="Comma 80 2 2 2 2 2" xfId="14289"/>
    <cellStyle name="Comma 80 2 2 2 2 2 2" xfId="14290"/>
    <cellStyle name="Comma 80 2 2 2 2 3" xfId="14291"/>
    <cellStyle name="Comma 80 2 2 2 3" xfId="14292"/>
    <cellStyle name="Comma 80 2 2 2 3 2" xfId="14293"/>
    <cellStyle name="Comma 80 2 2 2 4" xfId="14294"/>
    <cellStyle name="Comma 80 2 2 3" xfId="14295"/>
    <cellStyle name="Comma 80 2 2 3 2" xfId="14296"/>
    <cellStyle name="Comma 80 2 2 3 2 2" xfId="14297"/>
    <cellStyle name="Comma 80 2 2 3 3" xfId="14298"/>
    <cellStyle name="Comma 80 2 2 4" xfId="14299"/>
    <cellStyle name="Comma 80 2 2 4 2" xfId="14300"/>
    <cellStyle name="Comma 80 2 2 5" xfId="14301"/>
    <cellStyle name="Comma 80 2 3" xfId="14302"/>
    <cellStyle name="Comma 80 2 3 2" xfId="14303"/>
    <cellStyle name="Comma 80 2 3 2 2" xfId="14304"/>
    <cellStyle name="Comma 80 2 3 2 2 2" xfId="14305"/>
    <cellStyle name="Comma 80 2 3 2 3" xfId="14306"/>
    <cellStyle name="Comma 80 2 3 3" xfId="14307"/>
    <cellStyle name="Comma 80 2 3 3 2" xfId="14308"/>
    <cellStyle name="Comma 80 2 3 4" xfId="14309"/>
    <cellStyle name="Comma 80 2 4" xfId="14310"/>
    <cellStyle name="Comma 80 2 4 2" xfId="14311"/>
    <cellStyle name="Comma 80 2 4 2 2" xfId="14312"/>
    <cellStyle name="Comma 80 2 4 3" xfId="14313"/>
    <cellStyle name="Comma 80 2 5" xfId="14314"/>
    <cellStyle name="Comma 80 2 5 2" xfId="14315"/>
    <cellStyle name="Comma 80 2 5 2 2" xfId="14316"/>
    <cellStyle name="Comma 80 2 5 3" xfId="14317"/>
    <cellStyle name="Comma 80 2 6" xfId="14318"/>
    <cellStyle name="Comma 80 2 6 2" xfId="14319"/>
    <cellStyle name="Comma 80 2 7" xfId="14320"/>
    <cellStyle name="Comma 80 3" xfId="14321"/>
    <cellStyle name="Comma 80 3 2" xfId="14322"/>
    <cellStyle name="Comma 80 3 2 2" xfId="14323"/>
    <cellStyle name="Comma 80 3 2 2 2" xfId="14324"/>
    <cellStyle name="Comma 80 3 2 2 2 2" xfId="14325"/>
    <cellStyle name="Comma 80 3 2 2 2 2 2" xfId="14326"/>
    <cellStyle name="Comma 80 3 2 2 2 3" xfId="14327"/>
    <cellStyle name="Comma 80 3 2 2 3" xfId="14328"/>
    <cellStyle name="Comma 80 3 2 2 3 2" xfId="14329"/>
    <cellStyle name="Comma 80 3 2 2 4" xfId="14330"/>
    <cellStyle name="Comma 80 3 2 3" xfId="14331"/>
    <cellStyle name="Comma 80 3 2 3 2" xfId="14332"/>
    <cellStyle name="Comma 80 3 2 3 2 2" xfId="14333"/>
    <cellStyle name="Comma 80 3 2 3 3" xfId="14334"/>
    <cellStyle name="Comma 80 3 2 4" xfId="14335"/>
    <cellStyle name="Comma 80 3 2 4 2" xfId="14336"/>
    <cellStyle name="Comma 80 3 2 5" xfId="14337"/>
    <cellStyle name="Comma 80 3 3" xfId="14338"/>
    <cellStyle name="Comma 80 3 3 2" xfId="14339"/>
    <cellStyle name="Comma 80 3 3 2 2" xfId="14340"/>
    <cellStyle name="Comma 80 3 3 2 2 2" xfId="14341"/>
    <cellStyle name="Comma 80 3 3 2 3" xfId="14342"/>
    <cellStyle name="Comma 80 3 3 3" xfId="14343"/>
    <cellStyle name="Comma 80 3 3 3 2" xfId="14344"/>
    <cellStyle name="Comma 80 3 3 4" xfId="14345"/>
    <cellStyle name="Comma 80 3 4" xfId="14346"/>
    <cellStyle name="Comma 80 3 4 2" xfId="14347"/>
    <cellStyle name="Comma 80 3 4 2 2" xfId="14348"/>
    <cellStyle name="Comma 80 3 4 3" xfId="14349"/>
    <cellStyle name="Comma 80 3 5" xfId="14350"/>
    <cellStyle name="Comma 80 3 5 2" xfId="14351"/>
    <cellStyle name="Comma 80 3 5 2 2" xfId="14352"/>
    <cellStyle name="Comma 80 3 5 3" xfId="14353"/>
    <cellStyle name="Comma 80 3 6" xfId="14354"/>
    <cellStyle name="Comma 80 3 6 2" xfId="14355"/>
    <cellStyle name="Comma 80 3 7" xfId="14356"/>
    <cellStyle name="Comma 80 4" xfId="14357"/>
    <cellStyle name="Comma 80 4 2" xfId="14358"/>
    <cellStyle name="Comma 80 4 2 2" xfId="14359"/>
    <cellStyle name="Comma 80 4 2 2 2" xfId="14360"/>
    <cellStyle name="Comma 80 4 2 2 2 2" xfId="14361"/>
    <cellStyle name="Comma 80 4 2 2 3" xfId="14362"/>
    <cellStyle name="Comma 80 4 2 3" xfId="14363"/>
    <cellStyle name="Comma 80 4 2 3 2" xfId="14364"/>
    <cellStyle name="Comma 80 4 2 4" xfId="14365"/>
    <cellStyle name="Comma 80 4 3" xfId="14366"/>
    <cellStyle name="Comma 80 4 3 2" xfId="14367"/>
    <cellStyle name="Comma 80 4 3 2 2" xfId="14368"/>
    <cellStyle name="Comma 80 4 3 3" xfId="14369"/>
    <cellStyle name="Comma 80 4 4" xfId="14370"/>
    <cellStyle name="Comma 80 4 4 2" xfId="14371"/>
    <cellStyle name="Comma 80 4 5" xfId="14372"/>
    <cellStyle name="Comma 80 5" xfId="14373"/>
    <cellStyle name="Comma 80 5 2" xfId="14374"/>
    <cellStyle name="Comma 80 5 2 2" xfId="14375"/>
    <cellStyle name="Comma 80 5 2 2 2" xfId="14376"/>
    <cellStyle name="Comma 80 5 2 3" xfId="14377"/>
    <cellStyle name="Comma 80 5 3" xfId="14378"/>
    <cellStyle name="Comma 80 5 3 2" xfId="14379"/>
    <cellStyle name="Comma 80 5 4" xfId="14380"/>
    <cellStyle name="Comma 80 6" xfId="14381"/>
    <cellStyle name="Comma 80 6 2" xfId="14382"/>
    <cellStyle name="Comma 80 6 2 2" xfId="14383"/>
    <cellStyle name="Comma 80 6 3" xfId="14384"/>
    <cellStyle name="Comma 80 7" xfId="14385"/>
    <cellStyle name="Comma 80 7 2" xfId="14386"/>
    <cellStyle name="Comma 80 7 2 2" xfId="14387"/>
    <cellStyle name="Comma 80 7 3" xfId="14388"/>
    <cellStyle name="Comma 80 8" xfId="14389"/>
    <cellStyle name="Comma 80 8 2" xfId="14390"/>
    <cellStyle name="Comma 80 9" xfId="14391"/>
    <cellStyle name="Comma 81" xfId="14392"/>
    <cellStyle name="Comma 81 10" xfId="14393"/>
    <cellStyle name="Comma 81 2" xfId="14394"/>
    <cellStyle name="Comma 81 2 2" xfId="14395"/>
    <cellStyle name="Comma 81 2 2 2" xfId="14396"/>
    <cellStyle name="Comma 81 2 2 2 2" xfId="14397"/>
    <cellStyle name="Comma 81 2 2 2 2 2" xfId="14398"/>
    <cellStyle name="Comma 81 2 2 2 2 2 2" xfId="14399"/>
    <cellStyle name="Comma 81 2 2 2 2 3" xfId="14400"/>
    <cellStyle name="Comma 81 2 2 2 3" xfId="14401"/>
    <cellStyle name="Comma 81 2 2 2 3 2" xfId="14402"/>
    <cellStyle name="Comma 81 2 2 2 4" xfId="14403"/>
    <cellStyle name="Comma 81 2 2 3" xfId="14404"/>
    <cellStyle name="Comma 81 2 2 3 2" xfId="14405"/>
    <cellStyle name="Comma 81 2 2 3 2 2" xfId="14406"/>
    <cellStyle name="Comma 81 2 2 3 3" xfId="14407"/>
    <cellStyle name="Comma 81 2 2 4" xfId="14408"/>
    <cellStyle name="Comma 81 2 2 4 2" xfId="14409"/>
    <cellStyle name="Comma 81 2 2 5" xfId="14410"/>
    <cellStyle name="Comma 81 2 3" xfId="14411"/>
    <cellStyle name="Comma 81 2 3 2" xfId="14412"/>
    <cellStyle name="Comma 81 2 3 2 2" xfId="14413"/>
    <cellStyle name="Comma 81 2 3 2 2 2" xfId="14414"/>
    <cellStyle name="Comma 81 2 3 2 3" xfId="14415"/>
    <cellStyle name="Comma 81 2 3 3" xfId="14416"/>
    <cellStyle name="Comma 81 2 3 3 2" xfId="14417"/>
    <cellStyle name="Comma 81 2 3 4" xfId="14418"/>
    <cellStyle name="Comma 81 2 4" xfId="14419"/>
    <cellStyle name="Comma 81 2 4 2" xfId="14420"/>
    <cellStyle name="Comma 81 2 4 2 2" xfId="14421"/>
    <cellStyle name="Comma 81 2 4 3" xfId="14422"/>
    <cellStyle name="Comma 81 2 5" xfId="14423"/>
    <cellStyle name="Comma 81 2 5 2" xfId="14424"/>
    <cellStyle name="Comma 81 2 5 2 2" xfId="14425"/>
    <cellStyle name="Comma 81 2 5 3" xfId="14426"/>
    <cellStyle name="Comma 81 2 6" xfId="14427"/>
    <cellStyle name="Comma 81 2 6 2" xfId="14428"/>
    <cellStyle name="Comma 81 2 7" xfId="14429"/>
    <cellStyle name="Comma 81 3" xfId="14430"/>
    <cellStyle name="Comma 81 3 2" xfId="14431"/>
    <cellStyle name="Comma 81 3 2 2" xfId="14432"/>
    <cellStyle name="Comma 81 3 2 2 2" xfId="14433"/>
    <cellStyle name="Comma 81 3 2 2 2 2" xfId="14434"/>
    <cellStyle name="Comma 81 3 2 2 2 2 2" xfId="14435"/>
    <cellStyle name="Comma 81 3 2 2 2 3" xfId="14436"/>
    <cellStyle name="Comma 81 3 2 2 3" xfId="14437"/>
    <cellStyle name="Comma 81 3 2 2 3 2" xfId="14438"/>
    <cellStyle name="Comma 81 3 2 2 4" xfId="14439"/>
    <cellStyle name="Comma 81 3 2 3" xfId="14440"/>
    <cellStyle name="Comma 81 3 2 3 2" xfId="14441"/>
    <cellStyle name="Comma 81 3 2 3 2 2" xfId="14442"/>
    <cellStyle name="Comma 81 3 2 3 3" xfId="14443"/>
    <cellStyle name="Comma 81 3 2 4" xfId="14444"/>
    <cellStyle name="Comma 81 3 2 4 2" xfId="14445"/>
    <cellStyle name="Comma 81 3 2 5" xfId="14446"/>
    <cellStyle name="Comma 81 3 3" xfId="14447"/>
    <cellStyle name="Comma 81 3 3 2" xfId="14448"/>
    <cellStyle name="Comma 81 3 3 2 2" xfId="14449"/>
    <cellStyle name="Comma 81 3 3 2 2 2" xfId="14450"/>
    <cellStyle name="Comma 81 3 3 2 3" xfId="14451"/>
    <cellStyle name="Comma 81 3 3 3" xfId="14452"/>
    <cellStyle name="Comma 81 3 3 3 2" xfId="14453"/>
    <cellStyle name="Comma 81 3 3 4" xfId="14454"/>
    <cellStyle name="Comma 81 3 4" xfId="14455"/>
    <cellStyle name="Comma 81 3 4 2" xfId="14456"/>
    <cellStyle name="Comma 81 3 4 2 2" xfId="14457"/>
    <cellStyle name="Comma 81 3 4 3" xfId="14458"/>
    <cellStyle name="Comma 81 3 5" xfId="14459"/>
    <cellStyle name="Comma 81 3 5 2" xfId="14460"/>
    <cellStyle name="Comma 81 3 5 2 2" xfId="14461"/>
    <cellStyle name="Comma 81 3 5 3" xfId="14462"/>
    <cellStyle name="Comma 81 3 6" xfId="14463"/>
    <cellStyle name="Comma 81 3 6 2" xfId="14464"/>
    <cellStyle name="Comma 81 3 7" xfId="14465"/>
    <cellStyle name="Comma 81 4" xfId="14466"/>
    <cellStyle name="Comma 81 4 2" xfId="14467"/>
    <cellStyle name="Comma 81 4 2 2" xfId="14468"/>
    <cellStyle name="Comma 81 4 2 2 2" xfId="14469"/>
    <cellStyle name="Comma 81 4 2 2 2 2" xfId="14470"/>
    <cellStyle name="Comma 81 4 2 2 3" xfId="14471"/>
    <cellStyle name="Comma 81 4 2 3" xfId="14472"/>
    <cellStyle name="Comma 81 4 2 3 2" xfId="14473"/>
    <cellStyle name="Comma 81 4 2 4" xfId="14474"/>
    <cellStyle name="Comma 81 4 3" xfId="14475"/>
    <cellStyle name="Comma 81 4 3 2" xfId="14476"/>
    <cellStyle name="Comma 81 4 3 2 2" xfId="14477"/>
    <cellStyle name="Comma 81 4 3 3" xfId="14478"/>
    <cellStyle name="Comma 81 4 4" xfId="14479"/>
    <cellStyle name="Comma 81 4 4 2" xfId="14480"/>
    <cellStyle name="Comma 81 4 5" xfId="14481"/>
    <cellStyle name="Comma 81 5" xfId="14482"/>
    <cellStyle name="Comma 81 5 2" xfId="14483"/>
    <cellStyle name="Comma 81 5 2 2" xfId="14484"/>
    <cellStyle name="Comma 81 5 2 2 2" xfId="14485"/>
    <cellStyle name="Comma 81 5 2 3" xfId="14486"/>
    <cellStyle name="Comma 81 5 3" xfId="14487"/>
    <cellStyle name="Comma 81 5 3 2" xfId="14488"/>
    <cellStyle name="Comma 81 5 4" xfId="14489"/>
    <cellStyle name="Comma 81 6" xfId="14490"/>
    <cellStyle name="Comma 81 6 2" xfId="14491"/>
    <cellStyle name="Comma 81 6 2 2" xfId="14492"/>
    <cellStyle name="Comma 81 6 3" xfId="14493"/>
    <cellStyle name="Comma 81 7" xfId="14494"/>
    <cellStyle name="Comma 81 7 2" xfId="14495"/>
    <cellStyle name="Comma 81 7 2 2" xfId="14496"/>
    <cellStyle name="Comma 81 7 3" xfId="14497"/>
    <cellStyle name="Comma 81 8" xfId="14498"/>
    <cellStyle name="Comma 81 8 2" xfId="14499"/>
    <cellStyle name="Comma 81 9" xfId="14500"/>
    <cellStyle name="Comma 82" xfId="14501"/>
    <cellStyle name="Comma 82 10" xfId="14502"/>
    <cellStyle name="Comma 82 2" xfId="14503"/>
    <cellStyle name="Comma 82 2 2" xfId="14504"/>
    <cellStyle name="Comma 82 2 2 2" xfId="14505"/>
    <cellStyle name="Comma 82 2 2 2 2" xfId="14506"/>
    <cellStyle name="Comma 82 2 2 2 2 2" xfId="14507"/>
    <cellStyle name="Comma 82 2 2 2 2 2 2" xfId="14508"/>
    <cellStyle name="Comma 82 2 2 2 2 3" xfId="14509"/>
    <cellStyle name="Comma 82 2 2 2 3" xfId="14510"/>
    <cellStyle name="Comma 82 2 2 2 3 2" xfId="14511"/>
    <cellStyle name="Comma 82 2 2 2 4" xfId="14512"/>
    <cellStyle name="Comma 82 2 2 3" xfId="14513"/>
    <cellStyle name="Comma 82 2 2 3 2" xfId="14514"/>
    <cellStyle name="Comma 82 2 2 3 2 2" xfId="14515"/>
    <cellStyle name="Comma 82 2 2 3 3" xfId="14516"/>
    <cellStyle name="Comma 82 2 2 4" xfId="14517"/>
    <cellStyle name="Comma 82 2 2 4 2" xfId="14518"/>
    <cellStyle name="Comma 82 2 2 5" xfId="14519"/>
    <cellStyle name="Comma 82 2 3" xfId="14520"/>
    <cellStyle name="Comma 82 2 3 2" xfId="14521"/>
    <cellStyle name="Comma 82 2 3 2 2" xfId="14522"/>
    <cellStyle name="Comma 82 2 3 2 2 2" xfId="14523"/>
    <cellStyle name="Comma 82 2 3 2 3" xfId="14524"/>
    <cellStyle name="Comma 82 2 3 3" xfId="14525"/>
    <cellStyle name="Comma 82 2 3 3 2" xfId="14526"/>
    <cellStyle name="Comma 82 2 3 4" xfId="14527"/>
    <cellStyle name="Comma 82 2 4" xfId="14528"/>
    <cellStyle name="Comma 82 2 4 2" xfId="14529"/>
    <cellStyle name="Comma 82 2 4 2 2" xfId="14530"/>
    <cellStyle name="Comma 82 2 4 3" xfId="14531"/>
    <cellStyle name="Comma 82 2 5" xfId="14532"/>
    <cellStyle name="Comma 82 2 5 2" xfId="14533"/>
    <cellStyle name="Comma 82 2 5 2 2" xfId="14534"/>
    <cellStyle name="Comma 82 2 5 3" xfId="14535"/>
    <cellStyle name="Comma 82 2 6" xfId="14536"/>
    <cellStyle name="Comma 82 2 6 2" xfId="14537"/>
    <cellStyle name="Comma 82 2 7" xfId="14538"/>
    <cellStyle name="Comma 82 3" xfId="14539"/>
    <cellStyle name="Comma 82 3 2" xfId="14540"/>
    <cellStyle name="Comma 82 3 2 2" xfId="14541"/>
    <cellStyle name="Comma 82 3 2 2 2" xfId="14542"/>
    <cellStyle name="Comma 82 3 2 2 2 2" xfId="14543"/>
    <cellStyle name="Comma 82 3 2 2 2 2 2" xfId="14544"/>
    <cellStyle name="Comma 82 3 2 2 2 3" xfId="14545"/>
    <cellStyle name="Comma 82 3 2 2 3" xfId="14546"/>
    <cellStyle name="Comma 82 3 2 2 3 2" xfId="14547"/>
    <cellStyle name="Comma 82 3 2 2 4" xfId="14548"/>
    <cellStyle name="Comma 82 3 2 3" xfId="14549"/>
    <cellStyle name="Comma 82 3 2 3 2" xfId="14550"/>
    <cellStyle name="Comma 82 3 2 3 2 2" xfId="14551"/>
    <cellStyle name="Comma 82 3 2 3 3" xfId="14552"/>
    <cellStyle name="Comma 82 3 2 4" xfId="14553"/>
    <cellStyle name="Comma 82 3 2 4 2" xfId="14554"/>
    <cellStyle name="Comma 82 3 2 5" xfId="14555"/>
    <cellStyle name="Comma 82 3 3" xfId="14556"/>
    <cellStyle name="Comma 82 3 3 2" xfId="14557"/>
    <cellStyle name="Comma 82 3 3 2 2" xfId="14558"/>
    <cellStyle name="Comma 82 3 3 2 2 2" xfId="14559"/>
    <cellStyle name="Comma 82 3 3 2 3" xfId="14560"/>
    <cellStyle name="Comma 82 3 3 3" xfId="14561"/>
    <cellStyle name="Comma 82 3 3 3 2" xfId="14562"/>
    <cellStyle name="Comma 82 3 3 4" xfId="14563"/>
    <cellStyle name="Comma 82 3 4" xfId="14564"/>
    <cellStyle name="Comma 82 3 4 2" xfId="14565"/>
    <cellStyle name="Comma 82 3 4 2 2" xfId="14566"/>
    <cellStyle name="Comma 82 3 4 3" xfId="14567"/>
    <cellStyle name="Comma 82 3 5" xfId="14568"/>
    <cellStyle name="Comma 82 3 5 2" xfId="14569"/>
    <cellStyle name="Comma 82 3 5 2 2" xfId="14570"/>
    <cellStyle name="Comma 82 3 5 3" xfId="14571"/>
    <cellStyle name="Comma 82 3 6" xfId="14572"/>
    <cellStyle name="Comma 82 3 6 2" xfId="14573"/>
    <cellStyle name="Comma 82 3 7" xfId="14574"/>
    <cellStyle name="Comma 82 4" xfId="14575"/>
    <cellStyle name="Comma 82 4 2" xfId="14576"/>
    <cellStyle name="Comma 82 4 2 2" xfId="14577"/>
    <cellStyle name="Comma 82 4 2 2 2" xfId="14578"/>
    <cellStyle name="Comma 82 4 2 2 2 2" xfId="14579"/>
    <cellStyle name="Comma 82 4 2 2 3" xfId="14580"/>
    <cellStyle name="Comma 82 4 2 3" xfId="14581"/>
    <cellStyle name="Comma 82 4 2 3 2" xfId="14582"/>
    <cellStyle name="Comma 82 4 2 4" xfId="14583"/>
    <cellStyle name="Comma 82 4 3" xfId="14584"/>
    <cellStyle name="Comma 82 4 3 2" xfId="14585"/>
    <cellStyle name="Comma 82 4 3 2 2" xfId="14586"/>
    <cellStyle name="Comma 82 4 3 3" xfId="14587"/>
    <cellStyle name="Comma 82 4 4" xfId="14588"/>
    <cellStyle name="Comma 82 4 4 2" xfId="14589"/>
    <cellStyle name="Comma 82 4 5" xfId="14590"/>
    <cellStyle name="Comma 82 5" xfId="14591"/>
    <cellStyle name="Comma 82 5 2" xfId="14592"/>
    <cellStyle name="Comma 82 5 2 2" xfId="14593"/>
    <cellStyle name="Comma 82 5 2 2 2" xfId="14594"/>
    <cellStyle name="Comma 82 5 2 3" xfId="14595"/>
    <cellStyle name="Comma 82 5 3" xfId="14596"/>
    <cellStyle name="Comma 82 5 3 2" xfId="14597"/>
    <cellStyle name="Comma 82 5 4" xfId="14598"/>
    <cellStyle name="Comma 82 6" xfId="14599"/>
    <cellStyle name="Comma 82 6 2" xfId="14600"/>
    <cellStyle name="Comma 82 6 2 2" xfId="14601"/>
    <cellStyle name="Comma 82 6 3" xfId="14602"/>
    <cellStyle name="Comma 82 7" xfId="14603"/>
    <cellStyle name="Comma 82 7 2" xfId="14604"/>
    <cellStyle name="Comma 82 7 2 2" xfId="14605"/>
    <cellStyle name="Comma 82 7 3" xfId="14606"/>
    <cellStyle name="Comma 82 8" xfId="14607"/>
    <cellStyle name="Comma 82 8 2" xfId="14608"/>
    <cellStyle name="Comma 82 9" xfId="14609"/>
    <cellStyle name="Comma 83" xfId="14610"/>
    <cellStyle name="Comma 83 10" xfId="14611"/>
    <cellStyle name="Comma 83 2" xfId="14612"/>
    <cellStyle name="Comma 83 2 2" xfId="14613"/>
    <cellStyle name="Comma 83 2 2 2" xfId="14614"/>
    <cellStyle name="Comma 83 2 2 2 2" xfId="14615"/>
    <cellStyle name="Comma 83 2 2 2 2 2" xfId="14616"/>
    <cellStyle name="Comma 83 2 2 2 2 2 2" xfId="14617"/>
    <cellStyle name="Comma 83 2 2 2 2 3" xfId="14618"/>
    <cellStyle name="Comma 83 2 2 2 3" xfId="14619"/>
    <cellStyle name="Comma 83 2 2 2 3 2" xfId="14620"/>
    <cellStyle name="Comma 83 2 2 2 4" xfId="14621"/>
    <cellStyle name="Comma 83 2 2 3" xfId="14622"/>
    <cellStyle name="Comma 83 2 2 3 2" xfId="14623"/>
    <cellStyle name="Comma 83 2 2 3 2 2" xfId="14624"/>
    <cellStyle name="Comma 83 2 2 3 3" xfId="14625"/>
    <cellStyle name="Comma 83 2 2 4" xfId="14626"/>
    <cellStyle name="Comma 83 2 2 4 2" xfId="14627"/>
    <cellStyle name="Comma 83 2 2 5" xfId="14628"/>
    <cellStyle name="Comma 83 2 3" xfId="14629"/>
    <cellStyle name="Comma 83 2 3 2" xfId="14630"/>
    <cellStyle name="Comma 83 2 3 2 2" xfId="14631"/>
    <cellStyle name="Comma 83 2 3 2 2 2" xfId="14632"/>
    <cellStyle name="Comma 83 2 3 2 3" xfId="14633"/>
    <cellStyle name="Comma 83 2 3 3" xfId="14634"/>
    <cellStyle name="Comma 83 2 3 3 2" xfId="14635"/>
    <cellStyle name="Comma 83 2 3 4" xfId="14636"/>
    <cellStyle name="Comma 83 2 4" xfId="14637"/>
    <cellStyle name="Comma 83 2 4 2" xfId="14638"/>
    <cellStyle name="Comma 83 2 4 2 2" xfId="14639"/>
    <cellStyle name="Comma 83 2 4 3" xfId="14640"/>
    <cellStyle name="Comma 83 2 5" xfId="14641"/>
    <cellStyle name="Comma 83 2 5 2" xfId="14642"/>
    <cellStyle name="Comma 83 2 5 2 2" xfId="14643"/>
    <cellStyle name="Comma 83 2 5 3" xfId="14644"/>
    <cellStyle name="Comma 83 2 6" xfId="14645"/>
    <cellStyle name="Comma 83 2 6 2" xfId="14646"/>
    <cellStyle name="Comma 83 2 7" xfId="14647"/>
    <cellStyle name="Comma 83 3" xfId="14648"/>
    <cellStyle name="Comma 83 3 2" xfId="14649"/>
    <cellStyle name="Comma 83 3 2 2" xfId="14650"/>
    <cellStyle name="Comma 83 3 2 2 2" xfId="14651"/>
    <cellStyle name="Comma 83 3 2 2 2 2" xfId="14652"/>
    <cellStyle name="Comma 83 3 2 2 2 2 2" xfId="14653"/>
    <cellStyle name="Comma 83 3 2 2 2 3" xfId="14654"/>
    <cellStyle name="Comma 83 3 2 2 3" xfId="14655"/>
    <cellStyle name="Comma 83 3 2 2 3 2" xfId="14656"/>
    <cellStyle name="Comma 83 3 2 2 4" xfId="14657"/>
    <cellStyle name="Comma 83 3 2 3" xfId="14658"/>
    <cellStyle name="Comma 83 3 2 3 2" xfId="14659"/>
    <cellStyle name="Comma 83 3 2 3 2 2" xfId="14660"/>
    <cellStyle name="Comma 83 3 2 3 3" xfId="14661"/>
    <cellStyle name="Comma 83 3 2 4" xfId="14662"/>
    <cellStyle name="Comma 83 3 2 4 2" xfId="14663"/>
    <cellStyle name="Comma 83 3 2 5" xfId="14664"/>
    <cellStyle name="Comma 83 3 3" xfId="14665"/>
    <cellStyle name="Comma 83 3 3 2" xfId="14666"/>
    <cellStyle name="Comma 83 3 3 2 2" xfId="14667"/>
    <cellStyle name="Comma 83 3 3 2 2 2" xfId="14668"/>
    <cellStyle name="Comma 83 3 3 2 3" xfId="14669"/>
    <cellStyle name="Comma 83 3 3 3" xfId="14670"/>
    <cellStyle name="Comma 83 3 3 3 2" xfId="14671"/>
    <cellStyle name="Comma 83 3 3 4" xfId="14672"/>
    <cellStyle name="Comma 83 3 4" xfId="14673"/>
    <cellStyle name="Comma 83 3 4 2" xfId="14674"/>
    <cellStyle name="Comma 83 3 4 2 2" xfId="14675"/>
    <cellStyle name="Comma 83 3 4 3" xfId="14676"/>
    <cellStyle name="Comma 83 3 5" xfId="14677"/>
    <cellStyle name="Comma 83 3 5 2" xfId="14678"/>
    <cellStyle name="Comma 83 3 5 2 2" xfId="14679"/>
    <cellStyle name="Comma 83 3 5 3" xfId="14680"/>
    <cellStyle name="Comma 83 3 6" xfId="14681"/>
    <cellStyle name="Comma 83 3 6 2" xfId="14682"/>
    <cellStyle name="Comma 83 3 7" xfId="14683"/>
    <cellStyle name="Comma 83 4" xfId="14684"/>
    <cellStyle name="Comma 83 4 2" xfId="14685"/>
    <cellStyle name="Comma 83 4 2 2" xfId="14686"/>
    <cellStyle name="Comma 83 4 2 2 2" xfId="14687"/>
    <cellStyle name="Comma 83 4 2 2 2 2" xfId="14688"/>
    <cellStyle name="Comma 83 4 2 2 3" xfId="14689"/>
    <cellStyle name="Comma 83 4 2 3" xfId="14690"/>
    <cellStyle name="Comma 83 4 2 3 2" xfId="14691"/>
    <cellStyle name="Comma 83 4 2 4" xfId="14692"/>
    <cellStyle name="Comma 83 4 3" xfId="14693"/>
    <cellStyle name="Comma 83 4 3 2" xfId="14694"/>
    <cellStyle name="Comma 83 4 3 2 2" xfId="14695"/>
    <cellStyle name="Comma 83 4 3 3" xfId="14696"/>
    <cellStyle name="Comma 83 4 4" xfId="14697"/>
    <cellStyle name="Comma 83 4 4 2" xfId="14698"/>
    <cellStyle name="Comma 83 4 5" xfId="14699"/>
    <cellStyle name="Comma 83 5" xfId="14700"/>
    <cellStyle name="Comma 83 5 2" xfId="14701"/>
    <cellStyle name="Comma 83 5 2 2" xfId="14702"/>
    <cellStyle name="Comma 83 5 2 2 2" xfId="14703"/>
    <cellStyle name="Comma 83 5 2 3" xfId="14704"/>
    <cellStyle name="Comma 83 5 3" xfId="14705"/>
    <cellStyle name="Comma 83 5 3 2" xfId="14706"/>
    <cellStyle name="Comma 83 5 4" xfId="14707"/>
    <cellStyle name="Comma 83 6" xfId="14708"/>
    <cellStyle name="Comma 83 6 2" xfId="14709"/>
    <cellStyle name="Comma 83 6 2 2" xfId="14710"/>
    <cellStyle name="Comma 83 6 3" xfId="14711"/>
    <cellStyle name="Comma 83 7" xfId="14712"/>
    <cellStyle name="Comma 83 7 2" xfId="14713"/>
    <cellStyle name="Comma 83 7 2 2" xfId="14714"/>
    <cellStyle name="Comma 83 7 3" xfId="14715"/>
    <cellStyle name="Comma 83 8" xfId="14716"/>
    <cellStyle name="Comma 83 8 2" xfId="14717"/>
    <cellStyle name="Comma 83 9" xfId="14718"/>
    <cellStyle name="Comma 84" xfId="14719"/>
    <cellStyle name="Comma 84 2" xfId="14720"/>
    <cellStyle name="Comma 84 2 2" xfId="14721"/>
    <cellStyle name="Comma 84 3" xfId="14722"/>
    <cellStyle name="Comma 85" xfId="14723"/>
    <cellStyle name="Comma 85 2" xfId="14724"/>
    <cellStyle name="Comma 85 2 2" xfId="14725"/>
    <cellStyle name="Comma 85 3" xfId="14726"/>
    <cellStyle name="Comma 86" xfId="14727"/>
    <cellStyle name="Comma 86 2" xfId="14728"/>
    <cellStyle name="Comma 86 2 2" xfId="14729"/>
    <cellStyle name="Comma 86 3" xfId="14730"/>
    <cellStyle name="Comma 87" xfId="14731"/>
    <cellStyle name="Comma 87 10" xfId="14732"/>
    <cellStyle name="Comma 87 2" xfId="14733"/>
    <cellStyle name="Comma 87 2 2" xfId="14734"/>
    <cellStyle name="Comma 87 2 2 2" xfId="14735"/>
    <cellStyle name="Comma 87 2 2 2 2" xfId="14736"/>
    <cellStyle name="Comma 87 2 2 2 2 2" xfId="14737"/>
    <cellStyle name="Comma 87 2 2 2 2 2 2" xfId="14738"/>
    <cellStyle name="Comma 87 2 2 2 2 3" xfId="14739"/>
    <cellStyle name="Comma 87 2 2 2 3" xfId="14740"/>
    <cellStyle name="Comma 87 2 2 2 3 2" xfId="14741"/>
    <cellStyle name="Comma 87 2 2 2 4" xfId="14742"/>
    <cellStyle name="Comma 87 2 2 3" xfId="14743"/>
    <cellStyle name="Comma 87 2 2 3 2" xfId="14744"/>
    <cellStyle name="Comma 87 2 2 3 2 2" xfId="14745"/>
    <cellStyle name="Comma 87 2 2 3 3" xfId="14746"/>
    <cellStyle name="Comma 87 2 2 4" xfId="14747"/>
    <cellStyle name="Comma 87 2 2 4 2" xfId="14748"/>
    <cellStyle name="Comma 87 2 2 5" xfId="14749"/>
    <cellStyle name="Comma 87 2 3" xfId="14750"/>
    <cellStyle name="Comma 87 2 3 2" xfId="14751"/>
    <cellStyle name="Comma 87 2 3 2 2" xfId="14752"/>
    <cellStyle name="Comma 87 2 3 2 2 2" xfId="14753"/>
    <cellStyle name="Comma 87 2 3 2 3" xfId="14754"/>
    <cellStyle name="Comma 87 2 3 3" xfId="14755"/>
    <cellStyle name="Comma 87 2 3 3 2" xfId="14756"/>
    <cellStyle name="Comma 87 2 3 4" xfId="14757"/>
    <cellStyle name="Comma 87 2 4" xfId="14758"/>
    <cellStyle name="Comma 87 2 4 2" xfId="14759"/>
    <cellStyle name="Comma 87 2 4 2 2" xfId="14760"/>
    <cellStyle name="Comma 87 2 4 3" xfId="14761"/>
    <cellStyle name="Comma 87 2 5" xfId="14762"/>
    <cellStyle name="Comma 87 2 5 2" xfId="14763"/>
    <cellStyle name="Comma 87 2 5 2 2" xfId="14764"/>
    <cellStyle name="Comma 87 2 5 3" xfId="14765"/>
    <cellStyle name="Comma 87 2 6" xfId="14766"/>
    <cellStyle name="Comma 87 2 6 2" xfId="14767"/>
    <cellStyle name="Comma 87 2 7" xfId="14768"/>
    <cellStyle name="Comma 87 3" xfId="14769"/>
    <cellStyle name="Comma 87 3 2" xfId="14770"/>
    <cellStyle name="Comma 87 3 2 2" xfId="14771"/>
    <cellStyle name="Comma 87 3 2 2 2" xfId="14772"/>
    <cellStyle name="Comma 87 3 2 2 2 2" xfId="14773"/>
    <cellStyle name="Comma 87 3 2 2 2 2 2" xfId="14774"/>
    <cellStyle name="Comma 87 3 2 2 2 3" xfId="14775"/>
    <cellStyle name="Comma 87 3 2 2 3" xfId="14776"/>
    <cellStyle name="Comma 87 3 2 2 3 2" xfId="14777"/>
    <cellStyle name="Comma 87 3 2 2 4" xfId="14778"/>
    <cellStyle name="Comma 87 3 2 3" xfId="14779"/>
    <cellStyle name="Comma 87 3 2 3 2" xfId="14780"/>
    <cellStyle name="Comma 87 3 2 3 2 2" xfId="14781"/>
    <cellStyle name="Comma 87 3 2 3 3" xfId="14782"/>
    <cellStyle name="Comma 87 3 2 4" xfId="14783"/>
    <cellStyle name="Comma 87 3 2 4 2" xfId="14784"/>
    <cellStyle name="Comma 87 3 2 5" xfId="14785"/>
    <cellStyle name="Comma 87 3 3" xfId="14786"/>
    <cellStyle name="Comma 87 3 3 2" xfId="14787"/>
    <cellStyle name="Comma 87 3 3 2 2" xfId="14788"/>
    <cellStyle name="Comma 87 3 3 2 2 2" xfId="14789"/>
    <cellStyle name="Comma 87 3 3 2 3" xfId="14790"/>
    <cellStyle name="Comma 87 3 3 3" xfId="14791"/>
    <cellStyle name="Comma 87 3 3 3 2" xfId="14792"/>
    <cellStyle name="Comma 87 3 3 4" xfId="14793"/>
    <cellStyle name="Comma 87 3 4" xfId="14794"/>
    <cellStyle name="Comma 87 3 4 2" xfId="14795"/>
    <cellStyle name="Comma 87 3 4 2 2" xfId="14796"/>
    <cellStyle name="Comma 87 3 4 3" xfId="14797"/>
    <cellStyle name="Comma 87 3 5" xfId="14798"/>
    <cellStyle name="Comma 87 3 5 2" xfId="14799"/>
    <cellStyle name="Comma 87 3 5 2 2" xfId="14800"/>
    <cellStyle name="Comma 87 3 5 3" xfId="14801"/>
    <cellStyle name="Comma 87 3 6" xfId="14802"/>
    <cellStyle name="Comma 87 3 6 2" xfId="14803"/>
    <cellStyle name="Comma 87 3 7" xfId="14804"/>
    <cellStyle name="Comma 87 4" xfId="14805"/>
    <cellStyle name="Comma 87 4 2" xfId="14806"/>
    <cellStyle name="Comma 87 4 2 2" xfId="14807"/>
    <cellStyle name="Comma 87 4 2 2 2" xfId="14808"/>
    <cellStyle name="Comma 87 4 2 2 2 2" xfId="14809"/>
    <cellStyle name="Comma 87 4 2 2 3" xfId="14810"/>
    <cellStyle name="Comma 87 4 2 3" xfId="14811"/>
    <cellStyle name="Comma 87 4 2 3 2" xfId="14812"/>
    <cellStyle name="Comma 87 4 2 4" xfId="14813"/>
    <cellStyle name="Comma 87 4 3" xfId="14814"/>
    <cellStyle name="Comma 87 4 3 2" xfId="14815"/>
    <cellStyle name="Comma 87 4 3 2 2" xfId="14816"/>
    <cellStyle name="Comma 87 4 3 3" xfId="14817"/>
    <cellStyle name="Comma 87 4 4" xfId="14818"/>
    <cellStyle name="Comma 87 4 4 2" xfId="14819"/>
    <cellStyle name="Comma 87 4 5" xfId="14820"/>
    <cellStyle name="Comma 87 5" xfId="14821"/>
    <cellStyle name="Comma 87 5 2" xfId="14822"/>
    <cellStyle name="Comma 87 5 2 2" xfId="14823"/>
    <cellStyle name="Comma 87 5 2 2 2" xfId="14824"/>
    <cellStyle name="Comma 87 5 2 3" xfId="14825"/>
    <cellStyle name="Comma 87 5 3" xfId="14826"/>
    <cellStyle name="Comma 87 5 3 2" xfId="14827"/>
    <cellStyle name="Comma 87 5 4" xfId="14828"/>
    <cellStyle name="Comma 87 6" xfId="14829"/>
    <cellStyle name="Comma 87 6 2" xfId="14830"/>
    <cellStyle name="Comma 87 6 2 2" xfId="14831"/>
    <cellStyle name="Comma 87 6 3" xfId="14832"/>
    <cellStyle name="Comma 87 7" xfId="14833"/>
    <cellStyle name="Comma 87 7 2" xfId="14834"/>
    <cellStyle name="Comma 87 7 2 2" xfId="14835"/>
    <cellStyle name="Comma 87 7 3" xfId="14836"/>
    <cellStyle name="Comma 87 8" xfId="14837"/>
    <cellStyle name="Comma 87 8 2" xfId="14838"/>
    <cellStyle name="Comma 87 9" xfId="14839"/>
    <cellStyle name="Comma 88" xfId="14840"/>
    <cellStyle name="Comma 88 10" xfId="14841"/>
    <cellStyle name="Comma 88 2" xfId="14842"/>
    <cellStyle name="Comma 88 2 2" xfId="14843"/>
    <cellStyle name="Comma 88 2 2 2" xfId="14844"/>
    <cellStyle name="Comma 88 2 2 2 2" xfId="14845"/>
    <cellStyle name="Comma 88 2 2 2 2 2" xfId="14846"/>
    <cellStyle name="Comma 88 2 2 2 2 2 2" xfId="14847"/>
    <cellStyle name="Comma 88 2 2 2 2 3" xfId="14848"/>
    <cellStyle name="Comma 88 2 2 2 3" xfId="14849"/>
    <cellStyle name="Comma 88 2 2 2 3 2" xfId="14850"/>
    <cellStyle name="Comma 88 2 2 2 4" xfId="14851"/>
    <cellStyle name="Comma 88 2 2 3" xfId="14852"/>
    <cellStyle name="Comma 88 2 2 3 2" xfId="14853"/>
    <cellStyle name="Comma 88 2 2 3 2 2" xfId="14854"/>
    <cellStyle name="Comma 88 2 2 3 3" xfId="14855"/>
    <cellStyle name="Comma 88 2 2 4" xfId="14856"/>
    <cellStyle name="Comma 88 2 2 4 2" xfId="14857"/>
    <cellStyle name="Comma 88 2 2 5" xfId="14858"/>
    <cellStyle name="Comma 88 2 3" xfId="14859"/>
    <cellStyle name="Comma 88 2 3 2" xfId="14860"/>
    <cellStyle name="Comma 88 2 3 2 2" xfId="14861"/>
    <cellStyle name="Comma 88 2 3 2 2 2" xfId="14862"/>
    <cellStyle name="Comma 88 2 3 2 3" xfId="14863"/>
    <cellStyle name="Comma 88 2 3 3" xfId="14864"/>
    <cellStyle name="Comma 88 2 3 3 2" xfId="14865"/>
    <cellStyle name="Comma 88 2 3 4" xfId="14866"/>
    <cellStyle name="Comma 88 2 4" xfId="14867"/>
    <cellStyle name="Comma 88 2 4 2" xfId="14868"/>
    <cellStyle name="Comma 88 2 4 2 2" xfId="14869"/>
    <cellStyle name="Comma 88 2 4 3" xfId="14870"/>
    <cellStyle name="Comma 88 2 5" xfId="14871"/>
    <cellStyle name="Comma 88 2 5 2" xfId="14872"/>
    <cellStyle name="Comma 88 2 5 2 2" xfId="14873"/>
    <cellStyle name="Comma 88 2 5 3" xfId="14874"/>
    <cellStyle name="Comma 88 2 6" xfId="14875"/>
    <cellStyle name="Comma 88 2 6 2" xfId="14876"/>
    <cellStyle name="Comma 88 2 7" xfId="14877"/>
    <cellStyle name="Comma 88 3" xfId="14878"/>
    <cellStyle name="Comma 88 3 2" xfId="14879"/>
    <cellStyle name="Comma 88 3 2 2" xfId="14880"/>
    <cellStyle name="Comma 88 3 2 2 2" xfId="14881"/>
    <cellStyle name="Comma 88 3 2 2 2 2" xfId="14882"/>
    <cellStyle name="Comma 88 3 2 2 2 2 2" xfId="14883"/>
    <cellStyle name="Comma 88 3 2 2 2 3" xfId="14884"/>
    <cellStyle name="Comma 88 3 2 2 3" xfId="14885"/>
    <cellStyle name="Comma 88 3 2 2 3 2" xfId="14886"/>
    <cellStyle name="Comma 88 3 2 2 4" xfId="14887"/>
    <cellStyle name="Comma 88 3 2 3" xfId="14888"/>
    <cellStyle name="Comma 88 3 2 3 2" xfId="14889"/>
    <cellStyle name="Comma 88 3 2 3 2 2" xfId="14890"/>
    <cellStyle name="Comma 88 3 2 3 3" xfId="14891"/>
    <cellStyle name="Comma 88 3 2 4" xfId="14892"/>
    <cellStyle name="Comma 88 3 2 4 2" xfId="14893"/>
    <cellStyle name="Comma 88 3 2 5" xfId="14894"/>
    <cellStyle name="Comma 88 3 3" xfId="14895"/>
    <cellStyle name="Comma 88 3 3 2" xfId="14896"/>
    <cellStyle name="Comma 88 3 3 2 2" xfId="14897"/>
    <cellStyle name="Comma 88 3 3 2 2 2" xfId="14898"/>
    <cellStyle name="Comma 88 3 3 2 3" xfId="14899"/>
    <cellStyle name="Comma 88 3 3 3" xfId="14900"/>
    <cellStyle name="Comma 88 3 3 3 2" xfId="14901"/>
    <cellStyle name="Comma 88 3 3 4" xfId="14902"/>
    <cellStyle name="Comma 88 3 4" xfId="14903"/>
    <cellStyle name="Comma 88 3 4 2" xfId="14904"/>
    <cellStyle name="Comma 88 3 4 2 2" xfId="14905"/>
    <cellStyle name="Comma 88 3 4 3" xfId="14906"/>
    <cellStyle name="Comma 88 3 5" xfId="14907"/>
    <cellStyle name="Comma 88 3 5 2" xfId="14908"/>
    <cellStyle name="Comma 88 3 5 2 2" xfId="14909"/>
    <cellStyle name="Comma 88 3 5 3" xfId="14910"/>
    <cellStyle name="Comma 88 3 6" xfId="14911"/>
    <cellStyle name="Comma 88 3 6 2" xfId="14912"/>
    <cellStyle name="Comma 88 3 7" xfId="14913"/>
    <cellStyle name="Comma 88 4" xfId="14914"/>
    <cellStyle name="Comma 88 4 2" xfId="14915"/>
    <cellStyle name="Comma 88 4 2 2" xfId="14916"/>
    <cellStyle name="Comma 88 4 2 2 2" xfId="14917"/>
    <cellStyle name="Comma 88 4 2 2 2 2" xfId="14918"/>
    <cellStyle name="Comma 88 4 2 2 3" xfId="14919"/>
    <cellStyle name="Comma 88 4 2 3" xfId="14920"/>
    <cellStyle name="Comma 88 4 2 3 2" xfId="14921"/>
    <cellStyle name="Comma 88 4 2 4" xfId="14922"/>
    <cellStyle name="Comma 88 4 3" xfId="14923"/>
    <cellStyle name="Comma 88 4 3 2" xfId="14924"/>
    <cellStyle name="Comma 88 4 3 2 2" xfId="14925"/>
    <cellStyle name="Comma 88 4 3 3" xfId="14926"/>
    <cellStyle name="Comma 88 4 4" xfId="14927"/>
    <cellStyle name="Comma 88 4 4 2" xfId="14928"/>
    <cellStyle name="Comma 88 4 5" xfId="14929"/>
    <cellStyle name="Comma 88 5" xfId="14930"/>
    <cellStyle name="Comma 88 5 2" xfId="14931"/>
    <cellStyle name="Comma 88 5 2 2" xfId="14932"/>
    <cellStyle name="Comma 88 5 2 2 2" xfId="14933"/>
    <cellStyle name="Comma 88 5 2 3" xfId="14934"/>
    <cellStyle name="Comma 88 5 3" xfId="14935"/>
    <cellStyle name="Comma 88 5 3 2" xfId="14936"/>
    <cellStyle name="Comma 88 5 4" xfId="14937"/>
    <cellStyle name="Comma 88 6" xfId="14938"/>
    <cellStyle name="Comma 88 6 2" xfId="14939"/>
    <cellStyle name="Comma 88 6 2 2" xfId="14940"/>
    <cellStyle name="Comma 88 6 3" xfId="14941"/>
    <cellStyle name="Comma 88 7" xfId="14942"/>
    <cellStyle name="Comma 88 7 2" xfId="14943"/>
    <cellStyle name="Comma 88 7 2 2" xfId="14944"/>
    <cellStyle name="Comma 88 7 3" xfId="14945"/>
    <cellStyle name="Comma 88 8" xfId="14946"/>
    <cellStyle name="Comma 88 8 2" xfId="14947"/>
    <cellStyle name="Comma 88 9" xfId="14948"/>
    <cellStyle name="Comma 89" xfId="14949"/>
    <cellStyle name="Comma 89 10" xfId="14950"/>
    <cellStyle name="Comma 89 2" xfId="14951"/>
    <cellStyle name="Comma 89 2 2" xfId="14952"/>
    <cellStyle name="Comma 89 2 2 2" xfId="14953"/>
    <cellStyle name="Comma 89 2 2 2 2" xfId="14954"/>
    <cellStyle name="Comma 89 2 2 2 2 2" xfId="14955"/>
    <cellStyle name="Comma 89 2 2 2 2 2 2" xfId="14956"/>
    <cellStyle name="Comma 89 2 2 2 2 3" xfId="14957"/>
    <cellStyle name="Comma 89 2 2 2 3" xfId="14958"/>
    <cellStyle name="Comma 89 2 2 2 3 2" xfId="14959"/>
    <cellStyle name="Comma 89 2 2 2 4" xfId="14960"/>
    <cellStyle name="Comma 89 2 2 3" xfId="14961"/>
    <cellStyle name="Comma 89 2 2 3 2" xfId="14962"/>
    <cellStyle name="Comma 89 2 2 3 2 2" xfId="14963"/>
    <cellStyle name="Comma 89 2 2 3 3" xfId="14964"/>
    <cellStyle name="Comma 89 2 2 4" xfId="14965"/>
    <cellStyle name="Comma 89 2 2 4 2" xfId="14966"/>
    <cellStyle name="Comma 89 2 2 5" xfId="14967"/>
    <cellStyle name="Comma 89 2 3" xfId="14968"/>
    <cellStyle name="Comma 89 2 3 2" xfId="14969"/>
    <cellStyle name="Comma 89 2 3 2 2" xfId="14970"/>
    <cellStyle name="Comma 89 2 3 2 2 2" xfId="14971"/>
    <cellStyle name="Comma 89 2 3 2 3" xfId="14972"/>
    <cellStyle name="Comma 89 2 3 3" xfId="14973"/>
    <cellStyle name="Comma 89 2 3 3 2" xfId="14974"/>
    <cellStyle name="Comma 89 2 3 4" xfId="14975"/>
    <cellStyle name="Comma 89 2 4" xfId="14976"/>
    <cellStyle name="Comma 89 2 4 2" xfId="14977"/>
    <cellStyle name="Comma 89 2 4 2 2" xfId="14978"/>
    <cellStyle name="Comma 89 2 4 3" xfId="14979"/>
    <cellStyle name="Comma 89 2 5" xfId="14980"/>
    <cellStyle name="Comma 89 2 5 2" xfId="14981"/>
    <cellStyle name="Comma 89 2 5 2 2" xfId="14982"/>
    <cellStyle name="Comma 89 2 5 3" xfId="14983"/>
    <cellStyle name="Comma 89 2 6" xfId="14984"/>
    <cellStyle name="Comma 89 2 6 2" xfId="14985"/>
    <cellStyle name="Comma 89 2 7" xfId="14986"/>
    <cellStyle name="Comma 89 3" xfId="14987"/>
    <cellStyle name="Comma 89 3 2" xfId="14988"/>
    <cellStyle name="Comma 89 3 2 2" xfId="14989"/>
    <cellStyle name="Comma 89 3 2 2 2" xfId="14990"/>
    <cellStyle name="Comma 89 3 2 2 2 2" xfId="14991"/>
    <cellStyle name="Comma 89 3 2 2 2 2 2" xfId="14992"/>
    <cellStyle name="Comma 89 3 2 2 2 3" xfId="14993"/>
    <cellStyle name="Comma 89 3 2 2 3" xfId="14994"/>
    <cellStyle name="Comma 89 3 2 2 3 2" xfId="14995"/>
    <cellStyle name="Comma 89 3 2 2 4" xfId="14996"/>
    <cellStyle name="Comma 89 3 2 3" xfId="14997"/>
    <cellStyle name="Comma 89 3 2 3 2" xfId="14998"/>
    <cellStyle name="Comma 89 3 2 3 2 2" xfId="14999"/>
    <cellStyle name="Comma 89 3 2 3 3" xfId="15000"/>
    <cellStyle name="Comma 89 3 2 4" xfId="15001"/>
    <cellStyle name="Comma 89 3 2 4 2" xfId="15002"/>
    <cellStyle name="Comma 89 3 2 5" xfId="15003"/>
    <cellStyle name="Comma 89 3 3" xfId="15004"/>
    <cellStyle name="Comma 89 3 3 2" xfId="15005"/>
    <cellStyle name="Comma 89 3 3 2 2" xfId="15006"/>
    <cellStyle name="Comma 89 3 3 2 2 2" xfId="15007"/>
    <cellStyle name="Comma 89 3 3 2 3" xfId="15008"/>
    <cellStyle name="Comma 89 3 3 3" xfId="15009"/>
    <cellStyle name="Comma 89 3 3 3 2" xfId="15010"/>
    <cellStyle name="Comma 89 3 3 4" xfId="15011"/>
    <cellStyle name="Comma 89 3 4" xfId="15012"/>
    <cellStyle name="Comma 89 3 4 2" xfId="15013"/>
    <cellStyle name="Comma 89 3 4 2 2" xfId="15014"/>
    <cellStyle name="Comma 89 3 4 3" xfId="15015"/>
    <cellStyle name="Comma 89 3 5" xfId="15016"/>
    <cellStyle name="Comma 89 3 5 2" xfId="15017"/>
    <cellStyle name="Comma 89 3 5 2 2" xfId="15018"/>
    <cellStyle name="Comma 89 3 5 3" xfId="15019"/>
    <cellStyle name="Comma 89 3 6" xfId="15020"/>
    <cellStyle name="Comma 89 3 6 2" xfId="15021"/>
    <cellStyle name="Comma 89 3 7" xfId="15022"/>
    <cellStyle name="Comma 89 4" xfId="15023"/>
    <cellStyle name="Comma 89 4 2" xfId="15024"/>
    <cellStyle name="Comma 89 4 2 2" xfId="15025"/>
    <cellStyle name="Comma 89 4 2 2 2" xfId="15026"/>
    <cellStyle name="Comma 89 4 2 2 2 2" xfId="15027"/>
    <cellStyle name="Comma 89 4 2 2 3" xfId="15028"/>
    <cellStyle name="Comma 89 4 2 3" xfId="15029"/>
    <cellStyle name="Comma 89 4 2 3 2" xfId="15030"/>
    <cellStyle name="Comma 89 4 2 4" xfId="15031"/>
    <cellStyle name="Comma 89 4 3" xfId="15032"/>
    <cellStyle name="Comma 89 4 3 2" xfId="15033"/>
    <cellStyle name="Comma 89 4 3 2 2" xfId="15034"/>
    <cellStyle name="Comma 89 4 3 3" xfId="15035"/>
    <cellStyle name="Comma 89 4 4" xfId="15036"/>
    <cellStyle name="Comma 89 4 4 2" xfId="15037"/>
    <cellStyle name="Comma 89 4 5" xfId="15038"/>
    <cellStyle name="Comma 89 5" xfId="15039"/>
    <cellStyle name="Comma 89 5 2" xfId="15040"/>
    <cellStyle name="Comma 89 5 2 2" xfId="15041"/>
    <cellStyle name="Comma 89 5 2 2 2" xfId="15042"/>
    <cellStyle name="Comma 89 5 2 3" xfId="15043"/>
    <cellStyle name="Comma 89 5 3" xfId="15044"/>
    <cellStyle name="Comma 89 5 3 2" xfId="15045"/>
    <cellStyle name="Comma 89 5 4" xfId="15046"/>
    <cellStyle name="Comma 89 6" xfId="15047"/>
    <cellStyle name="Comma 89 6 2" xfId="15048"/>
    <cellStyle name="Comma 89 6 2 2" xfId="15049"/>
    <cellStyle name="Comma 89 6 3" xfId="15050"/>
    <cellStyle name="Comma 89 7" xfId="15051"/>
    <cellStyle name="Comma 89 7 2" xfId="15052"/>
    <cellStyle name="Comma 89 7 2 2" xfId="15053"/>
    <cellStyle name="Comma 89 7 3" xfId="15054"/>
    <cellStyle name="Comma 89 8" xfId="15055"/>
    <cellStyle name="Comma 89 8 2" xfId="15056"/>
    <cellStyle name="Comma 89 9" xfId="15057"/>
    <cellStyle name="Comma 9" xfId="15058"/>
    <cellStyle name="Comma 9 10" xfId="15059"/>
    <cellStyle name="Comma 9 10 2" xfId="15060"/>
    <cellStyle name="Comma 9 11" xfId="15061"/>
    <cellStyle name="Comma 9 12" xfId="15062"/>
    <cellStyle name="Comma 9 13" xfId="15063"/>
    <cellStyle name="Comma 9 14" xfId="15064"/>
    <cellStyle name="Comma 9 15" xfId="15065"/>
    <cellStyle name="Comma 9 16" xfId="15066"/>
    <cellStyle name="Comma 9 2" xfId="15067"/>
    <cellStyle name="Comma 9 2 2" xfId="15068"/>
    <cellStyle name="Comma 9 2 2 2" xfId="15069"/>
    <cellStyle name="Comma 9 2 3" xfId="15070"/>
    <cellStyle name="Comma 9 2 3 2" xfId="15071"/>
    <cellStyle name="Comma 9 2 4" xfId="15072"/>
    <cellStyle name="Comma 9 2 5" xfId="15073"/>
    <cellStyle name="Comma 9 3" xfId="15074"/>
    <cellStyle name="Comma 9 3 10" xfId="15075"/>
    <cellStyle name="Comma 9 3 11" xfId="15076"/>
    <cellStyle name="Comma 9 3 2" xfId="15077"/>
    <cellStyle name="Comma 9 3 2 2" xfId="15078"/>
    <cellStyle name="Comma 9 3 2 2 2" xfId="15079"/>
    <cellStyle name="Comma 9 3 2 2 2 2" xfId="15080"/>
    <cellStyle name="Comma 9 3 2 2 2 2 2" xfId="15081"/>
    <cellStyle name="Comma 9 3 2 2 2 2 2 2" xfId="15082"/>
    <cellStyle name="Comma 9 3 2 2 2 2 3" xfId="15083"/>
    <cellStyle name="Comma 9 3 2 2 2 3" xfId="15084"/>
    <cellStyle name="Comma 9 3 2 2 2 3 2" xfId="15085"/>
    <cellStyle name="Comma 9 3 2 2 2 4" xfId="15086"/>
    <cellStyle name="Comma 9 3 2 2 3" xfId="15087"/>
    <cellStyle name="Comma 9 3 2 2 3 2" xfId="15088"/>
    <cellStyle name="Comma 9 3 2 2 3 2 2" xfId="15089"/>
    <cellStyle name="Comma 9 3 2 2 3 3" xfId="15090"/>
    <cellStyle name="Comma 9 3 2 2 4" xfId="15091"/>
    <cellStyle name="Comma 9 3 2 2 4 2" xfId="15092"/>
    <cellStyle name="Comma 9 3 2 2 5" xfId="15093"/>
    <cellStyle name="Comma 9 3 2 3" xfId="15094"/>
    <cellStyle name="Comma 9 3 2 3 2" xfId="15095"/>
    <cellStyle name="Comma 9 3 2 3 2 2" xfId="15096"/>
    <cellStyle name="Comma 9 3 2 3 2 2 2" xfId="15097"/>
    <cellStyle name="Comma 9 3 2 3 2 3" xfId="15098"/>
    <cellStyle name="Comma 9 3 2 3 3" xfId="15099"/>
    <cellStyle name="Comma 9 3 2 3 3 2" xfId="15100"/>
    <cellStyle name="Comma 9 3 2 3 4" xfId="15101"/>
    <cellStyle name="Comma 9 3 2 4" xfId="15102"/>
    <cellStyle name="Comma 9 3 2 4 2" xfId="15103"/>
    <cellStyle name="Comma 9 3 2 4 2 2" xfId="15104"/>
    <cellStyle name="Comma 9 3 2 4 3" xfId="15105"/>
    <cellStyle name="Comma 9 3 2 5" xfId="15106"/>
    <cellStyle name="Comma 9 3 2 5 2" xfId="15107"/>
    <cellStyle name="Comma 9 3 2 5 2 2" xfId="15108"/>
    <cellStyle name="Comma 9 3 2 5 3" xfId="15109"/>
    <cellStyle name="Comma 9 3 2 6" xfId="15110"/>
    <cellStyle name="Comma 9 3 2 6 2" xfId="15111"/>
    <cellStyle name="Comma 9 3 2 7" xfId="15112"/>
    <cellStyle name="Comma 9 3 3" xfId="15113"/>
    <cellStyle name="Comma 9 3 3 2" xfId="15114"/>
    <cellStyle name="Comma 9 3 3 2 2" xfId="15115"/>
    <cellStyle name="Comma 9 3 3 2 2 2" xfId="15116"/>
    <cellStyle name="Comma 9 3 3 2 2 2 2" xfId="15117"/>
    <cellStyle name="Comma 9 3 3 2 2 2 2 2" xfId="15118"/>
    <cellStyle name="Comma 9 3 3 2 2 2 3" xfId="15119"/>
    <cellStyle name="Comma 9 3 3 2 2 3" xfId="15120"/>
    <cellStyle name="Comma 9 3 3 2 2 3 2" xfId="15121"/>
    <cellStyle name="Comma 9 3 3 2 2 4" xfId="15122"/>
    <cellStyle name="Comma 9 3 3 2 3" xfId="15123"/>
    <cellStyle name="Comma 9 3 3 2 3 2" xfId="15124"/>
    <cellStyle name="Comma 9 3 3 2 3 2 2" xfId="15125"/>
    <cellStyle name="Comma 9 3 3 2 3 3" xfId="15126"/>
    <cellStyle name="Comma 9 3 3 2 4" xfId="15127"/>
    <cellStyle name="Comma 9 3 3 2 4 2" xfId="15128"/>
    <cellStyle name="Comma 9 3 3 2 5" xfId="15129"/>
    <cellStyle name="Comma 9 3 3 3" xfId="15130"/>
    <cellStyle name="Comma 9 3 3 3 2" xfId="15131"/>
    <cellStyle name="Comma 9 3 3 3 2 2" xfId="15132"/>
    <cellStyle name="Comma 9 3 3 3 2 2 2" xfId="15133"/>
    <cellStyle name="Comma 9 3 3 3 2 3" xfId="15134"/>
    <cellStyle name="Comma 9 3 3 3 3" xfId="15135"/>
    <cellStyle name="Comma 9 3 3 3 3 2" xfId="15136"/>
    <cellStyle name="Comma 9 3 3 3 4" xfId="15137"/>
    <cellStyle name="Comma 9 3 3 4" xfId="15138"/>
    <cellStyle name="Comma 9 3 3 4 2" xfId="15139"/>
    <cellStyle name="Comma 9 3 3 4 2 2" xfId="15140"/>
    <cellStyle name="Comma 9 3 3 4 3" xfId="15141"/>
    <cellStyle name="Comma 9 3 3 5" xfId="15142"/>
    <cellStyle name="Comma 9 3 3 5 2" xfId="15143"/>
    <cellStyle name="Comma 9 3 3 5 2 2" xfId="15144"/>
    <cellStyle name="Comma 9 3 3 5 3" xfId="15145"/>
    <cellStyle name="Comma 9 3 3 6" xfId="15146"/>
    <cellStyle name="Comma 9 3 3 6 2" xfId="15147"/>
    <cellStyle name="Comma 9 3 3 7" xfId="15148"/>
    <cellStyle name="Comma 9 3 4" xfId="15149"/>
    <cellStyle name="Comma 9 3 4 2" xfId="15150"/>
    <cellStyle name="Comma 9 3 4 2 2" xfId="15151"/>
    <cellStyle name="Comma 9 3 4 2 2 2" xfId="15152"/>
    <cellStyle name="Comma 9 3 4 2 2 2 2" xfId="15153"/>
    <cellStyle name="Comma 9 3 4 2 2 3" xfId="15154"/>
    <cellStyle name="Comma 9 3 4 2 3" xfId="15155"/>
    <cellStyle name="Comma 9 3 4 2 3 2" xfId="15156"/>
    <cellStyle name="Comma 9 3 4 2 4" xfId="15157"/>
    <cellStyle name="Comma 9 3 4 3" xfId="15158"/>
    <cellStyle name="Comma 9 3 4 3 2" xfId="15159"/>
    <cellStyle name="Comma 9 3 4 3 2 2" xfId="15160"/>
    <cellStyle name="Comma 9 3 4 3 3" xfId="15161"/>
    <cellStyle name="Comma 9 3 4 4" xfId="15162"/>
    <cellStyle name="Comma 9 3 4 4 2" xfId="15163"/>
    <cellStyle name="Comma 9 3 4 5" xfId="15164"/>
    <cellStyle name="Comma 9 3 5" xfId="15165"/>
    <cellStyle name="Comma 9 3 5 2" xfId="15166"/>
    <cellStyle name="Comma 9 3 5 2 2" xfId="15167"/>
    <cellStyle name="Comma 9 3 5 2 2 2" xfId="15168"/>
    <cellStyle name="Comma 9 3 5 2 3" xfId="15169"/>
    <cellStyle name="Comma 9 3 5 3" xfId="15170"/>
    <cellStyle name="Comma 9 3 5 3 2" xfId="15171"/>
    <cellStyle name="Comma 9 3 5 4" xfId="15172"/>
    <cellStyle name="Comma 9 3 6" xfId="15173"/>
    <cellStyle name="Comma 9 3 6 2" xfId="15174"/>
    <cellStyle name="Comma 9 3 6 2 2" xfId="15175"/>
    <cellStyle name="Comma 9 3 6 3" xfId="15176"/>
    <cellStyle name="Comma 9 3 7" xfId="15177"/>
    <cellStyle name="Comma 9 3 7 2" xfId="15178"/>
    <cellStyle name="Comma 9 3 7 2 2" xfId="15179"/>
    <cellStyle name="Comma 9 3 7 3" xfId="15180"/>
    <cellStyle name="Comma 9 3 8" xfId="15181"/>
    <cellStyle name="Comma 9 3 8 2" xfId="15182"/>
    <cellStyle name="Comma 9 3 9" xfId="15183"/>
    <cellStyle name="Comma 9 4" xfId="15184"/>
    <cellStyle name="Comma 9 4 2" xfId="15185"/>
    <cellStyle name="Comma 9 4 2 2" xfId="15186"/>
    <cellStyle name="Comma 9 4 2 2 2" xfId="15187"/>
    <cellStyle name="Comma 9 4 2 2 2 2" xfId="15188"/>
    <cellStyle name="Comma 9 4 2 2 2 2 2" xfId="15189"/>
    <cellStyle name="Comma 9 4 2 2 2 3" xfId="15190"/>
    <cellStyle name="Comma 9 4 2 2 3" xfId="15191"/>
    <cellStyle name="Comma 9 4 2 2 3 2" xfId="15192"/>
    <cellStyle name="Comma 9 4 2 2 4" xfId="15193"/>
    <cellStyle name="Comma 9 4 2 3" xfId="15194"/>
    <cellStyle name="Comma 9 4 2 3 2" xfId="15195"/>
    <cellStyle name="Comma 9 4 2 3 2 2" xfId="15196"/>
    <cellStyle name="Comma 9 4 2 3 3" xfId="15197"/>
    <cellStyle name="Comma 9 4 2 4" xfId="15198"/>
    <cellStyle name="Comma 9 4 2 4 2" xfId="15199"/>
    <cellStyle name="Comma 9 4 2 5" xfId="15200"/>
    <cellStyle name="Comma 9 4 3" xfId="15201"/>
    <cellStyle name="Comma 9 4 3 2" xfId="15202"/>
    <cellStyle name="Comma 9 4 3 2 2" xfId="15203"/>
    <cellStyle name="Comma 9 4 3 2 2 2" xfId="15204"/>
    <cellStyle name="Comma 9 4 3 2 3" xfId="15205"/>
    <cellStyle name="Comma 9 4 3 3" xfId="15206"/>
    <cellStyle name="Comma 9 4 3 3 2" xfId="15207"/>
    <cellStyle name="Comma 9 4 3 4" xfId="15208"/>
    <cellStyle name="Comma 9 4 4" xfId="15209"/>
    <cellStyle name="Comma 9 4 4 2" xfId="15210"/>
    <cellStyle name="Comma 9 4 4 2 2" xfId="15211"/>
    <cellStyle name="Comma 9 4 4 3" xfId="15212"/>
    <cellStyle name="Comma 9 4 5" xfId="15213"/>
    <cellStyle name="Comma 9 4 5 2" xfId="15214"/>
    <cellStyle name="Comma 9 4 5 2 2" xfId="15215"/>
    <cellStyle name="Comma 9 4 5 3" xfId="15216"/>
    <cellStyle name="Comma 9 4 6" xfId="15217"/>
    <cellStyle name="Comma 9 4 6 2" xfId="15218"/>
    <cellStyle name="Comma 9 4 7" xfId="15219"/>
    <cellStyle name="Comma 9 4 8" xfId="15220"/>
    <cellStyle name="Comma 9 5" xfId="15221"/>
    <cellStyle name="Comma 9 5 2" xfId="15222"/>
    <cellStyle name="Comma 9 5 2 2" xfId="15223"/>
    <cellStyle name="Comma 9 5 2 2 2" xfId="15224"/>
    <cellStyle name="Comma 9 5 2 2 2 2" xfId="15225"/>
    <cellStyle name="Comma 9 5 2 2 3" xfId="15226"/>
    <cellStyle name="Comma 9 5 2 3" xfId="15227"/>
    <cellStyle name="Comma 9 5 2 3 2" xfId="15228"/>
    <cellStyle name="Comma 9 5 2 4" xfId="15229"/>
    <cellStyle name="Comma 9 5 3" xfId="15230"/>
    <cellStyle name="Comma 9 5 3 2" xfId="15231"/>
    <cellStyle name="Comma 9 5 3 2 2" xfId="15232"/>
    <cellStyle name="Comma 9 5 3 3" xfId="15233"/>
    <cellStyle name="Comma 9 5 4" xfId="15234"/>
    <cellStyle name="Comma 9 5 4 2" xfId="15235"/>
    <cellStyle name="Comma 9 5 5" xfId="15236"/>
    <cellStyle name="Comma 9 5 6" xfId="15237"/>
    <cellStyle name="Comma 9 6" xfId="15238"/>
    <cellStyle name="Comma 9 6 2" xfId="15239"/>
    <cellStyle name="Comma 9 6 2 2" xfId="15240"/>
    <cellStyle name="Comma 9 6 2 2 2" xfId="15241"/>
    <cellStyle name="Comma 9 6 2 3" xfId="15242"/>
    <cellStyle name="Comma 9 6 3" xfId="15243"/>
    <cellStyle name="Comma 9 6 3 2" xfId="15244"/>
    <cellStyle name="Comma 9 6 4" xfId="15245"/>
    <cellStyle name="Comma 9 7" xfId="15246"/>
    <cellStyle name="Comma 9 7 2" xfId="15247"/>
    <cellStyle name="Comma 9 7 2 2" xfId="15248"/>
    <cellStyle name="Comma 9 7 3" xfId="15249"/>
    <cellStyle name="Comma 9 8" xfId="15250"/>
    <cellStyle name="Comma 9 8 2" xfId="15251"/>
    <cellStyle name="Comma 9 8 2 2" xfId="15252"/>
    <cellStyle name="Comma 9 8 3" xfId="15253"/>
    <cellStyle name="Comma 9 9" xfId="15254"/>
    <cellStyle name="Comma 9 9 2" xfId="15255"/>
    <cellStyle name="Comma 90" xfId="15256"/>
    <cellStyle name="Comma 90 2" xfId="15257"/>
    <cellStyle name="Comma 91" xfId="15258"/>
    <cellStyle name="Comma 91 2" xfId="15259"/>
    <cellStyle name="Comma 91 2 2" xfId="15260"/>
    <cellStyle name="Comma 91 2 2 2" xfId="15261"/>
    <cellStyle name="Comma 91 2 2 2 2" xfId="15262"/>
    <cellStyle name="Comma 91 2 2 2 2 2" xfId="15263"/>
    <cellStyle name="Comma 91 2 2 2 3" xfId="15264"/>
    <cellStyle name="Comma 91 2 2 3" xfId="15265"/>
    <cellStyle name="Comma 91 2 2 3 2" xfId="15266"/>
    <cellStyle name="Comma 91 2 2 4" xfId="15267"/>
    <cellStyle name="Comma 91 2 3" xfId="15268"/>
    <cellStyle name="Comma 91 2 3 2" xfId="15269"/>
    <cellStyle name="Comma 91 2 3 2 2" xfId="15270"/>
    <cellStyle name="Comma 91 2 3 3" xfId="15271"/>
    <cellStyle name="Comma 91 2 4" xfId="15272"/>
    <cellStyle name="Comma 91 2 4 2" xfId="15273"/>
    <cellStyle name="Comma 91 2 5" xfId="15274"/>
    <cellStyle name="Comma 91 2 6" xfId="15275"/>
    <cellStyle name="Comma 91 3" xfId="15276"/>
    <cellStyle name="Comma 91 3 2" xfId="15277"/>
    <cellStyle name="Comma 91 3 2 2" xfId="15278"/>
    <cellStyle name="Comma 91 3 2 2 2" xfId="15279"/>
    <cellStyle name="Comma 91 3 2 3" xfId="15280"/>
    <cellStyle name="Comma 91 3 3" xfId="15281"/>
    <cellStyle name="Comma 91 3 3 2" xfId="15282"/>
    <cellStyle name="Comma 91 3 4" xfId="15283"/>
    <cellStyle name="Comma 91 4" xfId="15284"/>
    <cellStyle name="Comma 91 4 2" xfId="15285"/>
    <cellStyle name="Comma 91 4 2 2" xfId="15286"/>
    <cellStyle name="Comma 91 4 3" xfId="15287"/>
    <cellStyle name="Comma 91 5" xfId="15288"/>
    <cellStyle name="Comma 91 5 2" xfId="15289"/>
    <cellStyle name="Comma 91 5 2 2" xfId="15290"/>
    <cellStyle name="Comma 91 5 3" xfId="15291"/>
    <cellStyle name="Comma 91 6" xfId="15292"/>
    <cellStyle name="Comma 91 6 2" xfId="15293"/>
    <cellStyle name="Comma 91 7" xfId="15294"/>
    <cellStyle name="Comma 91 8" xfId="15295"/>
    <cellStyle name="Comma 92" xfId="15296"/>
    <cellStyle name="Comma 92 10" xfId="15297"/>
    <cellStyle name="Comma 92 11" xfId="15298"/>
    <cellStyle name="Comma 92 2" xfId="15299"/>
    <cellStyle name="Comma 92 2 2" xfId="15300"/>
    <cellStyle name="Comma 92 2 2 2" xfId="15301"/>
    <cellStyle name="Comma 92 2 2 2 2" xfId="15302"/>
    <cellStyle name="Comma 92 2 2 2 2 2" xfId="15303"/>
    <cellStyle name="Comma 92 2 2 2 2 2 2" xfId="15304"/>
    <cellStyle name="Comma 92 2 2 2 2 3" xfId="15305"/>
    <cellStyle name="Comma 92 2 2 2 3" xfId="15306"/>
    <cellStyle name="Comma 92 2 2 2 3 2" xfId="15307"/>
    <cellStyle name="Comma 92 2 2 2 4" xfId="15308"/>
    <cellStyle name="Comma 92 2 2 3" xfId="15309"/>
    <cellStyle name="Comma 92 2 2 3 2" xfId="15310"/>
    <cellStyle name="Comma 92 2 2 3 2 2" xfId="15311"/>
    <cellStyle name="Comma 92 2 2 3 3" xfId="15312"/>
    <cellStyle name="Comma 92 2 2 4" xfId="15313"/>
    <cellStyle name="Comma 92 2 2 4 2" xfId="15314"/>
    <cellStyle name="Comma 92 2 2 5" xfId="15315"/>
    <cellStyle name="Comma 92 2 3" xfId="15316"/>
    <cellStyle name="Comma 92 2 3 2" xfId="15317"/>
    <cellStyle name="Comma 92 2 3 2 2" xfId="15318"/>
    <cellStyle name="Comma 92 2 3 2 2 2" xfId="15319"/>
    <cellStyle name="Comma 92 2 3 2 3" xfId="15320"/>
    <cellStyle name="Comma 92 2 3 3" xfId="15321"/>
    <cellStyle name="Comma 92 2 3 3 2" xfId="15322"/>
    <cellStyle name="Comma 92 2 3 4" xfId="15323"/>
    <cellStyle name="Comma 92 2 4" xfId="15324"/>
    <cellStyle name="Comma 92 2 4 2" xfId="15325"/>
    <cellStyle name="Comma 92 2 4 2 2" xfId="15326"/>
    <cellStyle name="Comma 92 2 4 3" xfId="15327"/>
    <cellStyle name="Comma 92 2 5" xfId="15328"/>
    <cellStyle name="Comma 92 2 5 2" xfId="15329"/>
    <cellStyle name="Comma 92 2 5 2 2" xfId="15330"/>
    <cellStyle name="Comma 92 2 5 3" xfId="15331"/>
    <cellStyle name="Comma 92 2 6" xfId="15332"/>
    <cellStyle name="Comma 92 2 6 2" xfId="15333"/>
    <cellStyle name="Comma 92 2 7" xfId="15334"/>
    <cellStyle name="Comma 92 3" xfId="15335"/>
    <cellStyle name="Comma 92 3 2" xfId="15336"/>
    <cellStyle name="Comma 92 3 2 2" xfId="15337"/>
    <cellStyle name="Comma 92 3 2 2 2" xfId="15338"/>
    <cellStyle name="Comma 92 3 2 2 2 2" xfId="15339"/>
    <cellStyle name="Comma 92 3 2 2 3" xfId="15340"/>
    <cellStyle name="Comma 92 3 2 3" xfId="15341"/>
    <cellStyle name="Comma 92 3 2 3 2" xfId="15342"/>
    <cellStyle name="Comma 92 3 2 4" xfId="15343"/>
    <cellStyle name="Comma 92 3 3" xfId="15344"/>
    <cellStyle name="Comma 92 3 3 2" xfId="15345"/>
    <cellStyle name="Comma 92 3 3 2 2" xfId="15346"/>
    <cellStyle name="Comma 92 3 3 3" xfId="15347"/>
    <cellStyle name="Comma 92 3 4" xfId="15348"/>
    <cellStyle name="Comma 92 3 4 2" xfId="15349"/>
    <cellStyle name="Comma 92 3 5" xfId="15350"/>
    <cellStyle name="Comma 92 4" xfId="15351"/>
    <cellStyle name="Comma 92 4 2" xfId="15352"/>
    <cellStyle name="Comma 92 4 2 2" xfId="15353"/>
    <cellStyle name="Comma 92 4 2 2 2" xfId="15354"/>
    <cellStyle name="Comma 92 4 2 3" xfId="15355"/>
    <cellStyle name="Comma 92 4 3" xfId="15356"/>
    <cellStyle name="Comma 92 4 3 2" xfId="15357"/>
    <cellStyle name="Comma 92 4 4" xfId="15358"/>
    <cellStyle name="Comma 92 5" xfId="15359"/>
    <cellStyle name="Comma 92 5 2" xfId="15360"/>
    <cellStyle name="Comma 92 5 2 2" xfId="15361"/>
    <cellStyle name="Comma 92 5 3" xfId="15362"/>
    <cellStyle name="Comma 92 6" xfId="15363"/>
    <cellStyle name="Comma 92 6 2" xfId="15364"/>
    <cellStyle name="Comma 92 6 2 2" xfId="15365"/>
    <cellStyle name="Comma 92 6 3" xfId="15366"/>
    <cellStyle name="Comma 92 7" xfId="15367"/>
    <cellStyle name="Comma 92 7 2" xfId="15368"/>
    <cellStyle name="Comma 92 8" xfId="15369"/>
    <cellStyle name="Comma 92 8 2" xfId="15370"/>
    <cellStyle name="Comma 92 9" xfId="15371"/>
    <cellStyle name="Comma 92 9 2" xfId="15372"/>
    <cellStyle name="Comma 93" xfId="15373"/>
    <cellStyle name="Comma 93 10" xfId="15374"/>
    <cellStyle name="Comma 93 2" xfId="15375"/>
    <cellStyle name="Comma 93 2 2" xfId="15376"/>
    <cellStyle name="Comma 93 2 2 2" xfId="15377"/>
    <cellStyle name="Comma 93 2 2 2 2" xfId="15378"/>
    <cellStyle name="Comma 93 2 2 2 2 2" xfId="15379"/>
    <cellStyle name="Comma 93 2 2 2 3" xfId="15380"/>
    <cellStyle name="Comma 93 2 2 3" xfId="15381"/>
    <cellStyle name="Comma 93 2 2 3 2" xfId="15382"/>
    <cellStyle name="Comma 93 2 2 4" xfId="15383"/>
    <cellStyle name="Comma 93 2 3" xfId="15384"/>
    <cellStyle name="Comma 93 2 3 2" xfId="15385"/>
    <cellStyle name="Comma 93 2 3 2 2" xfId="15386"/>
    <cellStyle name="Comma 93 2 3 3" xfId="15387"/>
    <cellStyle name="Comma 93 2 4" xfId="15388"/>
    <cellStyle name="Comma 93 2 4 2" xfId="15389"/>
    <cellStyle name="Comma 93 2 5" xfId="15390"/>
    <cellStyle name="Comma 93 3" xfId="15391"/>
    <cellStyle name="Comma 93 3 2" xfId="15392"/>
    <cellStyle name="Comma 93 3 2 2" xfId="15393"/>
    <cellStyle name="Comma 93 3 2 2 2" xfId="15394"/>
    <cellStyle name="Comma 93 3 2 3" xfId="15395"/>
    <cellStyle name="Comma 93 3 3" xfId="15396"/>
    <cellStyle name="Comma 93 3 3 2" xfId="15397"/>
    <cellStyle name="Comma 93 3 4" xfId="15398"/>
    <cellStyle name="Comma 93 4" xfId="15399"/>
    <cellStyle name="Comma 93 4 2" xfId="15400"/>
    <cellStyle name="Comma 93 4 2 2" xfId="15401"/>
    <cellStyle name="Comma 93 4 3" xfId="15402"/>
    <cellStyle name="Comma 93 5" xfId="15403"/>
    <cellStyle name="Comma 93 5 2" xfId="15404"/>
    <cellStyle name="Comma 93 5 2 2" xfId="15405"/>
    <cellStyle name="Comma 93 5 3" xfId="15406"/>
    <cellStyle name="Comma 93 6" xfId="15407"/>
    <cellStyle name="Comma 93 6 2" xfId="15408"/>
    <cellStyle name="Comma 93 7" xfId="15409"/>
    <cellStyle name="Comma 93 7 2" xfId="15410"/>
    <cellStyle name="Comma 93 8" xfId="15411"/>
    <cellStyle name="Comma 93 8 2" xfId="15412"/>
    <cellStyle name="Comma 93 9" xfId="15413"/>
    <cellStyle name="Comma 94" xfId="15414"/>
    <cellStyle name="Comma 94 10" xfId="15415"/>
    <cellStyle name="Comma 94 11" xfId="15416"/>
    <cellStyle name="Comma 94 12" xfId="15417"/>
    <cellStyle name="Comma 94 2" xfId="15418"/>
    <cellStyle name="Comma 94 2 2" xfId="15419"/>
    <cellStyle name="Comma 94 2 2 2" xfId="15420"/>
    <cellStyle name="Comma 94 2 2 2 2" xfId="15421"/>
    <cellStyle name="Comma 94 2 2 2 2 2" xfId="15422"/>
    <cellStyle name="Comma 94 2 2 2 3" xfId="15423"/>
    <cellStyle name="Comma 94 2 2 3" xfId="15424"/>
    <cellStyle name="Comma 94 2 2 3 2" xfId="15425"/>
    <cellStyle name="Comma 94 2 2 4" xfId="15426"/>
    <cellStyle name="Comma 94 2 3" xfId="15427"/>
    <cellStyle name="Comma 94 2 3 2" xfId="15428"/>
    <cellStyle name="Comma 94 2 3 2 2" xfId="15429"/>
    <cellStyle name="Comma 94 2 3 3" xfId="15430"/>
    <cellStyle name="Comma 94 2 4" xfId="15431"/>
    <cellStyle name="Comma 94 2 4 2" xfId="15432"/>
    <cellStyle name="Comma 94 2 5" xfId="15433"/>
    <cellStyle name="Comma 94 3" xfId="15434"/>
    <cellStyle name="Comma 94 3 2" xfId="15435"/>
    <cellStyle name="Comma 94 3 2 2" xfId="15436"/>
    <cellStyle name="Comma 94 3 2 2 2" xfId="15437"/>
    <cellStyle name="Comma 94 3 2 3" xfId="15438"/>
    <cellStyle name="Comma 94 3 3" xfId="15439"/>
    <cellStyle name="Comma 94 3 3 2" xfId="15440"/>
    <cellStyle name="Comma 94 3 4" xfId="15441"/>
    <cellStyle name="Comma 94 4" xfId="15442"/>
    <cellStyle name="Comma 94 4 2" xfId="15443"/>
    <cellStyle name="Comma 94 4 2 2" xfId="15444"/>
    <cellStyle name="Comma 94 4 3" xfId="15445"/>
    <cellStyle name="Comma 94 5" xfId="15446"/>
    <cellStyle name="Comma 94 5 2" xfId="15447"/>
    <cellStyle name="Comma 94 5 2 2" xfId="15448"/>
    <cellStyle name="Comma 94 5 3" xfId="15449"/>
    <cellStyle name="Comma 94 6" xfId="15450"/>
    <cellStyle name="Comma 94 6 2" xfId="15451"/>
    <cellStyle name="Comma 94 7" xfId="15452"/>
    <cellStyle name="Comma 94 7 2" xfId="15453"/>
    <cellStyle name="Comma 94 8" xfId="15454"/>
    <cellStyle name="Comma 94 8 2" xfId="15455"/>
    <cellStyle name="Comma 94 9" xfId="15456"/>
    <cellStyle name="Comma 95" xfId="15457"/>
    <cellStyle name="Comma 95 2" xfId="15458"/>
    <cellStyle name="Comma 95 2 2" xfId="15459"/>
    <cellStyle name="Comma 95 2 2 2" xfId="15460"/>
    <cellStyle name="Comma 95 2 2 2 2" xfId="15461"/>
    <cellStyle name="Comma 95 2 2 2 2 2" xfId="15462"/>
    <cellStyle name="Comma 95 2 2 2 3" xfId="15463"/>
    <cellStyle name="Comma 95 2 2 3" xfId="15464"/>
    <cellStyle name="Comma 95 2 2 3 2" xfId="15465"/>
    <cellStyle name="Comma 95 2 2 4" xfId="15466"/>
    <cellStyle name="Comma 95 2 3" xfId="15467"/>
    <cellStyle name="Comma 95 2 3 2" xfId="15468"/>
    <cellStyle name="Comma 95 2 3 2 2" xfId="15469"/>
    <cellStyle name="Comma 95 2 3 3" xfId="15470"/>
    <cellStyle name="Comma 95 2 4" xfId="15471"/>
    <cellStyle name="Comma 95 2 4 2" xfId="15472"/>
    <cellStyle name="Comma 95 2 5" xfId="15473"/>
    <cellStyle name="Comma 95 3" xfId="15474"/>
    <cellStyle name="Comma 95 3 2" xfId="15475"/>
    <cellStyle name="Comma 95 3 2 2" xfId="15476"/>
    <cellStyle name="Comma 95 3 2 2 2" xfId="15477"/>
    <cellStyle name="Comma 95 3 2 3" xfId="15478"/>
    <cellStyle name="Comma 95 3 3" xfId="15479"/>
    <cellStyle name="Comma 95 3 3 2" xfId="15480"/>
    <cellStyle name="Comma 95 3 4" xfId="15481"/>
    <cellStyle name="Comma 95 4" xfId="15482"/>
    <cellStyle name="Comma 95 4 2" xfId="15483"/>
    <cellStyle name="Comma 95 4 2 2" xfId="15484"/>
    <cellStyle name="Comma 95 4 3" xfId="15485"/>
    <cellStyle name="Comma 95 5" xfId="15486"/>
    <cellStyle name="Comma 95 5 2" xfId="15487"/>
    <cellStyle name="Comma 95 5 2 2" xfId="15488"/>
    <cellStyle name="Comma 95 5 3" xfId="15489"/>
    <cellStyle name="Comma 95 6" xfId="15490"/>
    <cellStyle name="Comma 95 6 2" xfId="15491"/>
    <cellStyle name="Comma 95 7" xfId="15492"/>
    <cellStyle name="Comma 95 8" xfId="15493"/>
    <cellStyle name="Comma 96" xfId="15494"/>
    <cellStyle name="Comma 96 2" xfId="15495"/>
    <cellStyle name="Comma 96 2 2" xfId="15496"/>
    <cellStyle name="Comma 96 2 2 2" xfId="15497"/>
    <cellStyle name="Comma 96 2 2 2 2" xfId="15498"/>
    <cellStyle name="Comma 96 2 2 2 2 2" xfId="15499"/>
    <cellStyle name="Comma 96 2 2 2 3" xfId="15500"/>
    <cellStyle name="Comma 96 2 2 3" xfId="15501"/>
    <cellStyle name="Comma 96 2 2 3 2" xfId="15502"/>
    <cellStyle name="Comma 96 2 2 4" xfId="15503"/>
    <cellStyle name="Comma 96 2 3" xfId="15504"/>
    <cellStyle name="Comma 96 2 3 2" xfId="15505"/>
    <cellStyle name="Comma 96 2 3 2 2" xfId="15506"/>
    <cellStyle name="Comma 96 2 3 3" xfId="15507"/>
    <cellStyle name="Comma 96 2 4" xfId="15508"/>
    <cellStyle name="Comma 96 2 4 2" xfId="15509"/>
    <cellStyle name="Comma 96 2 5" xfId="15510"/>
    <cellStyle name="Comma 96 3" xfId="15511"/>
    <cellStyle name="Comma 96 3 2" xfId="15512"/>
    <cellStyle name="Comma 96 3 2 2" xfId="15513"/>
    <cellStyle name="Comma 96 3 2 2 2" xfId="15514"/>
    <cellStyle name="Comma 96 3 2 3" xfId="15515"/>
    <cellStyle name="Comma 96 3 3" xfId="15516"/>
    <cellStyle name="Comma 96 3 3 2" xfId="15517"/>
    <cellStyle name="Comma 96 3 4" xfId="15518"/>
    <cellStyle name="Comma 96 4" xfId="15519"/>
    <cellStyle name="Comma 96 4 2" xfId="15520"/>
    <cellStyle name="Comma 96 4 2 2" xfId="15521"/>
    <cellStyle name="Comma 96 4 3" xfId="15522"/>
    <cellStyle name="Comma 96 5" xfId="15523"/>
    <cellStyle name="Comma 96 5 2" xfId="15524"/>
    <cellStyle name="Comma 96 5 2 2" xfId="15525"/>
    <cellStyle name="Comma 96 5 3" xfId="15526"/>
    <cellStyle name="Comma 96 6" xfId="15527"/>
    <cellStyle name="Comma 96 6 2" xfId="15528"/>
    <cellStyle name="Comma 96 7" xfId="15529"/>
    <cellStyle name="Comma 96 8" xfId="15530"/>
    <cellStyle name="Comma 97" xfId="15531"/>
    <cellStyle name="Comma 97 2" xfId="15532"/>
    <cellStyle name="Comma 97 2 2" xfId="15533"/>
    <cellStyle name="Comma 97 2 2 2" xfId="15534"/>
    <cellStyle name="Comma 97 2 2 2 2" xfId="15535"/>
    <cellStyle name="Comma 97 2 2 2 2 2" xfId="15536"/>
    <cellStyle name="Comma 97 2 2 2 3" xfId="15537"/>
    <cellStyle name="Comma 97 2 2 3" xfId="15538"/>
    <cellStyle name="Comma 97 2 2 3 2" xfId="15539"/>
    <cellStyle name="Comma 97 2 2 4" xfId="15540"/>
    <cellStyle name="Comma 97 2 3" xfId="15541"/>
    <cellStyle name="Comma 97 2 3 2" xfId="15542"/>
    <cellStyle name="Comma 97 2 3 2 2" xfId="15543"/>
    <cellStyle name="Comma 97 2 3 3" xfId="15544"/>
    <cellStyle name="Comma 97 2 4" xfId="15545"/>
    <cellStyle name="Comma 97 2 4 2" xfId="15546"/>
    <cellStyle name="Comma 97 2 5" xfId="15547"/>
    <cellStyle name="Comma 97 3" xfId="15548"/>
    <cellStyle name="Comma 97 3 2" xfId="15549"/>
    <cellStyle name="Comma 97 3 2 2" xfId="15550"/>
    <cellStyle name="Comma 97 3 2 2 2" xfId="15551"/>
    <cellStyle name="Comma 97 3 2 3" xfId="15552"/>
    <cellStyle name="Comma 97 3 3" xfId="15553"/>
    <cellStyle name="Comma 97 3 3 2" xfId="15554"/>
    <cellStyle name="Comma 97 3 4" xfId="15555"/>
    <cellStyle name="Comma 97 4" xfId="15556"/>
    <cellStyle name="Comma 97 4 2" xfId="15557"/>
    <cellStyle name="Comma 97 4 2 2" xfId="15558"/>
    <cellStyle name="Comma 97 4 3" xfId="15559"/>
    <cellStyle name="Comma 97 5" xfId="15560"/>
    <cellStyle name="Comma 97 5 2" xfId="15561"/>
    <cellStyle name="Comma 97 5 2 2" xfId="15562"/>
    <cellStyle name="Comma 97 5 3" xfId="15563"/>
    <cellStyle name="Comma 97 6" xfId="15564"/>
    <cellStyle name="Comma 97 6 2" xfId="15565"/>
    <cellStyle name="Comma 97 7" xfId="15566"/>
    <cellStyle name="Comma 97 8" xfId="15567"/>
    <cellStyle name="Comma 98" xfId="15568"/>
    <cellStyle name="Comma 98 2" xfId="15569"/>
    <cellStyle name="Comma 99" xfId="15570"/>
    <cellStyle name="Comma 99 2" xfId="15571"/>
    <cellStyle name="Comma 99 2 2" xfId="15572"/>
    <cellStyle name="Comma 99 2 2 2" xfId="15573"/>
    <cellStyle name="Comma 99 2 2 2 2" xfId="15574"/>
    <cellStyle name="Comma 99 2 2 2 2 2" xfId="15575"/>
    <cellStyle name="Comma 99 2 2 2 3" xfId="15576"/>
    <cellStyle name="Comma 99 2 2 3" xfId="15577"/>
    <cellStyle name="Comma 99 2 2 3 2" xfId="15578"/>
    <cellStyle name="Comma 99 2 2 4" xfId="15579"/>
    <cellStyle name="Comma 99 2 3" xfId="15580"/>
    <cellStyle name="Comma 99 2 3 2" xfId="15581"/>
    <cellStyle name="Comma 99 2 3 2 2" xfId="15582"/>
    <cellStyle name="Comma 99 2 3 3" xfId="15583"/>
    <cellStyle name="Comma 99 2 4" xfId="15584"/>
    <cellStyle name="Comma 99 2 4 2" xfId="15585"/>
    <cellStyle name="Comma 99 2 5" xfId="15586"/>
    <cellStyle name="Comma 99 3" xfId="15587"/>
    <cellStyle name="Comma 99 3 2" xfId="15588"/>
    <cellStyle name="Comma 99 3 2 2" xfId="15589"/>
    <cellStyle name="Comma 99 3 2 2 2" xfId="15590"/>
    <cellStyle name="Comma 99 3 2 3" xfId="15591"/>
    <cellStyle name="Comma 99 3 3" xfId="15592"/>
    <cellStyle name="Comma 99 3 3 2" xfId="15593"/>
    <cellStyle name="Comma 99 3 4" xfId="15594"/>
    <cellStyle name="Comma 99 4" xfId="15595"/>
    <cellStyle name="Comma 99 4 2" xfId="15596"/>
    <cellStyle name="Comma 99 4 2 2" xfId="15597"/>
    <cellStyle name="Comma 99 4 3" xfId="15598"/>
    <cellStyle name="Comma 99 5" xfId="15599"/>
    <cellStyle name="Comma 99 5 2" xfId="15600"/>
    <cellStyle name="Comma 99 5 2 2" xfId="15601"/>
    <cellStyle name="Comma 99 5 3" xfId="15602"/>
    <cellStyle name="Comma 99 6" xfId="15603"/>
    <cellStyle name="Comma 99 6 2" xfId="15604"/>
    <cellStyle name="Comma 99 7" xfId="15605"/>
    <cellStyle name="Comma[2]" xfId="15606"/>
    <cellStyle name="Comma[2] 2" xfId="15607"/>
    <cellStyle name="Comma[2] 2 2" xfId="15608"/>
    <cellStyle name="Comma[2] 3" xfId="15609"/>
    <cellStyle name="Comma[2] 4" xfId="15610"/>
    <cellStyle name="Comma0" xfId="15611"/>
    <cellStyle name="Comma0 - Modelo1" xfId="15612"/>
    <cellStyle name="Comma0 - Modelo1 2" xfId="15613"/>
    <cellStyle name="Comma0 - Style1" xfId="15614"/>
    <cellStyle name="Comma0 - Style1 2" xfId="15615"/>
    <cellStyle name="Comma0 2" xfId="15616"/>
    <cellStyle name="Comma1 - Modelo2" xfId="15617"/>
    <cellStyle name="Comma1 - Modelo2 2" xfId="15618"/>
    <cellStyle name="Comma1 - Style2" xfId="15619"/>
    <cellStyle name="Comma1 - Style2 2" xfId="15620"/>
    <cellStyle name="Commentaire" xfId="15621"/>
    <cellStyle name="Commentaire 2" xfId="15622"/>
    <cellStyle name="Commentaire 2 2" xfId="15623"/>
    <cellStyle name="Commentaire 2 2 2" xfId="15624"/>
    <cellStyle name="Commentaire 2 3" xfId="15625"/>
    <cellStyle name="Commentaire 3" xfId="15626"/>
    <cellStyle name="Commentaire 3 2" xfId="15627"/>
    <cellStyle name="Commentaire 4" xfId="15628"/>
    <cellStyle name="Commentaire 4 2" xfId="15629"/>
    <cellStyle name="Commentaire 5" xfId="15630"/>
    <cellStyle name="Commentaire 6" xfId="15631"/>
    <cellStyle name="Commentaire 7" xfId="15632"/>
    <cellStyle name="Commentaire 8" xfId="15633"/>
    <cellStyle name="Copied" xfId="15634"/>
    <cellStyle name="Copied 2" xfId="15635"/>
    <cellStyle name="Copied 2 2" xfId="15636"/>
    <cellStyle name="Copied 2 2 2" xfId="15637"/>
    <cellStyle name="Copied 2 3" xfId="15638"/>
    <cellStyle name="Copied 2 4" xfId="15639"/>
    <cellStyle name="Copied 3" xfId="15640"/>
    <cellStyle name="Copied 3 2" xfId="15641"/>
    <cellStyle name="Copied 4" xfId="15642"/>
    <cellStyle name="Copied 5" xfId="15643"/>
    <cellStyle name="Cost" xfId="15644"/>
    <cellStyle name="Cost 2" xfId="15645"/>
    <cellStyle name="Cost 2 2" xfId="15646"/>
    <cellStyle name="Cost 2 2 2" xfId="15647"/>
    <cellStyle name="Cost 2 2 2 2" xfId="15648"/>
    <cellStyle name="Cost 2 2 3" xfId="15649"/>
    <cellStyle name="Cost 2 3" xfId="15650"/>
    <cellStyle name="Cost 2 3 2" xfId="15651"/>
    <cellStyle name="Cost 2 4" xfId="15652"/>
    <cellStyle name="Cost 3" xfId="15653"/>
    <cellStyle name="Cost 3 2" xfId="15654"/>
    <cellStyle name="Cost 3 2 2" xfId="15655"/>
    <cellStyle name="Cost 3 3" xfId="15656"/>
    <cellStyle name="Cost 4" xfId="15657"/>
    <cellStyle name="Cost 4 2" xfId="15658"/>
    <cellStyle name="Cost 5" xfId="15659"/>
    <cellStyle name="Cost 6" xfId="15660"/>
    <cellStyle name="Cost 7" xfId="15661"/>
    <cellStyle name="Currency $" xfId="15662"/>
    <cellStyle name="Currency $ 2" xfId="15663"/>
    <cellStyle name="Currency $ 3" xfId="15664"/>
    <cellStyle name="Currency (0.00)" xfId="15665"/>
    <cellStyle name="Currency (0.00) 2" xfId="15666"/>
    <cellStyle name="Currency (0.00) 2 2" xfId="15667"/>
    <cellStyle name="Currency (0.00) 2 2 2" xfId="15668"/>
    <cellStyle name="Currency (0.00) 2 2 2 2" xfId="15669"/>
    <cellStyle name="Currency (0.00) 2 2 3" xfId="15670"/>
    <cellStyle name="Currency (0.00) 2 3" xfId="15671"/>
    <cellStyle name="Currency (0.00) 3" xfId="15672"/>
    <cellStyle name="Currency (0.00) 4" xfId="15673"/>
    <cellStyle name="Currency (0.00) 5" xfId="15674"/>
    <cellStyle name="Currency [00]" xfId="15675"/>
    <cellStyle name="Currency [00] 2" xfId="15676"/>
    <cellStyle name="Currency [00] 2 2" xfId="15677"/>
    <cellStyle name="Currency [00] 3" xfId="15678"/>
    <cellStyle name="Currency [00] 4" xfId="15679"/>
    <cellStyle name="Currency 0" xfId="15680"/>
    <cellStyle name="Currency 0 2" xfId="15681"/>
    <cellStyle name="Currency 2" xfId="15682"/>
    <cellStyle name="Currency 2 2" xfId="15683"/>
    <cellStyle name="Currency 2 2 2" xfId="15684"/>
    <cellStyle name="Currency 2 3" xfId="15685"/>
    <cellStyle name="Currency 2 4" xfId="15686"/>
    <cellStyle name="Currency 2 5" xfId="15687"/>
    <cellStyle name="Currency 2 6" xfId="15688"/>
    <cellStyle name="Currency 3" xfId="15689"/>
    <cellStyle name="Currency 3 2" xfId="15690"/>
    <cellStyle name="Currency 3 3" xfId="15691"/>
    <cellStyle name="Currency 3 4" xfId="15692"/>
    <cellStyle name="Currency 4" xfId="15693"/>
    <cellStyle name="Currency 4 2" xfId="15694"/>
    <cellStyle name="Currency 4 3" xfId="15695"/>
    <cellStyle name="Currency 4 4" xfId="15696"/>
    <cellStyle name="Currency 4 5" xfId="15697"/>
    <cellStyle name="Currency 5" xfId="15698"/>
    <cellStyle name="Currency 5 2" xfId="15699"/>
    <cellStyle name="Currency 6" xfId="15700"/>
    <cellStyle name="Currency 7" xfId="15701"/>
    <cellStyle name="Currency[2]" xfId="15702"/>
    <cellStyle name="Currency[2] 2" xfId="15703"/>
    <cellStyle name="Currency[2] 3" xfId="15704"/>
    <cellStyle name="Currency0" xfId="15705"/>
    <cellStyle name="custom" xfId="15706"/>
    <cellStyle name="custom 2" xfId="15707"/>
    <cellStyle name="custom 3" xfId="15708"/>
    <cellStyle name="Date" xfId="15709"/>
    <cellStyle name="Date [mmm-yy]" xfId="15710"/>
    <cellStyle name="Date [mmm-yy] 2" xfId="15711"/>
    <cellStyle name="Date 10" xfId="15712"/>
    <cellStyle name="Date 11" xfId="15713"/>
    <cellStyle name="Date 12" xfId="15714"/>
    <cellStyle name="Date 13" xfId="15715"/>
    <cellStyle name="Date 14" xfId="15716"/>
    <cellStyle name="Date 15" xfId="15717"/>
    <cellStyle name="Date 16" xfId="15718"/>
    <cellStyle name="Date 17" xfId="15719"/>
    <cellStyle name="Date 18" xfId="15720"/>
    <cellStyle name="Date 19" xfId="15721"/>
    <cellStyle name="Date 2" xfId="15722"/>
    <cellStyle name="Date 3" xfId="15723"/>
    <cellStyle name="Date 4" xfId="15724"/>
    <cellStyle name="Date 5" xfId="15725"/>
    <cellStyle name="Date 6" xfId="15726"/>
    <cellStyle name="Date 7" xfId="15727"/>
    <cellStyle name="Date 8" xfId="15728"/>
    <cellStyle name="Date 9" xfId="15729"/>
    <cellStyle name="Date Short" xfId="15730"/>
    <cellStyle name="Date Short 2" xfId="15731"/>
    <cellStyle name="Date Short 3" xfId="15732"/>
    <cellStyle name="Date_0709-Consol Fin" xfId="15733"/>
    <cellStyle name="DateLong" xfId="15734"/>
    <cellStyle name="DateLong 2" xfId="15735"/>
    <cellStyle name="DateShort" xfId="15736"/>
    <cellStyle name="DateShort 2" xfId="15737"/>
    <cellStyle name="DblLineDollarAcct" xfId="15738"/>
    <cellStyle name="DblLineDollarAcct 2" xfId="15739"/>
    <cellStyle name="DblLinePercent" xfId="15740"/>
    <cellStyle name="DblLinePercent 2" xfId="15741"/>
    <cellStyle name="DblLinePercent 2 2" xfId="15742"/>
    <cellStyle name="DblLinePercent 3" xfId="15743"/>
    <cellStyle name="DblLinePercent 4" xfId="15744"/>
    <cellStyle name="Dezimal [0]_3&amp;5-Door" xfId="15745"/>
    <cellStyle name="Dezimal_3&amp;5-Door" xfId="15746"/>
    <cellStyle name="Dia" xfId="15747"/>
    <cellStyle name="Dia 2" xfId="15748"/>
    <cellStyle name="DollarAccounting" xfId="15749"/>
    <cellStyle name="DollarAccounting 2" xfId="15750"/>
    <cellStyle name="e - Style2" xfId="15751"/>
    <cellStyle name="e - Style2 2" xfId="15752"/>
    <cellStyle name="e - Style2 2 2" xfId="15753"/>
    <cellStyle name="e - Style2 3" xfId="15754"/>
    <cellStyle name="e - Style2 4" xfId="15755"/>
    <cellStyle name="e - Style2 5" xfId="15756"/>
    <cellStyle name="ed - Style6" xfId="15757"/>
    <cellStyle name="ed - Style6 2" xfId="15758"/>
    <cellStyle name="ed - Style6 2 2" xfId="15759"/>
    <cellStyle name="ed - Style6 3" xfId="15760"/>
    <cellStyle name="ed - Style6 4" xfId="15761"/>
    <cellStyle name="ed - Style6 5" xfId="15762"/>
    <cellStyle name="Encabez1" xfId="15763"/>
    <cellStyle name="Encabez1 2" xfId="15764"/>
    <cellStyle name="Encabez2" xfId="15765"/>
    <cellStyle name="Encabez2 2" xfId="15766"/>
    <cellStyle name="Enter Currency (0)" xfId="15767"/>
    <cellStyle name="Enter Currency (0) 2" xfId="15768"/>
    <cellStyle name="Enter Currency (0) 2 2" xfId="15769"/>
    <cellStyle name="Enter Currency (0) 3" xfId="15770"/>
    <cellStyle name="Enter Currency (0) 4" xfId="15771"/>
    <cellStyle name="Enter Currency (2)" xfId="15772"/>
    <cellStyle name="Enter Currency (2) 2" xfId="15773"/>
    <cellStyle name="Enter Currency (2) 2 2" xfId="15774"/>
    <cellStyle name="Enter Currency (2) 3" xfId="15775"/>
    <cellStyle name="Enter Currency (2) 4" xfId="15776"/>
    <cellStyle name="Enter Units (0)" xfId="15777"/>
    <cellStyle name="Enter Units (0) 2" xfId="15778"/>
    <cellStyle name="Enter Units (0) 2 2" xfId="15779"/>
    <cellStyle name="Enter Units (0) 3" xfId="15780"/>
    <cellStyle name="Enter Units (0) 4" xfId="15781"/>
    <cellStyle name="Enter Units (1)" xfId="15782"/>
    <cellStyle name="Enter Units (1) 2" xfId="15783"/>
    <cellStyle name="Enter Units (1) 2 2" xfId="15784"/>
    <cellStyle name="Enter Units (1) 3" xfId="15785"/>
    <cellStyle name="Enter Units (1) 4" xfId="15786"/>
    <cellStyle name="Enter Units (2)" xfId="15787"/>
    <cellStyle name="Enter Units (2) 2" xfId="15788"/>
    <cellStyle name="Enter Units (2) 2 2" xfId="15789"/>
    <cellStyle name="Enter Units (2) 3" xfId="15790"/>
    <cellStyle name="Enter Units (2) 4" xfId="15791"/>
    <cellStyle name="Entered" xfId="15792"/>
    <cellStyle name="Entered 2" xfId="15793"/>
    <cellStyle name="Entered 2 2" xfId="15794"/>
    <cellStyle name="Entered 2 2 2" xfId="15795"/>
    <cellStyle name="Entered 2 3" xfId="15796"/>
    <cellStyle name="Entered 2 4" xfId="15797"/>
    <cellStyle name="Entered 3" xfId="15798"/>
    <cellStyle name="Entered 3 2" xfId="15799"/>
    <cellStyle name="Entered 4" xfId="15800"/>
    <cellStyle name="Entered 5" xfId="15801"/>
    <cellStyle name="Entrée" xfId="15802"/>
    <cellStyle name="Entrée 2" xfId="15803"/>
    <cellStyle name="Entrée 2 2" xfId="15804"/>
    <cellStyle name="Entrée 2 2 2" xfId="15805"/>
    <cellStyle name="Entrée 2 3" xfId="15806"/>
    <cellStyle name="Entrée 3" xfId="15807"/>
    <cellStyle name="Entrée 3 2" xfId="15808"/>
    <cellStyle name="Entrée 4" xfId="15809"/>
    <cellStyle name="Entrée 4 2" xfId="15810"/>
    <cellStyle name="Entrée 5" xfId="15811"/>
    <cellStyle name="Entrée 6" xfId="15812"/>
    <cellStyle name="Entrée 7" xfId="15813"/>
    <cellStyle name="Entrée 8" xfId="15814"/>
    <cellStyle name="Estimate" xfId="15815"/>
    <cellStyle name="Estimate 2" xfId="15816"/>
    <cellStyle name="Euro" xfId="15817"/>
    <cellStyle name="Euro 2" xfId="15818"/>
    <cellStyle name="Euro 3" xfId="15819"/>
    <cellStyle name="Excel Built-in Comma" xfId="15820"/>
    <cellStyle name="Excel Built-in Normal" xfId="15821"/>
    <cellStyle name="Explanatory Text 10" xfId="15822"/>
    <cellStyle name="Explanatory Text 11" xfId="15823"/>
    <cellStyle name="Explanatory Text 12" xfId="15824"/>
    <cellStyle name="Explanatory Text 13" xfId="15825"/>
    <cellStyle name="Explanatory Text 14" xfId="15826"/>
    <cellStyle name="Explanatory Text 15" xfId="15827"/>
    <cellStyle name="Explanatory Text 16" xfId="15828"/>
    <cellStyle name="Explanatory Text 17" xfId="15829"/>
    <cellStyle name="Explanatory Text 18" xfId="15830"/>
    <cellStyle name="Explanatory Text 19" xfId="15831"/>
    <cellStyle name="Explanatory Text 2" xfId="15832"/>
    <cellStyle name="Explanatory Text 2 2" xfId="15833"/>
    <cellStyle name="Explanatory Text 2 2 2" xfId="15834"/>
    <cellStyle name="Explanatory Text 2 3" xfId="15835"/>
    <cellStyle name="Explanatory Text 2 3 2" xfId="15836"/>
    <cellStyle name="Explanatory Text 2 4" xfId="15837"/>
    <cellStyle name="Explanatory Text 20" xfId="15838"/>
    <cellStyle name="Explanatory Text 21" xfId="15839"/>
    <cellStyle name="Explanatory Text 22" xfId="15840"/>
    <cellStyle name="Explanatory Text 23" xfId="15841"/>
    <cellStyle name="Explanatory Text 24" xfId="15842"/>
    <cellStyle name="Explanatory Text 25" xfId="15843"/>
    <cellStyle name="Explanatory Text 26" xfId="15844"/>
    <cellStyle name="Explanatory Text 27" xfId="15845"/>
    <cellStyle name="Explanatory Text 28" xfId="15846"/>
    <cellStyle name="Explanatory Text 29" xfId="15847"/>
    <cellStyle name="Explanatory Text 3" xfId="15848"/>
    <cellStyle name="Explanatory Text 3 2" xfId="15849"/>
    <cellStyle name="Explanatory Text 3 2 2" xfId="15850"/>
    <cellStyle name="Explanatory Text 3 3" xfId="15851"/>
    <cellStyle name="Explanatory Text 3 3 2" xfId="15852"/>
    <cellStyle name="Explanatory Text 3 4" xfId="15853"/>
    <cellStyle name="Explanatory Text 30" xfId="15854"/>
    <cellStyle name="Explanatory Text 31" xfId="15855"/>
    <cellStyle name="Explanatory Text 32" xfId="15856"/>
    <cellStyle name="Explanatory Text 33" xfId="15857"/>
    <cellStyle name="Explanatory Text 34" xfId="15858"/>
    <cellStyle name="Explanatory Text 35" xfId="15859"/>
    <cellStyle name="Explanatory Text 36" xfId="15860"/>
    <cellStyle name="Explanatory Text 37" xfId="15861"/>
    <cellStyle name="Explanatory Text 38" xfId="15862"/>
    <cellStyle name="Explanatory Text 39" xfId="15863"/>
    <cellStyle name="Explanatory Text 4" xfId="15864"/>
    <cellStyle name="Explanatory Text 4 2" xfId="15865"/>
    <cellStyle name="Explanatory Text 4 2 2" xfId="15866"/>
    <cellStyle name="Explanatory Text 4 3" xfId="15867"/>
    <cellStyle name="Explanatory Text 4 3 2" xfId="15868"/>
    <cellStyle name="Explanatory Text 4 4" xfId="15869"/>
    <cellStyle name="Explanatory Text 40" xfId="15870"/>
    <cellStyle name="Explanatory Text 41" xfId="15871"/>
    <cellStyle name="Explanatory Text 42" xfId="15872"/>
    <cellStyle name="Explanatory Text 43" xfId="15873"/>
    <cellStyle name="Explanatory Text 44" xfId="15874"/>
    <cellStyle name="Explanatory Text 5" xfId="15875"/>
    <cellStyle name="Explanatory Text 5 2" xfId="15876"/>
    <cellStyle name="Explanatory Text 5 2 2" xfId="15877"/>
    <cellStyle name="Explanatory Text 5 3" xfId="15878"/>
    <cellStyle name="Explanatory Text 5 3 2" xfId="15879"/>
    <cellStyle name="Explanatory Text 6" xfId="15880"/>
    <cellStyle name="Explanatory Text 6 2" xfId="15881"/>
    <cellStyle name="Explanatory Text 6 3" xfId="15882"/>
    <cellStyle name="Explanatory Text 7" xfId="15883"/>
    <cellStyle name="Explanatory Text 8" xfId="15884"/>
    <cellStyle name="Explanatory Text 9" xfId="15885"/>
    <cellStyle name="F2" xfId="15886"/>
    <cellStyle name="F2 2" xfId="15887"/>
    <cellStyle name="F2 2 2" xfId="15888"/>
    <cellStyle name="F2 2 2 2" xfId="15889"/>
    <cellStyle name="F2 2 3" xfId="15890"/>
    <cellStyle name="F2 2 4" xfId="15891"/>
    <cellStyle name="F2 3" xfId="15892"/>
    <cellStyle name="F2 3 2" xfId="15893"/>
    <cellStyle name="F2 4" xfId="15894"/>
    <cellStyle name="F2 5" xfId="15895"/>
    <cellStyle name="F3" xfId="15896"/>
    <cellStyle name="F3 2" xfId="15897"/>
    <cellStyle name="F3 2 2" xfId="15898"/>
    <cellStyle name="F3 2 2 2" xfId="15899"/>
    <cellStyle name="F3 2 3" xfId="15900"/>
    <cellStyle name="F3 2 4" xfId="15901"/>
    <cellStyle name="F3 3" xfId="15902"/>
    <cellStyle name="F3 3 2" xfId="15903"/>
    <cellStyle name="F3 4" xfId="15904"/>
    <cellStyle name="F3 5" xfId="15905"/>
    <cellStyle name="F4" xfId="15906"/>
    <cellStyle name="F4 2" xfId="15907"/>
    <cellStyle name="F4 2 2" xfId="15908"/>
    <cellStyle name="F4 2 2 2" xfId="15909"/>
    <cellStyle name="F4 2 3" xfId="15910"/>
    <cellStyle name="F4 2 4" xfId="15911"/>
    <cellStyle name="F4 3" xfId="15912"/>
    <cellStyle name="F4 3 2" xfId="15913"/>
    <cellStyle name="F4 4" xfId="15914"/>
    <cellStyle name="F4 5" xfId="15915"/>
    <cellStyle name="F5" xfId="15916"/>
    <cellStyle name="F5 2" xfId="15917"/>
    <cellStyle name="F5 2 2" xfId="15918"/>
    <cellStyle name="F5 2 2 2" xfId="15919"/>
    <cellStyle name="F5 2 3" xfId="15920"/>
    <cellStyle name="F5 2 4" xfId="15921"/>
    <cellStyle name="F5 3" xfId="15922"/>
    <cellStyle name="F5 3 2" xfId="15923"/>
    <cellStyle name="F5 4" xfId="15924"/>
    <cellStyle name="F5 5" xfId="15925"/>
    <cellStyle name="F6" xfId="15926"/>
    <cellStyle name="F6 2" xfId="15927"/>
    <cellStyle name="F6 2 2" xfId="15928"/>
    <cellStyle name="F6 2 2 2" xfId="15929"/>
    <cellStyle name="F6 2 3" xfId="15930"/>
    <cellStyle name="F6 2 4" xfId="15931"/>
    <cellStyle name="F6 3" xfId="15932"/>
    <cellStyle name="F6 3 2" xfId="15933"/>
    <cellStyle name="F6 4" xfId="15934"/>
    <cellStyle name="F6 5" xfId="15935"/>
    <cellStyle name="F7" xfId="15936"/>
    <cellStyle name="F7 2" xfId="15937"/>
    <cellStyle name="F7 2 2" xfId="15938"/>
    <cellStyle name="F7 2 2 2" xfId="15939"/>
    <cellStyle name="F7 2 3" xfId="15940"/>
    <cellStyle name="F7 2 4" xfId="15941"/>
    <cellStyle name="F7 3" xfId="15942"/>
    <cellStyle name="F7 3 2" xfId="15943"/>
    <cellStyle name="F7 4" xfId="15944"/>
    <cellStyle name="F7 5" xfId="15945"/>
    <cellStyle name="F8" xfId="15946"/>
    <cellStyle name="F8 2" xfId="15947"/>
    <cellStyle name="F8 2 2" xfId="15948"/>
    <cellStyle name="F8 2 2 2" xfId="15949"/>
    <cellStyle name="F8 2 3" xfId="15950"/>
    <cellStyle name="F8 2 4" xfId="15951"/>
    <cellStyle name="F8 3" xfId="15952"/>
    <cellStyle name="F8 3 2" xfId="15953"/>
    <cellStyle name="F8 4" xfId="15954"/>
    <cellStyle name="F8 5" xfId="15955"/>
    <cellStyle name="Factor" xfId="15956"/>
    <cellStyle name="Factor 2" xfId="15957"/>
    <cellStyle name="Fijo" xfId="15958"/>
    <cellStyle name="Fijo 2" xfId="15959"/>
    <cellStyle name="Financiero" xfId="15960"/>
    <cellStyle name="Financiero 2" xfId="15961"/>
    <cellStyle name="Fixed" xfId="15962"/>
    <cellStyle name="Good 10" xfId="15963"/>
    <cellStyle name="Good 11" xfId="15964"/>
    <cellStyle name="Good 12" xfId="15965"/>
    <cellStyle name="Good 13" xfId="15966"/>
    <cellStyle name="Good 14" xfId="15967"/>
    <cellStyle name="Good 15" xfId="15968"/>
    <cellStyle name="Good 16" xfId="15969"/>
    <cellStyle name="Good 17" xfId="15970"/>
    <cellStyle name="Good 18" xfId="15971"/>
    <cellStyle name="Good 19" xfId="15972"/>
    <cellStyle name="Good 2" xfId="15973"/>
    <cellStyle name="Good 2 2" xfId="15974"/>
    <cellStyle name="Good 2 2 2" xfId="15975"/>
    <cellStyle name="Good 2 2 3" xfId="15976"/>
    <cellStyle name="Good 2 3" xfId="15977"/>
    <cellStyle name="Good 2 3 2" xfId="15978"/>
    <cellStyle name="Good 2 4" xfId="15979"/>
    <cellStyle name="Good 20" xfId="15980"/>
    <cellStyle name="Good 21" xfId="15981"/>
    <cellStyle name="Good 22" xfId="15982"/>
    <cellStyle name="Good 23" xfId="15983"/>
    <cellStyle name="Good 24" xfId="15984"/>
    <cellStyle name="Good 25" xfId="15985"/>
    <cellStyle name="Good 26" xfId="15986"/>
    <cellStyle name="Good 27" xfId="15987"/>
    <cellStyle name="Good 28" xfId="15988"/>
    <cellStyle name="Good 29" xfId="15989"/>
    <cellStyle name="Good 3" xfId="15990"/>
    <cellStyle name="Good 3 2" xfId="15991"/>
    <cellStyle name="Good 3 2 2" xfId="15992"/>
    <cellStyle name="Good 3 2 3" xfId="15993"/>
    <cellStyle name="Good 3 3" xfId="15994"/>
    <cellStyle name="Good 3 3 2" xfId="15995"/>
    <cellStyle name="Good 3 4" xfId="15996"/>
    <cellStyle name="Good 30" xfId="15997"/>
    <cellStyle name="Good 31" xfId="15998"/>
    <cellStyle name="Good 32" xfId="15999"/>
    <cellStyle name="Good 33" xfId="16000"/>
    <cellStyle name="Good 34" xfId="16001"/>
    <cellStyle name="Good 35" xfId="16002"/>
    <cellStyle name="Good 36" xfId="16003"/>
    <cellStyle name="Good 37" xfId="16004"/>
    <cellStyle name="Good 38" xfId="16005"/>
    <cellStyle name="Good 39" xfId="16006"/>
    <cellStyle name="Good 4" xfId="16007"/>
    <cellStyle name="Good 4 2" xfId="16008"/>
    <cellStyle name="Good 4 2 2" xfId="16009"/>
    <cellStyle name="Good 4 2 3" xfId="16010"/>
    <cellStyle name="Good 4 3" xfId="16011"/>
    <cellStyle name="Good 4 3 2" xfId="16012"/>
    <cellStyle name="Good 4 4" xfId="16013"/>
    <cellStyle name="Good 40" xfId="16014"/>
    <cellStyle name="Good 41" xfId="16015"/>
    <cellStyle name="Good 42" xfId="16016"/>
    <cellStyle name="Good 43" xfId="16017"/>
    <cellStyle name="Good 44" xfId="16018"/>
    <cellStyle name="Good 5" xfId="16019"/>
    <cellStyle name="Good 5 2" xfId="16020"/>
    <cellStyle name="Good 5 2 2" xfId="16021"/>
    <cellStyle name="Good 5 3" xfId="16022"/>
    <cellStyle name="Good 5 3 2" xfId="16023"/>
    <cellStyle name="Good 6" xfId="16024"/>
    <cellStyle name="Good 6 2" xfId="16025"/>
    <cellStyle name="Good 6 3" xfId="16026"/>
    <cellStyle name="Good 7" xfId="16027"/>
    <cellStyle name="Good 8" xfId="16028"/>
    <cellStyle name="Good 9" xfId="16029"/>
    <cellStyle name="Grey" xfId="16030"/>
    <cellStyle name="Grey 2" xfId="16031"/>
    <cellStyle name="Grey 2 2" xfId="16032"/>
    <cellStyle name="Grey 3" xfId="16033"/>
    <cellStyle name="Grey 4" xfId="16034"/>
    <cellStyle name="Group Headings" xfId="16035"/>
    <cellStyle name="Group Headings 2" xfId="16036"/>
    <cellStyle name="Group Headings 2 2" xfId="16037"/>
    <cellStyle name="Group Headings 3" xfId="16038"/>
    <cellStyle name="Group Headings 4" xfId="16039"/>
    <cellStyle name="H«/_x0007_HnþýHnþ¸/_x000c_N_x0001_¯,,_x0001__x0012_OÔ" xfId="16040"/>
    <cellStyle name="hard no" xfId="16041"/>
    <cellStyle name="hard no 2" xfId="16042"/>
    <cellStyle name="hard no 2 2" xfId="16043"/>
    <cellStyle name="hard no 2 2 2" xfId="16044"/>
    <cellStyle name="hard no 2 2 2 2" xfId="16045"/>
    <cellStyle name="hard no 2 2 3" xfId="16046"/>
    <cellStyle name="hard no 2 3" xfId="16047"/>
    <cellStyle name="hard no 3" xfId="16048"/>
    <cellStyle name="hard no 4" xfId="16049"/>
    <cellStyle name="hard no 5" xfId="16050"/>
    <cellStyle name="Hard Percent" xfId="16051"/>
    <cellStyle name="Hard Percent 2" xfId="16052"/>
    <cellStyle name="hardno" xfId="16053"/>
    <cellStyle name="hardno 2" xfId="16054"/>
    <cellStyle name="HEADER" xfId="16055"/>
    <cellStyle name="header 1" xfId="16056"/>
    <cellStyle name="header 1 2" xfId="16057"/>
    <cellStyle name="HEADER 10" xfId="16058"/>
    <cellStyle name="HEADER 11" xfId="16059"/>
    <cellStyle name="HEADER 12" xfId="16060"/>
    <cellStyle name="HEADER 13" xfId="16061"/>
    <cellStyle name="HEADER 14" xfId="16062"/>
    <cellStyle name="HEADER 15" xfId="16063"/>
    <cellStyle name="HEADER 16" xfId="16064"/>
    <cellStyle name="header 2" xfId="16065"/>
    <cellStyle name="header 2 2" xfId="16066"/>
    <cellStyle name="header 3" xfId="16067"/>
    <cellStyle name="header 3 2" xfId="16068"/>
    <cellStyle name="HEADER 3 3" xfId="16069"/>
    <cellStyle name="HEADER 3 4" xfId="16070"/>
    <cellStyle name="HEADER 3 5" xfId="16071"/>
    <cellStyle name="HEADER 3 6" xfId="16072"/>
    <cellStyle name="HEADER 3 7" xfId="16073"/>
    <cellStyle name="HEADER 4" xfId="16074"/>
    <cellStyle name="HEADER 4 2" xfId="16075"/>
    <cellStyle name="HEADER 5" xfId="16076"/>
    <cellStyle name="HEADER 5 2" xfId="16077"/>
    <cellStyle name="HEADER 6" xfId="16078"/>
    <cellStyle name="HEADER 6 2" xfId="16079"/>
    <cellStyle name="HEADER 7" xfId="16080"/>
    <cellStyle name="HEADER 7 2" xfId="16081"/>
    <cellStyle name="HEADER 8" xfId="16082"/>
    <cellStyle name="HEADER 9" xfId="16083"/>
    <cellStyle name="Header Total" xfId="16084"/>
    <cellStyle name="Header Total 2" xfId="16085"/>
    <cellStyle name="Header Total 2 2" xfId="16086"/>
    <cellStyle name="Header Total 2 2 2" xfId="16087"/>
    <cellStyle name="Header Total 2 3" xfId="16088"/>
    <cellStyle name="Header Total 3" xfId="16089"/>
    <cellStyle name="Header Total 3 2" xfId="16090"/>
    <cellStyle name="Header Total 4" xfId="16091"/>
    <cellStyle name="header_08Q3-Consol Cash" xfId="16092"/>
    <cellStyle name="Header1" xfId="16093"/>
    <cellStyle name="Header1 2" xfId="16094"/>
    <cellStyle name="Header1 2 2" xfId="16095"/>
    <cellStyle name="Header1 2 2 2" xfId="16096"/>
    <cellStyle name="Header1 2 3" xfId="16097"/>
    <cellStyle name="Header1 3" xfId="16098"/>
    <cellStyle name="Header1 3 2" xfId="16099"/>
    <cellStyle name="Header1 4" xfId="16100"/>
    <cellStyle name="Header1 4 2" xfId="16101"/>
    <cellStyle name="Header1 5" xfId="16102"/>
    <cellStyle name="Header1 6" xfId="16103"/>
    <cellStyle name="Header1 7" xfId="16104"/>
    <cellStyle name="Header2" xfId="16105"/>
    <cellStyle name="Header2 2" xfId="16106"/>
    <cellStyle name="Header2 2 2" xfId="16107"/>
    <cellStyle name="Header2 2 2 2" xfId="16108"/>
    <cellStyle name="Header2 2 3" xfId="16109"/>
    <cellStyle name="Header2 2 3 2" xfId="16110"/>
    <cellStyle name="Header2 2 4" xfId="16111"/>
    <cellStyle name="Header2 2 5" xfId="16112"/>
    <cellStyle name="Header2 3" xfId="16113"/>
    <cellStyle name="Header2 3 2" xfId="16114"/>
    <cellStyle name="Header2 4" xfId="16115"/>
    <cellStyle name="Header2 4 2" xfId="16116"/>
    <cellStyle name="Header2 5" xfId="16117"/>
    <cellStyle name="Header2 6" xfId="16118"/>
    <cellStyle name="Header2 7" xfId="16119"/>
    <cellStyle name="Header2 8" xfId="16120"/>
    <cellStyle name="Header3" xfId="16121"/>
    <cellStyle name="Header3 2" xfId="16122"/>
    <cellStyle name="Header3 2 2" xfId="16123"/>
    <cellStyle name="Header3 2 2 2" xfId="16124"/>
    <cellStyle name="Header3 2 2 2 2" xfId="16125"/>
    <cellStyle name="Header3 2 2 2 2 2" xfId="16126"/>
    <cellStyle name="Header3 2 2 2 3" xfId="16127"/>
    <cellStyle name="Header3 2 2 3" xfId="16128"/>
    <cellStyle name="Header3 2 2 3 2" xfId="16129"/>
    <cellStyle name="Header3 2 2 4" xfId="16130"/>
    <cellStyle name="Header3 2 3" xfId="16131"/>
    <cellStyle name="Header3 2 3 2" xfId="16132"/>
    <cellStyle name="Header3 2 4" xfId="16133"/>
    <cellStyle name="Header3 2 4 2" xfId="16134"/>
    <cellStyle name="Header3 2 5" xfId="16135"/>
    <cellStyle name="Header3 3" xfId="16136"/>
    <cellStyle name="Header3 3 2" xfId="16137"/>
    <cellStyle name="Header3 3 2 2" xfId="16138"/>
    <cellStyle name="Header3 3 2 2 2" xfId="16139"/>
    <cellStyle name="Header3 3 2 3" xfId="16140"/>
    <cellStyle name="Header3 3 3" xfId="16141"/>
    <cellStyle name="Header3 3 3 2" xfId="16142"/>
    <cellStyle name="Header3 3 4" xfId="16143"/>
    <cellStyle name="Header3 4" xfId="16144"/>
    <cellStyle name="Header3 4 2" xfId="16145"/>
    <cellStyle name="Header3 5" xfId="16146"/>
    <cellStyle name="Header3 5 2" xfId="16147"/>
    <cellStyle name="Header3 6" xfId="16148"/>
    <cellStyle name="Header3 6 2" xfId="16149"/>
    <cellStyle name="Header3 7" xfId="16150"/>
    <cellStyle name="Heading 1 10" xfId="16151"/>
    <cellStyle name="Heading 1 11" xfId="16152"/>
    <cellStyle name="Heading 1 12" xfId="16153"/>
    <cellStyle name="Heading 1 13" xfId="16154"/>
    <cellStyle name="Heading 1 14" xfId="16155"/>
    <cellStyle name="Heading 1 15" xfId="16156"/>
    <cellStyle name="Heading 1 16" xfId="16157"/>
    <cellStyle name="Heading 1 17" xfId="16158"/>
    <cellStyle name="Heading 1 18" xfId="16159"/>
    <cellStyle name="Heading 1 19" xfId="16160"/>
    <cellStyle name="Heading 1 2" xfId="16161"/>
    <cellStyle name="Heading 1 2 2" xfId="16162"/>
    <cellStyle name="Heading 1 2 2 2" xfId="16163"/>
    <cellStyle name="Heading 1 2 2 3" xfId="16164"/>
    <cellStyle name="Heading 1 2 3" xfId="16165"/>
    <cellStyle name="Heading 1 2 3 2" xfId="16166"/>
    <cellStyle name="Heading 1 2 4" xfId="16167"/>
    <cellStyle name="Heading 1 20" xfId="16168"/>
    <cellStyle name="Heading 1 21" xfId="16169"/>
    <cellStyle name="Heading 1 22" xfId="16170"/>
    <cellStyle name="Heading 1 23" xfId="16171"/>
    <cellStyle name="Heading 1 24" xfId="16172"/>
    <cellStyle name="Heading 1 25" xfId="16173"/>
    <cellStyle name="Heading 1 26" xfId="16174"/>
    <cellStyle name="Heading 1 27" xfId="16175"/>
    <cellStyle name="Heading 1 28" xfId="16176"/>
    <cellStyle name="Heading 1 29" xfId="16177"/>
    <cellStyle name="Heading 1 3" xfId="16178"/>
    <cellStyle name="Heading 1 3 2" xfId="16179"/>
    <cellStyle name="Heading 1 3 2 2" xfId="16180"/>
    <cellStyle name="Heading 1 3 2 3" xfId="16181"/>
    <cellStyle name="Heading 1 3 3" xfId="16182"/>
    <cellStyle name="Heading 1 3 3 2" xfId="16183"/>
    <cellStyle name="Heading 1 3 4" xfId="16184"/>
    <cellStyle name="Heading 1 30" xfId="16185"/>
    <cellStyle name="Heading 1 31" xfId="16186"/>
    <cellStyle name="Heading 1 32" xfId="16187"/>
    <cellStyle name="Heading 1 33" xfId="16188"/>
    <cellStyle name="Heading 1 34" xfId="16189"/>
    <cellStyle name="Heading 1 35" xfId="16190"/>
    <cellStyle name="Heading 1 36" xfId="16191"/>
    <cellStyle name="Heading 1 37" xfId="16192"/>
    <cellStyle name="Heading 1 38" xfId="16193"/>
    <cellStyle name="Heading 1 39" xfId="16194"/>
    <cellStyle name="Heading 1 4" xfId="16195"/>
    <cellStyle name="Heading 1 4 2" xfId="16196"/>
    <cellStyle name="Heading 1 4 2 2" xfId="16197"/>
    <cellStyle name="Heading 1 4 2 3" xfId="16198"/>
    <cellStyle name="Heading 1 4 3" xfId="16199"/>
    <cellStyle name="Heading 1 4 3 2" xfId="16200"/>
    <cellStyle name="Heading 1 4 4" xfId="16201"/>
    <cellStyle name="Heading 1 40" xfId="16202"/>
    <cellStyle name="Heading 1 41" xfId="16203"/>
    <cellStyle name="Heading 1 42" xfId="16204"/>
    <cellStyle name="Heading 1 43" xfId="16205"/>
    <cellStyle name="Heading 1 44" xfId="16206"/>
    <cellStyle name="Heading 1 5" xfId="16207"/>
    <cellStyle name="Heading 1 5 2" xfId="16208"/>
    <cellStyle name="Heading 1 5 2 2" xfId="16209"/>
    <cellStyle name="Heading 1 5 3" xfId="16210"/>
    <cellStyle name="Heading 1 5 3 2" xfId="16211"/>
    <cellStyle name="Heading 1 6" xfId="16212"/>
    <cellStyle name="Heading 1 6 2" xfId="16213"/>
    <cellStyle name="Heading 1 6 3" xfId="16214"/>
    <cellStyle name="Heading 1 7" xfId="16215"/>
    <cellStyle name="Heading 1 8" xfId="16216"/>
    <cellStyle name="Heading 1 9" xfId="16217"/>
    <cellStyle name="Heading 2 10" xfId="16218"/>
    <cellStyle name="Heading 2 11" xfId="16219"/>
    <cellStyle name="Heading 2 12" xfId="16220"/>
    <cellStyle name="Heading 2 13" xfId="16221"/>
    <cellStyle name="Heading 2 14" xfId="16222"/>
    <cellStyle name="Heading 2 15" xfId="16223"/>
    <cellStyle name="Heading 2 16" xfId="16224"/>
    <cellStyle name="Heading 2 17" xfId="16225"/>
    <cellStyle name="Heading 2 18" xfId="16226"/>
    <cellStyle name="Heading 2 19" xfId="16227"/>
    <cellStyle name="Heading 2 2" xfId="16228"/>
    <cellStyle name="Heading 2 2 2" xfId="16229"/>
    <cellStyle name="Heading 2 2 2 2" xfId="16230"/>
    <cellStyle name="Heading 2 2 2 3" xfId="16231"/>
    <cellStyle name="Heading 2 2 3" xfId="16232"/>
    <cellStyle name="Heading 2 2 3 2" xfId="16233"/>
    <cellStyle name="Heading 2 2 4" xfId="16234"/>
    <cellStyle name="Heading 2 20" xfId="16235"/>
    <cellStyle name="Heading 2 21" xfId="16236"/>
    <cellStyle name="Heading 2 22" xfId="16237"/>
    <cellStyle name="Heading 2 23" xfId="16238"/>
    <cellStyle name="Heading 2 24" xfId="16239"/>
    <cellStyle name="Heading 2 25" xfId="16240"/>
    <cellStyle name="Heading 2 26" xfId="16241"/>
    <cellStyle name="Heading 2 27" xfId="16242"/>
    <cellStyle name="Heading 2 28" xfId="16243"/>
    <cellStyle name="Heading 2 29" xfId="16244"/>
    <cellStyle name="Heading 2 3" xfId="16245"/>
    <cellStyle name="Heading 2 3 2" xfId="16246"/>
    <cellStyle name="Heading 2 3 2 2" xfId="16247"/>
    <cellStyle name="Heading 2 3 2 3" xfId="16248"/>
    <cellStyle name="Heading 2 3 3" xfId="16249"/>
    <cellStyle name="Heading 2 3 3 2" xfId="16250"/>
    <cellStyle name="Heading 2 3 4" xfId="16251"/>
    <cellStyle name="Heading 2 30" xfId="16252"/>
    <cellStyle name="Heading 2 31" xfId="16253"/>
    <cellStyle name="Heading 2 32" xfId="16254"/>
    <cellStyle name="Heading 2 33" xfId="16255"/>
    <cellStyle name="Heading 2 34" xfId="16256"/>
    <cellStyle name="Heading 2 35" xfId="16257"/>
    <cellStyle name="Heading 2 36" xfId="16258"/>
    <cellStyle name="Heading 2 37" xfId="16259"/>
    <cellStyle name="Heading 2 38" xfId="16260"/>
    <cellStyle name="Heading 2 39" xfId="16261"/>
    <cellStyle name="Heading 2 4" xfId="16262"/>
    <cellStyle name="Heading 2 4 2" xfId="16263"/>
    <cellStyle name="Heading 2 4 2 2" xfId="16264"/>
    <cellStyle name="Heading 2 4 2 3" xfId="16265"/>
    <cellStyle name="Heading 2 4 3" xfId="16266"/>
    <cellStyle name="Heading 2 4 3 2" xfId="16267"/>
    <cellStyle name="Heading 2 4 4" xfId="16268"/>
    <cellStyle name="Heading 2 40" xfId="16269"/>
    <cellStyle name="Heading 2 41" xfId="16270"/>
    <cellStyle name="Heading 2 42" xfId="16271"/>
    <cellStyle name="Heading 2 43" xfId="16272"/>
    <cellStyle name="Heading 2 44" xfId="16273"/>
    <cellStyle name="Heading 2 5" xfId="16274"/>
    <cellStyle name="Heading 2 5 2" xfId="16275"/>
    <cellStyle name="Heading 2 5 2 2" xfId="16276"/>
    <cellStyle name="Heading 2 5 3" xfId="16277"/>
    <cellStyle name="Heading 2 5 3 2" xfId="16278"/>
    <cellStyle name="Heading 2 6" xfId="16279"/>
    <cellStyle name="Heading 2 6 2" xfId="16280"/>
    <cellStyle name="Heading 2 6 3" xfId="16281"/>
    <cellStyle name="Heading 2 7" xfId="16282"/>
    <cellStyle name="Heading 2 8" xfId="16283"/>
    <cellStyle name="Heading 2 9" xfId="16284"/>
    <cellStyle name="Heading 3 10" xfId="16285"/>
    <cellStyle name="Heading 3 11" xfId="16286"/>
    <cellStyle name="Heading 3 12" xfId="16287"/>
    <cellStyle name="Heading 3 13" xfId="16288"/>
    <cellStyle name="Heading 3 14" xfId="16289"/>
    <cellStyle name="Heading 3 15" xfId="16290"/>
    <cellStyle name="Heading 3 16" xfId="16291"/>
    <cellStyle name="Heading 3 17" xfId="16292"/>
    <cellStyle name="Heading 3 18" xfId="16293"/>
    <cellStyle name="Heading 3 19" xfId="16294"/>
    <cellStyle name="Heading 3 2" xfId="16295"/>
    <cellStyle name="Heading 3 2 2" xfId="16296"/>
    <cellStyle name="Heading 3 2 2 2" xfId="16297"/>
    <cellStyle name="Heading 3 2 2 2 2" xfId="16298"/>
    <cellStyle name="Heading 3 2 2 3" xfId="16299"/>
    <cellStyle name="Heading 3 2 3" xfId="16300"/>
    <cellStyle name="Heading 3 2 3 2" xfId="16301"/>
    <cellStyle name="Heading 3 2 3 2 2" xfId="16302"/>
    <cellStyle name="Heading 3 2 3 3" xfId="16303"/>
    <cellStyle name="Heading 3 2 4" xfId="16304"/>
    <cellStyle name="Heading 3 2 5" xfId="16305"/>
    <cellStyle name="Heading 3 20" xfId="16306"/>
    <cellStyle name="Heading 3 21" xfId="16307"/>
    <cellStyle name="Heading 3 22" xfId="16308"/>
    <cellStyle name="Heading 3 23" xfId="16309"/>
    <cellStyle name="Heading 3 24" xfId="16310"/>
    <cellStyle name="Heading 3 25" xfId="16311"/>
    <cellStyle name="Heading 3 26" xfId="16312"/>
    <cellStyle name="Heading 3 27" xfId="16313"/>
    <cellStyle name="Heading 3 28" xfId="16314"/>
    <cellStyle name="Heading 3 29" xfId="16315"/>
    <cellStyle name="Heading 3 3" xfId="16316"/>
    <cellStyle name="Heading 3 3 2" xfId="16317"/>
    <cellStyle name="Heading 3 3 2 2" xfId="16318"/>
    <cellStyle name="Heading 3 3 2 2 2" xfId="16319"/>
    <cellStyle name="Heading 3 3 2 3" xfId="16320"/>
    <cellStyle name="Heading 3 3 2 4" xfId="16321"/>
    <cellStyle name="Heading 3 3 3" xfId="16322"/>
    <cellStyle name="Heading 3 3 3 2" xfId="16323"/>
    <cellStyle name="Heading 3 3 3 2 2" xfId="16324"/>
    <cellStyle name="Heading 3 3 3 3" xfId="16325"/>
    <cellStyle name="Heading 3 3 3 4" xfId="16326"/>
    <cellStyle name="Heading 3 3 4" xfId="16327"/>
    <cellStyle name="Heading 3 3 4 2" xfId="16328"/>
    <cellStyle name="Heading 3 3 5" xfId="16329"/>
    <cellStyle name="Heading 3 3 6" xfId="16330"/>
    <cellStyle name="Heading 3 30" xfId="16331"/>
    <cellStyle name="Heading 3 31" xfId="16332"/>
    <cellStyle name="Heading 3 32" xfId="16333"/>
    <cellStyle name="Heading 3 33" xfId="16334"/>
    <cellStyle name="Heading 3 34" xfId="16335"/>
    <cellStyle name="Heading 3 35" xfId="16336"/>
    <cellStyle name="Heading 3 36" xfId="16337"/>
    <cellStyle name="Heading 3 37" xfId="16338"/>
    <cellStyle name="Heading 3 38" xfId="16339"/>
    <cellStyle name="Heading 3 39" xfId="16340"/>
    <cellStyle name="Heading 3 4" xfId="16341"/>
    <cellStyle name="Heading 3 4 2" xfId="16342"/>
    <cellStyle name="Heading 3 4 2 2" xfId="16343"/>
    <cellStyle name="Heading 3 4 2 2 2" xfId="16344"/>
    <cellStyle name="Heading 3 4 2 3" xfId="16345"/>
    <cellStyle name="Heading 3 4 2 4" xfId="16346"/>
    <cellStyle name="Heading 3 4 3" xfId="16347"/>
    <cellStyle name="Heading 3 4 3 2" xfId="16348"/>
    <cellStyle name="Heading 3 4 3 2 2" xfId="16349"/>
    <cellStyle name="Heading 3 4 3 3" xfId="16350"/>
    <cellStyle name="Heading 3 4 3 4" xfId="16351"/>
    <cellStyle name="Heading 3 4 4" xfId="16352"/>
    <cellStyle name="Heading 3 4 4 2" xfId="16353"/>
    <cellStyle name="Heading 3 4 5" xfId="16354"/>
    <cellStyle name="Heading 3 4 6" xfId="16355"/>
    <cellStyle name="Heading 3 40" xfId="16356"/>
    <cellStyle name="Heading 3 41" xfId="16357"/>
    <cellStyle name="Heading 3 42" xfId="16358"/>
    <cellStyle name="Heading 3 43" xfId="16359"/>
    <cellStyle name="Heading 3 44" xfId="16360"/>
    <cellStyle name="Heading 3 5" xfId="16361"/>
    <cellStyle name="Heading 3 5 2" xfId="16362"/>
    <cellStyle name="Heading 3 5 2 2" xfId="16363"/>
    <cellStyle name="Heading 3 5 2 2 2" xfId="16364"/>
    <cellStyle name="Heading 3 5 2 3" xfId="16365"/>
    <cellStyle name="Heading 3 5 3" xfId="16366"/>
    <cellStyle name="Heading 3 5 3 2" xfId="16367"/>
    <cellStyle name="Heading 3 5 3 2 2" xfId="16368"/>
    <cellStyle name="Heading 3 5 3 3" xfId="16369"/>
    <cellStyle name="Heading 3 5 4" xfId="16370"/>
    <cellStyle name="Heading 3 5 4 2" xfId="16371"/>
    <cellStyle name="Heading 3 5 5" xfId="16372"/>
    <cellStyle name="Heading 3 6" xfId="16373"/>
    <cellStyle name="Heading 3 6 2" xfId="16374"/>
    <cellStyle name="Heading 3 6 3" xfId="16375"/>
    <cellStyle name="Heading 3 7" xfId="16376"/>
    <cellStyle name="Heading 3 8" xfId="16377"/>
    <cellStyle name="Heading 3 9" xfId="16378"/>
    <cellStyle name="Heading 4 10" xfId="16379"/>
    <cellStyle name="Heading 4 11" xfId="16380"/>
    <cellStyle name="Heading 4 12" xfId="16381"/>
    <cellStyle name="Heading 4 13" xfId="16382"/>
    <cellStyle name="Heading 4 14" xfId="16383"/>
    <cellStyle name="Heading 4 15" xfId="16384"/>
    <cellStyle name="Heading 4 16" xfId="16385"/>
    <cellStyle name="Heading 4 17" xfId="16386"/>
    <cellStyle name="Heading 4 18" xfId="16387"/>
    <cellStyle name="Heading 4 19" xfId="16388"/>
    <cellStyle name="Heading 4 2" xfId="16389"/>
    <cellStyle name="Heading 4 2 2" xfId="16390"/>
    <cellStyle name="Heading 4 2 2 2" xfId="16391"/>
    <cellStyle name="Heading 4 2 2 3" xfId="16392"/>
    <cellStyle name="Heading 4 2 3" xfId="16393"/>
    <cellStyle name="Heading 4 2 3 2" xfId="16394"/>
    <cellStyle name="Heading 4 2 4" xfId="16395"/>
    <cellStyle name="Heading 4 20" xfId="16396"/>
    <cellStyle name="Heading 4 21" xfId="16397"/>
    <cellStyle name="Heading 4 22" xfId="16398"/>
    <cellStyle name="Heading 4 23" xfId="16399"/>
    <cellStyle name="Heading 4 24" xfId="16400"/>
    <cellStyle name="Heading 4 25" xfId="16401"/>
    <cellStyle name="Heading 4 26" xfId="16402"/>
    <cellStyle name="Heading 4 27" xfId="16403"/>
    <cellStyle name="Heading 4 28" xfId="16404"/>
    <cellStyle name="Heading 4 29" xfId="16405"/>
    <cellStyle name="Heading 4 3" xfId="16406"/>
    <cellStyle name="Heading 4 3 2" xfId="16407"/>
    <cellStyle name="Heading 4 3 2 2" xfId="16408"/>
    <cellStyle name="Heading 4 3 2 3" xfId="16409"/>
    <cellStyle name="Heading 4 3 3" xfId="16410"/>
    <cellStyle name="Heading 4 3 3 2" xfId="16411"/>
    <cellStyle name="Heading 4 3 4" xfId="16412"/>
    <cellStyle name="Heading 4 30" xfId="16413"/>
    <cellStyle name="Heading 4 31" xfId="16414"/>
    <cellStyle name="Heading 4 32" xfId="16415"/>
    <cellStyle name="Heading 4 33" xfId="16416"/>
    <cellStyle name="Heading 4 34" xfId="16417"/>
    <cellStyle name="Heading 4 35" xfId="16418"/>
    <cellStyle name="Heading 4 36" xfId="16419"/>
    <cellStyle name="Heading 4 37" xfId="16420"/>
    <cellStyle name="Heading 4 38" xfId="16421"/>
    <cellStyle name="Heading 4 39" xfId="16422"/>
    <cellStyle name="Heading 4 4" xfId="16423"/>
    <cellStyle name="Heading 4 4 2" xfId="16424"/>
    <cellStyle name="Heading 4 4 2 2" xfId="16425"/>
    <cellStyle name="Heading 4 4 2 3" xfId="16426"/>
    <cellStyle name="Heading 4 4 3" xfId="16427"/>
    <cellStyle name="Heading 4 4 3 2" xfId="16428"/>
    <cellStyle name="Heading 4 4 4" xfId="16429"/>
    <cellStyle name="Heading 4 40" xfId="16430"/>
    <cellStyle name="Heading 4 41" xfId="16431"/>
    <cellStyle name="Heading 4 42" xfId="16432"/>
    <cellStyle name="Heading 4 43" xfId="16433"/>
    <cellStyle name="Heading 4 44" xfId="16434"/>
    <cellStyle name="Heading 4 5" xfId="16435"/>
    <cellStyle name="Heading 4 5 2" xfId="16436"/>
    <cellStyle name="Heading 4 5 2 2" xfId="16437"/>
    <cellStyle name="Heading 4 5 3" xfId="16438"/>
    <cellStyle name="Heading 4 5 3 2" xfId="16439"/>
    <cellStyle name="Heading 4 6" xfId="16440"/>
    <cellStyle name="Heading 4 6 2" xfId="16441"/>
    <cellStyle name="Heading 4 6 3" xfId="16442"/>
    <cellStyle name="Heading 4 7" xfId="16443"/>
    <cellStyle name="Heading 4 8" xfId="16444"/>
    <cellStyle name="Heading 4 9" xfId="16445"/>
    <cellStyle name="Heading1" xfId="16446"/>
    <cellStyle name="Heading2" xfId="16447"/>
    <cellStyle name="Headings" xfId="16448"/>
    <cellStyle name="Headings 10" xfId="16449"/>
    <cellStyle name="HEADINGS 2" xfId="16450"/>
    <cellStyle name="Headings 2 10" xfId="16451"/>
    <cellStyle name="HEADINGS 2 2" xfId="16452"/>
    <cellStyle name="HEADINGS 2 2 2" xfId="16453"/>
    <cellStyle name="HEADINGS 2 2 2 2" xfId="16454"/>
    <cellStyle name="HEADINGS 2 2 2 2 2" xfId="16455"/>
    <cellStyle name="HEADINGS 2 2 2 3" xfId="16456"/>
    <cellStyle name="HEADINGS 2 2 3" xfId="16457"/>
    <cellStyle name="HEADINGS 2 2 3 2" xfId="16458"/>
    <cellStyle name="HEADINGS 2 2 4" xfId="16459"/>
    <cellStyle name="HEADINGS 2 3" xfId="16460"/>
    <cellStyle name="HEADINGS 2 3 2" xfId="16461"/>
    <cellStyle name="HEADINGS 2 4" xfId="16462"/>
    <cellStyle name="HEADINGS 2 4 2" xfId="16463"/>
    <cellStyle name="HEADINGS 2 5" xfId="16464"/>
    <cellStyle name="Headings 2 6" xfId="16465"/>
    <cellStyle name="Headings 2 7" xfId="16466"/>
    <cellStyle name="Headings 2 8" xfId="16467"/>
    <cellStyle name="Headings 2 9" xfId="16468"/>
    <cellStyle name="Headings 3" xfId="16469"/>
    <cellStyle name="Headings 3 2" xfId="16470"/>
    <cellStyle name="Headings 4" xfId="16471"/>
    <cellStyle name="Headings 4 2" xfId="16472"/>
    <cellStyle name="Headings 5" xfId="16473"/>
    <cellStyle name="Headings 5 2" xfId="16474"/>
    <cellStyle name="HEADINGS 6" xfId="16475"/>
    <cellStyle name="HEADINGS 6 2" xfId="16476"/>
    <cellStyle name="HEADINGS 7" xfId="16477"/>
    <cellStyle name="HEADINGS 7 2" xfId="16478"/>
    <cellStyle name="Headings 8" xfId="16479"/>
    <cellStyle name="Headings 9" xfId="16480"/>
    <cellStyle name="HEADINGSTOP" xfId="16481"/>
    <cellStyle name="HEADINGSTOP 2" xfId="16482"/>
    <cellStyle name="HEADINGSTOP 2 2" xfId="16483"/>
    <cellStyle name="HEADINGSTOP 2 2 2" xfId="16484"/>
    <cellStyle name="HEADINGSTOP 2 3" xfId="16485"/>
    <cellStyle name="HEADINGSTOP 2 4" xfId="16486"/>
    <cellStyle name="HEADINGSTOP 3" xfId="16487"/>
    <cellStyle name="HEADINGSTOP 3 2" xfId="16488"/>
    <cellStyle name="HEADINGSTOP 4" xfId="16489"/>
    <cellStyle name="HEADINGSTOP 5" xfId="16490"/>
    <cellStyle name="Helv 9 ctr wrap" xfId="16491"/>
    <cellStyle name="Helv 9 lft wrap" xfId="16492"/>
    <cellStyle name="Highlight" xfId="16493"/>
    <cellStyle name="Highlight 2" xfId="16494"/>
    <cellStyle name="Highlight 2 2" xfId="16495"/>
    <cellStyle name="Highlight 3" xfId="16496"/>
    <cellStyle name="Highlight 4" xfId="16497"/>
    <cellStyle name="Hyperlink 2" xfId="16498"/>
    <cellStyle name="Hyperlink 2 2" xfId="16499"/>
    <cellStyle name="Hyperlink 2 2 2" xfId="16500"/>
    <cellStyle name="Hyperlink 2 2 2 2" xfId="16501"/>
    <cellStyle name="Hyperlink 2 3" xfId="16502"/>
    <cellStyle name="Hyperlink 2 4" xfId="16503"/>
    <cellStyle name="Hyperlink 3" xfId="16504"/>
    <cellStyle name="Hyperlink 3 2" xfId="16505"/>
    <cellStyle name="Îáû÷íûé_laroux" xfId="16506"/>
    <cellStyle name="Indirect Reference" xfId="16507"/>
    <cellStyle name="Indirect Reference 2" xfId="16508"/>
    <cellStyle name="Input #" xfId="16509"/>
    <cellStyle name="Input %" xfId="16510"/>
    <cellStyle name="Input (estimate)" xfId="16511"/>
    <cellStyle name="Input (estimate) 2" xfId="16512"/>
    <cellStyle name="Input [yellow]" xfId="16513"/>
    <cellStyle name="Input [yellow] 2" xfId="16514"/>
    <cellStyle name="Input [yellow] 2 2" xfId="16515"/>
    <cellStyle name="Input [yellow] 2 2 2" xfId="16516"/>
    <cellStyle name="Input [yellow] 2 2 2 2" xfId="16517"/>
    <cellStyle name="Input [yellow] 2 2 2 2 2" xfId="16518"/>
    <cellStyle name="Input [yellow] 2 2 2 3" xfId="16519"/>
    <cellStyle name="Input [yellow] 2 2 3" xfId="16520"/>
    <cellStyle name="Input [yellow] 2 3" xfId="16521"/>
    <cellStyle name="Input [yellow] 3" xfId="16522"/>
    <cellStyle name="Input [yellow] 3 2" xfId="16523"/>
    <cellStyle name="Input [yellow] 3 2 2" xfId="16524"/>
    <cellStyle name="Input [yellow] 3 2 2 2" xfId="16525"/>
    <cellStyle name="Input [yellow] 3 2 3" xfId="16526"/>
    <cellStyle name="Input [yellow] 3 3" xfId="16527"/>
    <cellStyle name="Input [yellow] 4" xfId="16528"/>
    <cellStyle name="Input [yellow] 5" xfId="16529"/>
    <cellStyle name="Input [yellow] 6" xfId="16530"/>
    <cellStyle name="Input 10" xfId="16531"/>
    <cellStyle name="Input 11" xfId="16532"/>
    <cellStyle name="Input 12" xfId="16533"/>
    <cellStyle name="Input 13" xfId="16534"/>
    <cellStyle name="Input 14" xfId="16535"/>
    <cellStyle name="Input 15" xfId="16536"/>
    <cellStyle name="Input 16" xfId="16537"/>
    <cellStyle name="Input 17" xfId="16538"/>
    <cellStyle name="Input 18" xfId="16539"/>
    <cellStyle name="Input 19" xfId="16540"/>
    <cellStyle name="Input 2" xfId="16541"/>
    <cellStyle name="Input 2 2" xfId="16542"/>
    <cellStyle name="Input 2 2 2" xfId="16543"/>
    <cellStyle name="Input 2 2 2 2" xfId="16544"/>
    <cellStyle name="Input 2 2 3" xfId="16545"/>
    <cellStyle name="Input 2 2 4" xfId="16546"/>
    <cellStyle name="Input 2 3" xfId="16547"/>
    <cellStyle name="Input 2 3 2" xfId="16548"/>
    <cellStyle name="Input 2 3 2 2" xfId="16549"/>
    <cellStyle name="Input 2 3 3" xfId="16550"/>
    <cellStyle name="Input 2 3 4" xfId="16551"/>
    <cellStyle name="Input 2 4" xfId="16552"/>
    <cellStyle name="Input 2 4 2" xfId="16553"/>
    <cellStyle name="Input 2 4 2 2" xfId="16554"/>
    <cellStyle name="Input 2 4 3" xfId="16555"/>
    <cellStyle name="Input 2 5" xfId="16556"/>
    <cellStyle name="Input 2 5 2" xfId="16557"/>
    <cellStyle name="Input 2 6" xfId="16558"/>
    <cellStyle name="Input 2 6 2" xfId="16559"/>
    <cellStyle name="Input 2 7" xfId="16560"/>
    <cellStyle name="Input 2 8" xfId="16561"/>
    <cellStyle name="Input 2 9" xfId="16562"/>
    <cellStyle name="Input 20" xfId="16563"/>
    <cellStyle name="Input 21" xfId="16564"/>
    <cellStyle name="Input 22" xfId="16565"/>
    <cellStyle name="Input 23" xfId="16566"/>
    <cellStyle name="Input 24" xfId="16567"/>
    <cellStyle name="Input 25" xfId="16568"/>
    <cellStyle name="Input 26" xfId="16569"/>
    <cellStyle name="Input 27" xfId="16570"/>
    <cellStyle name="Input 28" xfId="16571"/>
    <cellStyle name="Input 29" xfId="16572"/>
    <cellStyle name="Input 3" xfId="16573"/>
    <cellStyle name="Input 3 2" xfId="16574"/>
    <cellStyle name="Input 3 2 2" xfId="16575"/>
    <cellStyle name="Input 3 2 2 2" xfId="16576"/>
    <cellStyle name="Input 3 2 3" xfId="16577"/>
    <cellStyle name="Input 3 2 4" xfId="16578"/>
    <cellStyle name="Input 3 3" xfId="16579"/>
    <cellStyle name="Input 3 3 2" xfId="16580"/>
    <cellStyle name="Input 3 3 2 2" xfId="16581"/>
    <cellStyle name="Input 3 3 3" xfId="16582"/>
    <cellStyle name="Input 3 3 4" xfId="16583"/>
    <cellStyle name="Input 3 4" xfId="16584"/>
    <cellStyle name="Input 3 4 2" xfId="16585"/>
    <cellStyle name="Input 3 4 2 2" xfId="16586"/>
    <cellStyle name="Input 3 4 3" xfId="16587"/>
    <cellStyle name="Input 3 5" xfId="16588"/>
    <cellStyle name="Input 3 5 2" xfId="16589"/>
    <cellStyle name="Input 3 6" xfId="16590"/>
    <cellStyle name="Input 3 6 2" xfId="16591"/>
    <cellStyle name="Input 3 7" xfId="16592"/>
    <cellStyle name="Input 3 8" xfId="16593"/>
    <cellStyle name="Input 3 9" xfId="16594"/>
    <cellStyle name="Input 30" xfId="16595"/>
    <cellStyle name="Input 31" xfId="16596"/>
    <cellStyle name="Input 32" xfId="16597"/>
    <cellStyle name="Input 33" xfId="16598"/>
    <cellStyle name="Input 34" xfId="16599"/>
    <cellStyle name="Input 35" xfId="16600"/>
    <cellStyle name="Input 36" xfId="16601"/>
    <cellStyle name="Input 37" xfId="16602"/>
    <cellStyle name="Input 38" xfId="16603"/>
    <cellStyle name="Input 39" xfId="16604"/>
    <cellStyle name="Input 4" xfId="16605"/>
    <cellStyle name="Input 4 2" xfId="16606"/>
    <cellStyle name="Input 4 2 2" xfId="16607"/>
    <cellStyle name="Input 4 2 2 2" xfId="16608"/>
    <cellStyle name="Input 4 2 3" xfId="16609"/>
    <cellStyle name="Input 4 2 4" xfId="16610"/>
    <cellStyle name="Input 4 3" xfId="16611"/>
    <cellStyle name="Input 4 3 2" xfId="16612"/>
    <cellStyle name="Input 4 3 2 2" xfId="16613"/>
    <cellStyle name="Input 4 3 3" xfId="16614"/>
    <cellStyle name="Input 4 3 4" xfId="16615"/>
    <cellStyle name="Input 4 4" xfId="16616"/>
    <cellStyle name="Input 4 4 2" xfId="16617"/>
    <cellStyle name="Input 4 4 2 2" xfId="16618"/>
    <cellStyle name="Input 4 4 3" xfId="16619"/>
    <cellStyle name="Input 4 5" xfId="16620"/>
    <cellStyle name="Input 4 5 2" xfId="16621"/>
    <cellStyle name="Input 4 6" xfId="16622"/>
    <cellStyle name="Input 4 6 2" xfId="16623"/>
    <cellStyle name="Input 4 7" xfId="16624"/>
    <cellStyle name="Input 4 8" xfId="16625"/>
    <cellStyle name="Input 4 9" xfId="16626"/>
    <cellStyle name="Input 40" xfId="16627"/>
    <cellStyle name="Input 41" xfId="16628"/>
    <cellStyle name="Input 42" xfId="16629"/>
    <cellStyle name="Input 43" xfId="16630"/>
    <cellStyle name="Input 44" xfId="16631"/>
    <cellStyle name="Input 5" xfId="16632"/>
    <cellStyle name="Input 5 2" xfId="16633"/>
    <cellStyle name="Input 5 2 2" xfId="16634"/>
    <cellStyle name="Input 5 2 3" xfId="16635"/>
    <cellStyle name="Input 5 3" xfId="16636"/>
    <cellStyle name="Input 5 3 2" xfId="16637"/>
    <cellStyle name="Input 5 3 3" xfId="16638"/>
    <cellStyle name="Input 5 4" xfId="16639"/>
    <cellStyle name="Input 5 5" xfId="16640"/>
    <cellStyle name="Input 6" xfId="16641"/>
    <cellStyle name="Input 6 2" xfId="16642"/>
    <cellStyle name="Input 6 3" xfId="16643"/>
    <cellStyle name="Input 7" xfId="16644"/>
    <cellStyle name="Input 8" xfId="16645"/>
    <cellStyle name="Input 9" xfId="16646"/>
    <cellStyle name="Input from Analysys" xfId="16647"/>
    <cellStyle name="Input from Analysys 2" xfId="16648"/>
    <cellStyle name="Input Link" xfId="16649"/>
    <cellStyle name="Input Link 2" xfId="16650"/>
    <cellStyle name="Input Link 2 2" xfId="16651"/>
    <cellStyle name="Input Link 3" xfId="16652"/>
    <cellStyle name="Input Link 4" xfId="16653"/>
    <cellStyle name="Input Titles" xfId="16654"/>
    <cellStyle name="Input Titles 2" xfId="16655"/>
    <cellStyle name="Input%" xfId="16656"/>
    <cellStyle name="Input% 2" xfId="16657"/>
    <cellStyle name="Input% 2 2" xfId="16658"/>
    <cellStyle name="Input% 2 2 2" xfId="16659"/>
    <cellStyle name="Input% 2 2 2 2" xfId="16660"/>
    <cellStyle name="Input% 2 2 3" xfId="16661"/>
    <cellStyle name="Input% 2 3" xfId="16662"/>
    <cellStyle name="Input% 3" xfId="16663"/>
    <cellStyle name="Input% 4" xfId="16664"/>
    <cellStyle name="Input% 5" xfId="16665"/>
    <cellStyle name="Insatisfaisant" xfId="16666"/>
    <cellStyle name="Insatisfaisant 2" xfId="16667"/>
    <cellStyle name="Insatisfaisant 2 2" xfId="16668"/>
    <cellStyle name="Insatisfaisant 3" xfId="16669"/>
    <cellStyle name="Italic" xfId="16670"/>
    <cellStyle name="Italic 2" xfId="16671"/>
    <cellStyle name="Italic 2 2" xfId="16672"/>
    <cellStyle name="Italic 3" xfId="16673"/>
    <cellStyle name="Italic 4" xfId="16674"/>
    <cellStyle name="Italicbold" xfId="16675"/>
    <cellStyle name="Italicbold 2" xfId="16676"/>
    <cellStyle name="Italicbold 2 2" xfId="16677"/>
    <cellStyle name="Italicbold 3" xfId="16678"/>
    <cellStyle name="Italicbold 4" xfId="16679"/>
    <cellStyle name="KPMG Heading 1" xfId="16680"/>
    <cellStyle name="KPMG Heading 1 2" xfId="16681"/>
    <cellStyle name="KPMG Heading 2" xfId="16682"/>
    <cellStyle name="KPMG Heading 2 2" xfId="16683"/>
    <cellStyle name="KPMG Heading 3" xfId="16684"/>
    <cellStyle name="KPMG Heading 3 2" xfId="16685"/>
    <cellStyle name="KPMG Heading 4" xfId="16686"/>
    <cellStyle name="KPMG Heading 4 2" xfId="16687"/>
    <cellStyle name="KPMG Normal" xfId="16688"/>
    <cellStyle name="KPMG Normal 2" xfId="16689"/>
    <cellStyle name="KPMG Normal 2 2" xfId="16690"/>
    <cellStyle name="KPMG Normal 3" xfId="16691"/>
    <cellStyle name="KPMG Normal 4" xfId="16692"/>
    <cellStyle name="KPMG Normal Text" xfId="16693"/>
    <cellStyle name="KPMG Normal Text 2" xfId="16694"/>
    <cellStyle name="KPMG Normal Text 2 2" xfId="16695"/>
    <cellStyle name="KPMG Normal Text 3" xfId="16696"/>
    <cellStyle name="KPMG Normal Text 4" xfId="16697"/>
    <cellStyle name="Ledger 17 x 11 in" xfId="16698"/>
    <cellStyle name="Ledger 17 x 11 in 2" xfId="16699"/>
    <cellStyle name="Lien hypertexte" xfId="16700"/>
    <cellStyle name="Lien hypertexte 2" xfId="16701"/>
    <cellStyle name="Lien hypertexte visité" xfId="16702"/>
    <cellStyle name="Lien hypertexte visité 2" xfId="16703"/>
    <cellStyle name="Lien hypertexte_Breakup" xfId="16704"/>
    <cellStyle name="LineItemPrompt" xfId="16705"/>
    <cellStyle name="LineItemPrompt 2" xfId="16706"/>
    <cellStyle name="LineItemPrompt 2 2" xfId="16707"/>
    <cellStyle name="LineItemPrompt 3" xfId="16708"/>
    <cellStyle name="LineItemPrompt 4" xfId="16709"/>
    <cellStyle name="LineItemPrompt 5" xfId="16710"/>
    <cellStyle name="LineItemValue" xfId="16711"/>
    <cellStyle name="LineItemValue 2" xfId="16712"/>
    <cellStyle name="LineItemValue 2 2" xfId="16713"/>
    <cellStyle name="LineItemValue 2 2 2" xfId="16714"/>
    <cellStyle name="LineItemValue 2 3" xfId="16715"/>
    <cellStyle name="LineItemValue 3" xfId="16716"/>
    <cellStyle name="LineItemValue 3 2" xfId="16717"/>
    <cellStyle name="LineItemValue 4" xfId="16718"/>
    <cellStyle name="LineItemValue 5" xfId="16719"/>
    <cellStyle name="LineItemValue 6" xfId="16720"/>
    <cellStyle name="Link Currency (0)" xfId="16721"/>
    <cellStyle name="Link Currency (0) 2" xfId="16722"/>
    <cellStyle name="Link Currency (0) 2 2" xfId="16723"/>
    <cellStyle name="Link Currency (0) 3" xfId="16724"/>
    <cellStyle name="Link Currency (0) 4" xfId="16725"/>
    <cellStyle name="Link Currency (2)" xfId="16726"/>
    <cellStyle name="Link Currency (2) 2" xfId="16727"/>
    <cellStyle name="Link Currency (2) 2 2" xfId="16728"/>
    <cellStyle name="Link Currency (2) 3" xfId="16729"/>
    <cellStyle name="Link Currency (2) 4" xfId="16730"/>
    <cellStyle name="Link Units (0)" xfId="16731"/>
    <cellStyle name="Link Units (0) 2" xfId="16732"/>
    <cellStyle name="Link Units (0) 2 2" xfId="16733"/>
    <cellStyle name="Link Units (0) 3" xfId="16734"/>
    <cellStyle name="Link Units (0) 4" xfId="16735"/>
    <cellStyle name="Link Units (1)" xfId="16736"/>
    <cellStyle name="Link Units (1) 2" xfId="16737"/>
    <cellStyle name="Link Units (1) 2 2" xfId="16738"/>
    <cellStyle name="Link Units (1) 3" xfId="16739"/>
    <cellStyle name="Link Units (1) 4" xfId="16740"/>
    <cellStyle name="Link Units (2)" xfId="16741"/>
    <cellStyle name="Link Units (2) 2" xfId="16742"/>
    <cellStyle name="Link Units (2) 2 2" xfId="16743"/>
    <cellStyle name="Link Units (2) 3" xfId="16744"/>
    <cellStyle name="Link Units (2) 4" xfId="16745"/>
    <cellStyle name="Linked Cell 10" xfId="16746"/>
    <cellStyle name="Linked Cell 11" xfId="16747"/>
    <cellStyle name="Linked Cell 12" xfId="16748"/>
    <cellStyle name="Linked Cell 13" xfId="16749"/>
    <cellStyle name="Linked Cell 14" xfId="16750"/>
    <cellStyle name="Linked Cell 15" xfId="16751"/>
    <cellStyle name="Linked Cell 16" xfId="16752"/>
    <cellStyle name="Linked Cell 17" xfId="16753"/>
    <cellStyle name="Linked Cell 18" xfId="16754"/>
    <cellStyle name="Linked Cell 19" xfId="16755"/>
    <cellStyle name="Linked Cell 2" xfId="16756"/>
    <cellStyle name="Linked Cell 2 2" xfId="16757"/>
    <cellStyle name="Linked Cell 2 2 2" xfId="16758"/>
    <cellStyle name="Linked Cell 2 2 2 2" xfId="16759"/>
    <cellStyle name="Linked Cell 2 2 2 2 2" xfId="16760"/>
    <cellStyle name="Linked Cell 2 2 2 2 2 2" xfId="16761"/>
    <cellStyle name="Linked Cell 2 2 2 2 3" xfId="16762"/>
    <cellStyle name="Linked Cell 2 2 2 3" xfId="16763"/>
    <cellStyle name="Linked Cell 2 2 3" xfId="16764"/>
    <cellStyle name="Linked Cell 2 2 3 2" xfId="16765"/>
    <cellStyle name="Linked Cell 2 2 3 2 2" xfId="16766"/>
    <cellStyle name="Linked Cell 2 2 3 3" xfId="16767"/>
    <cellStyle name="Linked Cell 2 2 4" xfId="16768"/>
    <cellStyle name="Linked Cell 2 2 5" xfId="16769"/>
    <cellStyle name="Linked Cell 2 3" xfId="16770"/>
    <cellStyle name="Linked Cell 2 3 2" xfId="16771"/>
    <cellStyle name="Linked Cell 2 3 2 2" xfId="16772"/>
    <cellStyle name="Linked Cell 2 3 2 2 2" xfId="16773"/>
    <cellStyle name="Linked Cell 2 3 2 3" xfId="16774"/>
    <cellStyle name="Linked Cell 2 3 3" xfId="16775"/>
    <cellStyle name="Linked Cell 2 3 4" xfId="16776"/>
    <cellStyle name="Linked Cell 2 4" xfId="16777"/>
    <cellStyle name="Linked Cell 2 4 2" xfId="16778"/>
    <cellStyle name="Linked Cell 2 5" xfId="16779"/>
    <cellStyle name="Linked Cell 2 6" xfId="16780"/>
    <cellStyle name="Linked Cell 2 7" xfId="16781"/>
    <cellStyle name="Linked Cell 20" xfId="16782"/>
    <cellStyle name="Linked Cell 21" xfId="16783"/>
    <cellStyle name="Linked Cell 22" xfId="16784"/>
    <cellStyle name="Linked Cell 23" xfId="16785"/>
    <cellStyle name="Linked Cell 24" xfId="16786"/>
    <cellStyle name="Linked Cell 25" xfId="16787"/>
    <cellStyle name="Linked Cell 26" xfId="16788"/>
    <cellStyle name="Linked Cell 27" xfId="16789"/>
    <cellStyle name="Linked Cell 28" xfId="16790"/>
    <cellStyle name="Linked Cell 29" xfId="16791"/>
    <cellStyle name="Linked Cell 3" xfId="16792"/>
    <cellStyle name="Linked Cell 3 2" xfId="16793"/>
    <cellStyle name="Linked Cell 3 2 2" xfId="16794"/>
    <cellStyle name="Linked Cell 3 2 2 2" xfId="16795"/>
    <cellStyle name="Linked Cell 3 2 2 2 2" xfId="16796"/>
    <cellStyle name="Linked Cell 3 2 2 2 2 2" xfId="16797"/>
    <cellStyle name="Linked Cell 3 2 2 2 3" xfId="16798"/>
    <cellStyle name="Linked Cell 3 2 2 3" xfId="16799"/>
    <cellStyle name="Linked Cell 3 2 3" xfId="16800"/>
    <cellStyle name="Linked Cell 3 2 3 2" xfId="16801"/>
    <cellStyle name="Linked Cell 3 2 3 2 2" xfId="16802"/>
    <cellStyle name="Linked Cell 3 2 3 3" xfId="16803"/>
    <cellStyle name="Linked Cell 3 2 4" xfId="16804"/>
    <cellStyle name="Linked Cell 3 2 5" xfId="16805"/>
    <cellStyle name="Linked Cell 3 3" xfId="16806"/>
    <cellStyle name="Linked Cell 3 3 2" xfId="16807"/>
    <cellStyle name="Linked Cell 3 3 2 2" xfId="16808"/>
    <cellStyle name="Linked Cell 3 3 2 2 2" xfId="16809"/>
    <cellStyle name="Linked Cell 3 3 2 3" xfId="16810"/>
    <cellStyle name="Linked Cell 3 3 3" xfId="16811"/>
    <cellStyle name="Linked Cell 3 3 4" xfId="16812"/>
    <cellStyle name="Linked Cell 3 4" xfId="16813"/>
    <cellStyle name="Linked Cell 3 4 2" xfId="16814"/>
    <cellStyle name="Linked Cell 3 5" xfId="16815"/>
    <cellStyle name="Linked Cell 3 6" xfId="16816"/>
    <cellStyle name="Linked Cell 3 7" xfId="16817"/>
    <cellStyle name="Linked Cell 30" xfId="16818"/>
    <cellStyle name="Linked Cell 31" xfId="16819"/>
    <cellStyle name="Linked Cell 32" xfId="16820"/>
    <cellStyle name="Linked Cell 33" xfId="16821"/>
    <cellStyle name="Linked Cell 34" xfId="16822"/>
    <cellStyle name="Linked Cell 35" xfId="16823"/>
    <cellStyle name="Linked Cell 36" xfId="16824"/>
    <cellStyle name="Linked Cell 37" xfId="16825"/>
    <cellStyle name="Linked Cell 38" xfId="16826"/>
    <cellStyle name="Linked Cell 39" xfId="16827"/>
    <cellStyle name="Linked Cell 4" xfId="16828"/>
    <cellStyle name="Linked Cell 4 2" xfId="16829"/>
    <cellStyle name="Linked Cell 4 2 2" xfId="16830"/>
    <cellStyle name="Linked Cell 4 2 2 2" xfId="16831"/>
    <cellStyle name="Linked Cell 4 2 2 2 2" xfId="16832"/>
    <cellStyle name="Linked Cell 4 2 2 2 2 2" xfId="16833"/>
    <cellStyle name="Linked Cell 4 2 2 2 3" xfId="16834"/>
    <cellStyle name="Linked Cell 4 2 2 3" xfId="16835"/>
    <cellStyle name="Linked Cell 4 2 3" xfId="16836"/>
    <cellStyle name="Linked Cell 4 2 3 2" xfId="16837"/>
    <cellStyle name="Linked Cell 4 2 3 2 2" xfId="16838"/>
    <cellStyle name="Linked Cell 4 2 3 3" xfId="16839"/>
    <cellStyle name="Linked Cell 4 2 4" xfId="16840"/>
    <cellStyle name="Linked Cell 4 2 5" xfId="16841"/>
    <cellStyle name="Linked Cell 4 3" xfId="16842"/>
    <cellStyle name="Linked Cell 4 3 2" xfId="16843"/>
    <cellStyle name="Linked Cell 4 3 2 2" xfId="16844"/>
    <cellStyle name="Linked Cell 4 3 2 2 2" xfId="16845"/>
    <cellStyle name="Linked Cell 4 3 2 3" xfId="16846"/>
    <cellStyle name="Linked Cell 4 3 3" xfId="16847"/>
    <cellStyle name="Linked Cell 4 3 4" xfId="16848"/>
    <cellStyle name="Linked Cell 4 4" xfId="16849"/>
    <cellStyle name="Linked Cell 4 4 2" xfId="16850"/>
    <cellStyle name="Linked Cell 4 5" xfId="16851"/>
    <cellStyle name="Linked Cell 4 6" xfId="16852"/>
    <cellStyle name="Linked Cell 4 7" xfId="16853"/>
    <cellStyle name="Linked Cell 40" xfId="16854"/>
    <cellStyle name="Linked Cell 41" xfId="16855"/>
    <cellStyle name="Linked Cell 42" xfId="16856"/>
    <cellStyle name="Linked Cell 43" xfId="16857"/>
    <cellStyle name="Linked Cell 44" xfId="16858"/>
    <cellStyle name="Linked Cell 5" xfId="16859"/>
    <cellStyle name="Linked Cell 5 2" xfId="16860"/>
    <cellStyle name="Linked Cell 5 2 2" xfId="16861"/>
    <cellStyle name="Linked Cell 5 2 2 2" xfId="16862"/>
    <cellStyle name="Linked Cell 5 2 2 2 2" xfId="16863"/>
    <cellStyle name="Linked Cell 5 2 2 2 2 2" xfId="16864"/>
    <cellStyle name="Linked Cell 5 2 2 2 3" xfId="16865"/>
    <cellStyle name="Linked Cell 5 2 2 3" xfId="16866"/>
    <cellStyle name="Linked Cell 5 2 3" xfId="16867"/>
    <cellStyle name="Linked Cell 5 2 3 2" xfId="16868"/>
    <cellStyle name="Linked Cell 5 2 3 2 2" xfId="16869"/>
    <cellStyle name="Linked Cell 5 2 3 3" xfId="16870"/>
    <cellStyle name="Linked Cell 5 2 4" xfId="16871"/>
    <cellStyle name="Linked Cell 5 3" xfId="16872"/>
    <cellStyle name="Linked Cell 5 3 2" xfId="16873"/>
    <cellStyle name="Linked Cell 5 3 2 2" xfId="16874"/>
    <cellStyle name="Linked Cell 5 3 2 2 2" xfId="16875"/>
    <cellStyle name="Linked Cell 5 3 2 3" xfId="16876"/>
    <cellStyle name="Linked Cell 5 3 3" xfId="16877"/>
    <cellStyle name="Linked Cell 5 4" xfId="16878"/>
    <cellStyle name="Linked Cell 5 4 2" xfId="16879"/>
    <cellStyle name="Linked Cell 5 5" xfId="16880"/>
    <cellStyle name="Linked Cell 6" xfId="16881"/>
    <cellStyle name="Linked Cell 6 2" xfId="16882"/>
    <cellStyle name="Linked Cell 6 3" xfId="16883"/>
    <cellStyle name="Linked Cell 7" xfId="16884"/>
    <cellStyle name="Linked Cell 8" xfId="16885"/>
    <cellStyle name="Linked Cell 9" xfId="16886"/>
    <cellStyle name="Main Title" xfId="16887"/>
    <cellStyle name="Main Title 2" xfId="16888"/>
    <cellStyle name="Main Title 2 2" xfId="16889"/>
    <cellStyle name="Main Title 3" xfId="16890"/>
    <cellStyle name="Main Title 4" xfId="16891"/>
    <cellStyle name="Migliaia (0)_Kpn" xfId="16892"/>
    <cellStyle name="Millares [0]_10 AVERIAS MASIVAS + ANT" xfId="16893"/>
    <cellStyle name="Millares_10 AVERIAS MASIVAS + ANT" xfId="16894"/>
    <cellStyle name="Milliers [0]_!!!GO" xfId="16895"/>
    <cellStyle name="Milliers 2" xfId="16896"/>
    <cellStyle name="Milliers 2 2" xfId="16897"/>
    <cellStyle name="Milliers_!!!GO" xfId="16898"/>
    <cellStyle name="Model" xfId="16899"/>
    <cellStyle name="Model 2" xfId="16900"/>
    <cellStyle name="Model 2 2" xfId="16901"/>
    <cellStyle name="Model 2 2 2" xfId="16902"/>
    <cellStyle name="Model 2 2 2 2" xfId="16903"/>
    <cellStyle name="Model 2 2 2 2 2" xfId="16904"/>
    <cellStyle name="Model 2 2 2 3" xfId="16905"/>
    <cellStyle name="Model 2 2 3" xfId="16906"/>
    <cellStyle name="Model 2 2 3 2" xfId="16907"/>
    <cellStyle name="Model 2 2 4" xfId="16908"/>
    <cellStyle name="Model 2 3" xfId="16909"/>
    <cellStyle name="Model 2 3 2" xfId="16910"/>
    <cellStyle name="Model 2 4" xfId="16911"/>
    <cellStyle name="Model 2 4 2" xfId="16912"/>
    <cellStyle name="Model 2 5" xfId="16913"/>
    <cellStyle name="Model 3" xfId="16914"/>
    <cellStyle name="Model 3 2" xfId="16915"/>
    <cellStyle name="Model 3 2 2" xfId="16916"/>
    <cellStyle name="Model 3 2 2 2" xfId="16917"/>
    <cellStyle name="Model 3 2 3" xfId="16918"/>
    <cellStyle name="Model 3 3" xfId="16919"/>
    <cellStyle name="Model 3 3 2" xfId="16920"/>
    <cellStyle name="Model 3 4" xfId="16921"/>
    <cellStyle name="Model 4" xfId="16922"/>
    <cellStyle name="Model 4 2" xfId="16923"/>
    <cellStyle name="Model 5" xfId="16924"/>
    <cellStyle name="Model 5 2" xfId="16925"/>
    <cellStyle name="Model 6" xfId="16926"/>
    <cellStyle name="Model 7" xfId="16927"/>
    <cellStyle name="Moeda0" xfId="16928"/>
    <cellStyle name="Moeda0 2" xfId="16929"/>
    <cellStyle name="Moneda [0]_10 AVERIAS MASIVAS + ANT" xfId="16930"/>
    <cellStyle name="Moneda_10 AVERIAS MASIVAS + ANT" xfId="16931"/>
    <cellStyle name="Monétaire [0]_!!!GO" xfId="16932"/>
    <cellStyle name="Monétaire_!!!GO" xfId="16933"/>
    <cellStyle name="Monetario" xfId="16934"/>
    <cellStyle name="Monetario 2" xfId="16935"/>
    <cellStyle name="Multiple" xfId="16936"/>
    <cellStyle name="Multiple 2" xfId="16937"/>
    <cellStyle name="Name" xfId="16938"/>
    <cellStyle name="Name 2" xfId="16939"/>
    <cellStyle name="Name 2 2" xfId="16940"/>
    <cellStyle name="Name 3" xfId="16941"/>
    <cellStyle name="Name 4" xfId="16942"/>
    <cellStyle name="Neutral 10" xfId="16943"/>
    <cellStyle name="Neutral 11" xfId="16944"/>
    <cellStyle name="Neutral 12" xfId="16945"/>
    <cellStyle name="Neutral 13" xfId="16946"/>
    <cellStyle name="Neutral 14" xfId="16947"/>
    <cellStyle name="Neutral 15" xfId="16948"/>
    <cellStyle name="Neutral 16" xfId="16949"/>
    <cellStyle name="Neutral 17" xfId="16950"/>
    <cellStyle name="Neutral 18" xfId="16951"/>
    <cellStyle name="Neutral 19" xfId="16952"/>
    <cellStyle name="Neutral 2" xfId="16953"/>
    <cellStyle name="Neutral 2 2" xfId="16954"/>
    <cellStyle name="Neutral 2 2 2" xfId="16955"/>
    <cellStyle name="Neutral 2 2 3" xfId="16956"/>
    <cellStyle name="Neutral 2 3" xfId="16957"/>
    <cellStyle name="Neutral 2 3 2" xfId="16958"/>
    <cellStyle name="Neutral 2 4" xfId="16959"/>
    <cellStyle name="Neutral 20" xfId="16960"/>
    <cellStyle name="Neutral 21" xfId="16961"/>
    <cellStyle name="Neutral 22" xfId="16962"/>
    <cellStyle name="Neutral 23" xfId="16963"/>
    <cellStyle name="Neutral 24" xfId="16964"/>
    <cellStyle name="Neutral 25" xfId="16965"/>
    <cellStyle name="Neutral 26" xfId="16966"/>
    <cellStyle name="Neutral 27" xfId="16967"/>
    <cellStyle name="Neutral 28" xfId="16968"/>
    <cellStyle name="Neutral 29" xfId="16969"/>
    <cellStyle name="Neutral 3" xfId="16970"/>
    <cellStyle name="Neutral 3 2" xfId="16971"/>
    <cellStyle name="Neutral 3 2 2" xfId="16972"/>
    <cellStyle name="Neutral 3 2 3" xfId="16973"/>
    <cellStyle name="Neutral 3 3" xfId="16974"/>
    <cellStyle name="Neutral 3 3 2" xfId="16975"/>
    <cellStyle name="Neutral 3 4" xfId="16976"/>
    <cellStyle name="Neutral 30" xfId="16977"/>
    <cellStyle name="Neutral 31" xfId="16978"/>
    <cellStyle name="Neutral 32" xfId="16979"/>
    <cellStyle name="Neutral 33" xfId="16980"/>
    <cellStyle name="Neutral 34" xfId="16981"/>
    <cellStyle name="Neutral 35" xfId="16982"/>
    <cellStyle name="Neutral 36" xfId="16983"/>
    <cellStyle name="Neutral 37" xfId="16984"/>
    <cellStyle name="Neutral 38" xfId="16985"/>
    <cellStyle name="Neutral 39" xfId="16986"/>
    <cellStyle name="Neutral 4" xfId="16987"/>
    <cellStyle name="Neutral 4 2" xfId="16988"/>
    <cellStyle name="Neutral 4 2 2" xfId="16989"/>
    <cellStyle name="Neutral 4 2 3" xfId="16990"/>
    <cellStyle name="Neutral 4 3" xfId="16991"/>
    <cellStyle name="Neutral 4 3 2" xfId="16992"/>
    <cellStyle name="Neutral 4 4" xfId="16993"/>
    <cellStyle name="Neutral 40" xfId="16994"/>
    <cellStyle name="Neutral 41" xfId="16995"/>
    <cellStyle name="Neutral 42" xfId="16996"/>
    <cellStyle name="Neutral 43" xfId="16997"/>
    <cellStyle name="Neutral 44" xfId="16998"/>
    <cellStyle name="Neutral 5" xfId="16999"/>
    <cellStyle name="Neutral 5 2" xfId="17000"/>
    <cellStyle name="Neutral 5 2 2" xfId="17001"/>
    <cellStyle name="Neutral 5 3" xfId="17002"/>
    <cellStyle name="Neutral 5 3 2" xfId="17003"/>
    <cellStyle name="Neutral 6" xfId="17004"/>
    <cellStyle name="Neutral 6 2" xfId="17005"/>
    <cellStyle name="Neutral 6 3" xfId="17006"/>
    <cellStyle name="Neutral 7" xfId="17007"/>
    <cellStyle name="Neutral 8" xfId="17008"/>
    <cellStyle name="Neutral 9" xfId="17009"/>
    <cellStyle name="Neutre" xfId="17010"/>
    <cellStyle name="Neutre 2" xfId="17011"/>
    <cellStyle name="Neutre 2 2" xfId="17012"/>
    <cellStyle name="Neutre 3" xfId="17013"/>
    <cellStyle name="New" xfId="17014"/>
    <cellStyle name="New Times Roman" xfId="17015"/>
    <cellStyle name="New Times Roman 2" xfId="17016"/>
    <cellStyle name="New Times Roman 2 2" xfId="17017"/>
    <cellStyle name="New Times Roman 3" xfId="17018"/>
    <cellStyle name="New Times Roman 4" xfId="17019"/>
    <cellStyle name="New Times Roman 5" xfId="17020"/>
    <cellStyle name="No comma, no cero" xfId="17021"/>
    <cellStyle name="No comma, no cero 2" xfId="17022"/>
    <cellStyle name="no dec" xfId="17023"/>
    <cellStyle name="no dec 2" xfId="17024"/>
    <cellStyle name="no dec 3" xfId="17025"/>
    <cellStyle name="NorALL-HC" xfId="17026"/>
    <cellStyle name="NorALL-HC 2" xfId="17027"/>
    <cellStyle name="NorALL-HC 2 2" xfId="17028"/>
    <cellStyle name="NorALL-HC 2 2 2" xfId="17029"/>
    <cellStyle name="NorALL-HC 2 3" xfId="17030"/>
    <cellStyle name="NorALL-HC 2 4" xfId="17031"/>
    <cellStyle name="NorALL-HC 3" xfId="17032"/>
    <cellStyle name="NorALL-HC 3 2" xfId="17033"/>
    <cellStyle name="NorALL-HC 4" xfId="17034"/>
    <cellStyle name="NorALL-HC 5" xfId="17035"/>
    <cellStyle name="Normal" xfId="0" builtinId="0"/>
    <cellStyle name="Normal - Style1" xfId="17036"/>
    <cellStyle name="Normal - Style1 2" xfId="17037"/>
    <cellStyle name="Normal - Style1 3" xfId="17038"/>
    <cellStyle name="Normal 10" xfId="17039"/>
    <cellStyle name="Normal 10 10" xfId="17040"/>
    <cellStyle name="Normal 10 11" xfId="17041"/>
    <cellStyle name="Normal 10 12" xfId="17042"/>
    <cellStyle name="Normal 10 13" xfId="17043"/>
    <cellStyle name="Normal 10 2" xfId="5"/>
    <cellStyle name="Normal 10 2 10" xfId="17044"/>
    <cellStyle name="Normal 10 2 11" xfId="17045"/>
    <cellStyle name="Normal 10 2 12" xfId="17046"/>
    <cellStyle name="Normal 10 2 13" xfId="17047"/>
    <cellStyle name="Normal 10 2 14" xfId="17048"/>
    <cellStyle name="Normal 10 2 15" xfId="17049"/>
    <cellStyle name="Normal 10 2 16" xfId="17050"/>
    <cellStyle name="Normal 10 2 17" xfId="17051"/>
    <cellStyle name="Normal 10 2 18" xfId="17052"/>
    <cellStyle name="Normal 10 2 19" xfId="17053"/>
    <cellStyle name="Normal 10 2 2" xfId="17054"/>
    <cellStyle name="Normal 10 2 2 10" xfId="17055"/>
    <cellStyle name="Normal 10 2 2 11" xfId="17056"/>
    <cellStyle name="Normal 10 2 2 12" xfId="17057"/>
    <cellStyle name="Normal 10 2 2 13" xfId="17058"/>
    <cellStyle name="Normal 10 2 2 14" xfId="17059"/>
    <cellStyle name="Normal 10 2 2 15" xfId="17060"/>
    <cellStyle name="Normal 10 2 2 16" xfId="17061"/>
    <cellStyle name="Normal 10 2 2 17" xfId="17062"/>
    <cellStyle name="Normal 10 2 2 18" xfId="17063"/>
    <cellStyle name="Normal 10 2 2 19" xfId="17064"/>
    <cellStyle name="Normal 10 2 2 2" xfId="17065"/>
    <cellStyle name="Normal 10 2 2 2 10" xfId="17066"/>
    <cellStyle name="Normal 10 2 2 2 11" xfId="17067"/>
    <cellStyle name="Normal 10 2 2 2 12" xfId="17068"/>
    <cellStyle name="Normal 10 2 2 2 13" xfId="17069"/>
    <cellStyle name="Normal 10 2 2 2 14" xfId="17070"/>
    <cellStyle name="Normal 10 2 2 2 15" xfId="17071"/>
    <cellStyle name="Normal 10 2 2 2 16" xfId="17072"/>
    <cellStyle name="Normal 10 2 2 2 17" xfId="17073"/>
    <cellStyle name="Normal 10 2 2 2 18" xfId="17074"/>
    <cellStyle name="Normal 10 2 2 2 19" xfId="17075"/>
    <cellStyle name="Normal 10 2 2 2 2" xfId="17076"/>
    <cellStyle name="Normal 10 2 2 2 2 2" xfId="17077"/>
    <cellStyle name="Normal 10 2 2 2 2 2 2" xfId="17078"/>
    <cellStyle name="Normal 10 2 2 2 2 2 2 2" xfId="17079"/>
    <cellStyle name="Normal 10 2 2 2 2 2 3" xfId="17080"/>
    <cellStyle name="Normal 10 2 2 2 2 3" xfId="17081"/>
    <cellStyle name="Normal 10 2 2 2 2 3 2" xfId="17082"/>
    <cellStyle name="Normal 10 2 2 2 2 4" xfId="17083"/>
    <cellStyle name="Normal 10 2 2 2 20" xfId="17084"/>
    <cellStyle name="Normal 10 2 2 2 21" xfId="17085"/>
    <cellStyle name="Normal 10 2 2 2 22" xfId="17086"/>
    <cellStyle name="Normal 10 2 2 2 23" xfId="17087"/>
    <cellStyle name="Normal 10 2 2 2 3" xfId="17088"/>
    <cellStyle name="Normal 10 2 2 2 3 2" xfId="17089"/>
    <cellStyle name="Normal 10 2 2 2 3 2 2" xfId="17090"/>
    <cellStyle name="Normal 10 2 2 2 3 3" xfId="17091"/>
    <cellStyle name="Normal 10 2 2 2 4" xfId="17092"/>
    <cellStyle name="Normal 10 2 2 2 4 2" xfId="17093"/>
    <cellStyle name="Normal 10 2 2 2 5" xfId="17094"/>
    <cellStyle name="Normal 10 2 2 2 6" xfId="17095"/>
    <cellStyle name="Normal 10 2 2 2 7" xfId="17096"/>
    <cellStyle name="Normal 10 2 2 2 8" xfId="17097"/>
    <cellStyle name="Normal 10 2 2 2 9" xfId="17098"/>
    <cellStyle name="Normal 10 2 2 20" xfId="17099"/>
    <cellStyle name="Normal 10 2 2 3" xfId="17100"/>
    <cellStyle name="Normal 10 2 2 3 10" xfId="17101"/>
    <cellStyle name="Normal 10 2 2 3 10 2" xfId="17102"/>
    <cellStyle name="Normal 10 2 2 3 11" xfId="17103"/>
    <cellStyle name="Normal 10 2 2 3 12" xfId="17104"/>
    <cellStyle name="Normal 10 2 2 3 13" xfId="17105"/>
    <cellStyle name="Normal 10 2 2 3 14" xfId="17106"/>
    <cellStyle name="Normal 10 2 2 3 15" xfId="17107"/>
    <cellStyle name="Normal 10 2 2 3 16" xfId="17108"/>
    <cellStyle name="Normal 10 2 2 3 17" xfId="17109"/>
    <cellStyle name="Normal 10 2 2 3 2" xfId="17110"/>
    <cellStyle name="Normal 10 2 2 3 2 2" xfId="17111"/>
    <cellStyle name="Normal 10 2 2 3 2 2 2" xfId="17112"/>
    <cellStyle name="Normal 10 2 2 3 2 3" xfId="17113"/>
    <cellStyle name="Normal 10 2 2 3 3" xfId="17114"/>
    <cellStyle name="Normal 10 2 2 3 3 2" xfId="17115"/>
    <cellStyle name="Normal 10 2 2 3 4" xfId="17116"/>
    <cellStyle name="Normal 10 2 2 3 5" xfId="17117"/>
    <cellStyle name="Normal 10 2 2 3 6" xfId="17118"/>
    <cellStyle name="Normal 10 2 2 3 7" xfId="17119"/>
    <cellStyle name="Normal 10 2 2 3 8" xfId="17120"/>
    <cellStyle name="Normal 10 2 2 3 9" xfId="17121"/>
    <cellStyle name="Normal 10 2 2 4" xfId="17122"/>
    <cellStyle name="Normal 10 2 2 4 2" xfId="17123"/>
    <cellStyle name="Normal 10 2 2 4 2 2" xfId="17124"/>
    <cellStyle name="Normal 10 2 2 4 3" xfId="17125"/>
    <cellStyle name="Normal 10 2 2 5" xfId="17126"/>
    <cellStyle name="Normal 10 2 2 5 2" xfId="17127"/>
    <cellStyle name="Normal 10 2 2 5 2 2" xfId="17128"/>
    <cellStyle name="Normal 10 2 2 5 3" xfId="17129"/>
    <cellStyle name="Normal 10 2 2 6" xfId="17130"/>
    <cellStyle name="Normal 10 2 2 6 2" xfId="17131"/>
    <cellStyle name="Normal 10 2 2 7" xfId="17132"/>
    <cellStyle name="Normal 10 2 2 7 10" xfId="17133"/>
    <cellStyle name="Normal 10 2 2 7 11" xfId="17134"/>
    <cellStyle name="Normal 10 2 2 7 12" xfId="17135"/>
    <cellStyle name="Normal 10 2 2 7 13" xfId="17136"/>
    <cellStyle name="Normal 10 2 2 7 14" xfId="17137"/>
    <cellStyle name="Normal 10 2 2 7 2" xfId="17138"/>
    <cellStyle name="Normal 10 2 2 7 2 2" xfId="17139"/>
    <cellStyle name="Normal 10 2 2 7 3" xfId="17140"/>
    <cellStyle name="Normal 10 2 2 7 4" xfId="17141"/>
    <cellStyle name="Normal 10 2 2 7 5" xfId="17142"/>
    <cellStyle name="Normal 10 2 2 7 6" xfId="17143"/>
    <cellStyle name="Normal 10 2 2 7 7" xfId="17144"/>
    <cellStyle name="Normal 10 2 2 7 8" xfId="17145"/>
    <cellStyle name="Normal 10 2 2 7 9" xfId="17146"/>
    <cellStyle name="Normal 10 2 2 8" xfId="17147"/>
    <cellStyle name="Normal 10 2 2 8 2" xfId="17148"/>
    <cellStyle name="Normal 10 2 2 9" xfId="17149"/>
    <cellStyle name="Normal 10 2 2 9 2" xfId="17150"/>
    <cellStyle name="Normal 10 2 20" xfId="17151"/>
    <cellStyle name="Normal 10 2 21" xfId="17152"/>
    <cellStyle name="Normal 10 2 22" xfId="17153"/>
    <cellStyle name="Normal 10 2 23" xfId="17154"/>
    <cellStyle name="Normal 10 2 24" xfId="17155"/>
    <cellStyle name="Normal 10 2 25" xfId="17156"/>
    <cellStyle name="Normal 10 2 26" xfId="17157"/>
    <cellStyle name="Normal 10 2 27" xfId="17158"/>
    <cellStyle name="Normal 10 2 28" xfId="17159"/>
    <cellStyle name="Normal 10 2 29" xfId="17160"/>
    <cellStyle name="Normal 10 2 3" xfId="17161"/>
    <cellStyle name="Normal 10 2 3 2" xfId="17162"/>
    <cellStyle name="Normal 10 2 3 2 2" xfId="17163"/>
    <cellStyle name="Normal 10 2 3 3" xfId="17164"/>
    <cellStyle name="Normal 10 2 30" xfId="17165"/>
    <cellStyle name="Normal 10 2 31" xfId="17166"/>
    <cellStyle name="Normal 10 2 4" xfId="17167"/>
    <cellStyle name="Normal 10 2 5" xfId="17168"/>
    <cellStyle name="Normal 10 2 6" xfId="17169"/>
    <cellStyle name="Normal 10 2 7" xfId="17170"/>
    <cellStyle name="Normal 10 2 8" xfId="17171"/>
    <cellStyle name="Normal 10 2 9" xfId="17172"/>
    <cellStyle name="Normal 10 3" xfId="17173"/>
    <cellStyle name="Normal 10 3 2" xfId="17174"/>
    <cellStyle name="Normal 10 3 2 2" xfId="17175"/>
    <cellStyle name="Normal 10 3 2 2 2" xfId="17176"/>
    <cellStyle name="Normal 10 3 2 2 2 2" xfId="17177"/>
    <cellStyle name="Normal 10 3 2 2 2 2 2" xfId="17178"/>
    <cellStyle name="Normal 10 3 2 2 2 2 2 2" xfId="17179"/>
    <cellStyle name="Normal 10 3 2 2 2 2 3" xfId="17180"/>
    <cellStyle name="Normal 10 3 2 2 2 3" xfId="17181"/>
    <cellStyle name="Normal 10 3 2 2 2 3 2" xfId="17182"/>
    <cellStyle name="Normal 10 3 2 2 2 4" xfId="17183"/>
    <cellStyle name="Normal 10 3 2 2 3" xfId="17184"/>
    <cellStyle name="Normal 10 3 2 2 3 2" xfId="17185"/>
    <cellStyle name="Normal 10 3 2 2 3 2 2" xfId="17186"/>
    <cellStyle name="Normal 10 3 2 2 3 3" xfId="17187"/>
    <cellStyle name="Normal 10 3 2 2 4" xfId="17188"/>
    <cellStyle name="Normal 10 3 2 2 4 2" xfId="17189"/>
    <cellStyle name="Normal 10 3 2 2 5" xfId="17190"/>
    <cellStyle name="Normal 10 3 2 3" xfId="17191"/>
    <cellStyle name="Normal 10 3 2 3 2" xfId="17192"/>
    <cellStyle name="Normal 10 3 2 3 2 2" xfId="17193"/>
    <cellStyle name="Normal 10 3 2 3 2 2 2" xfId="17194"/>
    <cellStyle name="Normal 10 3 2 3 2 3" xfId="17195"/>
    <cellStyle name="Normal 10 3 2 3 3" xfId="17196"/>
    <cellStyle name="Normal 10 3 2 3 3 2" xfId="17197"/>
    <cellStyle name="Normal 10 3 2 3 4" xfId="17198"/>
    <cellStyle name="Normal 10 3 2 4" xfId="17199"/>
    <cellStyle name="Normal 10 3 2 4 2" xfId="17200"/>
    <cellStyle name="Normal 10 3 2 4 2 2" xfId="17201"/>
    <cellStyle name="Normal 10 3 2 4 3" xfId="17202"/>
    <cellStyle name="Normal 10 3 2 5" xfId="17203"/>
    <cellStyle name="Normal 10 3 2 5 2" xfId="17204"/>
    <cellStyle name="Normal 10 3 2 5 2 2" xfId="17205"/>
    <cellStyle name="Normal 10 3 2 5 3" xfId="17206"/>
    <cellStyle name="Normal 10 3 2 6" xfId="17207"/>
    <cellStyle name="Normal 10 3 2 6 2" xfId="17208"/>
    <cellStyle name="Normal 10 3 2 7" xfId="17209"/>
    <cellStyle name="Normal 10 3 2 8" xfId="17210"/>
    <cellStyle name="Normal 10 3 2 9" xfId="17211"/>
    <cellStyle name="Normal 10 3 3" xfId="17212"/>
    <cellStyle name="Normal 10 3 3 2" xfId="17213"/>
    <cellStyle name="Normal 10 3 3 2 2" xfId="17214"/>
    <cellStyle name="Normal 10 3 3 3" xfId="17215"/>
    <cellStyle name="Normal 10 3 3 4" xfId="17216"/>
    <cellStyle name="Normal 10 3 4" xfId="17217"/>
    <cellStyle name="Normal 10 3 4 2" xfId="17218"/>
    <cellStyle name="Normal 10 3 4 3" xfId="17219"/>
    <cellStyle name="Normal 10 3 5" xfId="17220"/>
    <cellStyle name="Normal 10 3 5 2" xfId="17221"/>
    <cellStyle name="Normal 10 3 6" xfId="17222"/>
    <cellStyle name="Normal 10 3 7" xfId="17223"/>
    <cellStyle name="Normal 10 3 8" xfId="17224"/>
    <cellStyle name="Normal 10 3 9" xfId="17225"/>
    <cellStyle name="Normal 10 4" xfId="17226"/>
    <cellStyle name="Normal 10 4 10" xfId="17227"/>
    <cellStyle name="Normal 10 4 11" xfId="17228"/>
    <cellStyle name="Normal 10 4 12" xfId="17229"/>
    <cellStyle name="Normal 10 4 13" xfId="17230"/>
    <cellStyle name="Normal 10 4 14" xfId="17231"/>
    <cellStyle name="Normal 10 4 2" xfId="17232"/>
    <cellStyle name="Normal 10 4 2 2" xfId="17233"/>
    <cellStyle name="Normal 10 4 2 2 2" xfId="17234"/>
    <cellStyle name="Normal 10 4 2 2 2 2" xfId="17235"/>
    <cellStyle name="Normal 10 4 2 2 2 2 2" xfId="17236"/>
    <cellStyle name="Normal 10 4 2 2 2 2 2 2" xfId="17237"/>
    <cellStyle name="Normal 10 4 2 2 2 2 3" xfId="17238"/>
    <cellStyle name="Normal 10 4 2 2 2 3" xfId="17239"/>
    <cellStyle name="Normal 10 4 2 2 2 3 2" xfId="17240"/>
    <cellStyle name="Normal 10 4 2 2 2 4" xfId="17241"/>
    <cellStyle name="Normal 10 4 2 2 3" xfId="17242"/>
    <cellStyle name="Normal 10 4 2 2 3 2" xfId="17243"/>
    <cellStyle name="Normal 10 4 2 2 3 2 2" xfId="17244"/>
    <cellStyle name="Normal 10 4 2 2 3 3" xfId="17245"/>
    <cellStyle name="Normal 10 4 2 2 4" xfId="17246"/>
    <cellStyle name="Normal 10 4 2 2 4 2" xfId="17247"/>
    <cellStyle name="Normal 10 4 2 2 5" xfId="17248"/>
    <cellStyle name="Normal 10 4 2 3" xfId="17249"/>
    <cellStyle name="Normal 10 4 2 3 2" xfId="17250"/>
    <cellStyle name="Normal 10 4 2 3 2 2" xfId="17251"/>
    <cellStyle name="Normal 10 4 2 3 2 2 2" xfId="17252"/>
    <cellStyle name="Normal 10 4 2 3 2 3" xfId="17253"/>
    <cellStyle name="Normal 10 4 2 3 3" xfId="17254"/>
    <cellStyle name="Normal 10 4 2 3 3 2" xfId="17255"/>
    <cellStyle name="Normal 10 4 2 3 4" xfId="17256"/>
    <cellStyle name="Normal 10 4 2 4" xfId="17257"/>
    <cellStyle name="Normal 10 4 2 4 2" xfId="17258"/>
    <cellStyle name="Normal 10 4 2 4 2 2" xfId="17259"/>
    <cellStyle name="Normal 10 4 2 4 3" xfId="17260"/>
    <cellStyle name="Normal 10 4 2 5" xfId="17261"/>
    <cellStyle name="Normal 10 4 2 5 2" xfId="17262"/>
    <cellStyle name="Normal 10 4 2 5 2 2" xfId="17263"/>
    <cellStyle name="Normal 10 4 2 5 3" xfId="17264"/>
    <cellStyle name="Normal 10 4 2 6" xfId="17265"/>
    <cellStyle name="Normal 10 4 2 6 2" xfId="17266"/>
    <cellStyle name="Normal 10 4 2 7" xfId="17267"/>
    <cellStyle name="Normal 10 4 3" xfId="17268"/>
    <cellStyle name="Normal 10 4 3 2" xfId="17269"/>
    <cellStyle name="Normal 10 4 3 2 2" xfId="17270"/>
    <cellStyle name="Normal 10 4 3 2 2 2" xfId="17271"/>
    <cellStyle name="Normal 10 4 3 2 2 2 2" xfId="17272"/>
    <cellStyle name="Normal 10 4 3 2 2 2 2 2" xfId="17273"/>
    <cellStyle name="Normal 10 4 3 2 2 2 3" xfId="17274"/>
    <cellStyle name="Normal 10 4 3 2 2 3" xfId="17275"/>
    <cellStyle name="Normal 10 4 3 2 2 3 2" xfId="17276"/>
    <cellStyle name="Normal 10 4 3 2 2 4" xfId="17277"/>
    <cellStyle name="Normal 10 4 3 2 3" xfId="17278"/>
    <cellStyle name="Normal 10 4 3 2 3 2" xfId="17279"/>
    <cellStyle name="Normal 10 4 3 2 3 2 2" xfId="17280"/>
    <cellStyle name="Normal 10 4 3 2 3 3" xfId="17281"/>
    <cellStyle name="Normal 10 4 3 2 4" xfId="17282"/>
    <cellStyle name="Normal 10 4 3 2 4 2" xfId="17283"/>
    <cellStyle name="Normal 10 4 3 2 5" xfId="17284"/>
    <cellStyle name="Normal 10 4 3 3" xfId="17285"/>
    <cellStyle name="Normal 10 4 3 3 2" xfId="17286"/>
    <cellStyle name="Normal 10 4 3 3 2 2" xfId="17287"/>
    <cellStyle name="Normal 10 4 3 3 2 2 2" xfId="17288"/>
    <cellStyle name="Normal 10 4 3 3 2 3" xfId="17289"/>
    <cellStyle name="Normal 10 4 3 3 3" xfId="17290"/>
    <cellStyle name="Normal 10 4 3 3 3 2" xfId="17291"/>
    <cellStyle name="Normal 10 4 3 3 4" xfId="17292"/>
    <cellStyle name="Normal 10 4 3 4" xfId="17293"/>
    <cellStyle name="Normal 10 4 3 4 2" xfId="17294"/>
    <cellStyle name="Normal 10 4 3 4 2 2" xfId="17295"/>
    <cellStyle name="Normal 10 4 3 4 3" xfId="17296"/>
    <cellStyle name="Normal 10 4 3 5" xfId="17297"/>
    <cellStyle name="Normal 10 4 3 5 2" xfId="17298"/>
    <cellStyle name="Normal 10 4 3 5 2 2" xfId="17299"/>
    <cellStyle name="Normal 10 4 3 5 3" xfId="17300"/>
    <cellStyle name="Normal 10 4 3 6" xfId="17301"/>
    <cellStyle name="Normal 10 4 3 6 2" xfId="17302"/>
    <cellStyle name="Normal 10 4 3 7" xfId="17303"/>
    <cellStyle name="Normal 10 4 4" xfId="17304"/>
    <cellStyle name="Normal 10 4 4 2" xfId="17305"/>
    <cellStyle name="Normal 10 4 4 2 2" xfId="17306"/>
    <cellStyle name="Normal 10 4 4 2 2 2" xfId="17307"/>
    <cellStyle name="Normal 10 4 4 2 2 2 2" xfId="17308"/>
    <cellStyle name="Normal 10 4 4 2 2 3" xfId="17309"/>
    <cellStyle name="Normal 10 4 4 2 3" xfId="17310"/>
    <cellStyle name="Normal 10 4 4 2 3 2" xfId="17311"/>
    <cellStyle name="Normal 10 4 4 2 4" xfId="17312"/>
    <cellStyle name="Normal 10 4 4 3" xfId="17313"/>
    <cellStyle name="Normal 10 4 4 3 2" xfId="17314"/>
    <cellStyle name="Normal 10 4 4 3 2 2" xfId="17315"/>
    <cellStyle name="Normal 10 4 4 3 3" xfId="17316"/>
    <cellStyle name="Normal 10 4 4 4" xfId="17317"/>
    <cellStyle name="Normal 10 4 4 4 2" xfId="17318"/>
    <cellStyle name="Normal 10 4 4 5" xfId="17319"/>
    <cellStyle name="Normal 10 4 5" xfId="17320"/>
    <cellStyle name="Normal 10 4 5 2" xfId="17321"/>
    <cellStyle name="Normal 10 4 5 2 2" xfId="17322"/>
    <cellStyle name="Normal 10 4 5 2 2 2" xfId="17323"/>
    <cellStyle name="Normal 10 4 5 2 3" xfId="17324"/>
    <cellStyle name="Normal 10 4 5 3" xfId="17325"/>
    <cellStyle name="Normal 10 4 5 3 2" xfId="17326"/>
    <cellStyle name="Normal 10 4 5 4" xfId="17327"/>
    <cellStyle name="Normal 10 4 6" xfId="17328"/>
    <cellStyle name="Normal 10 4 6 2" xfId="17329"/>
    <cellStyle name="Normal 10 4 6 2 2" xfId="17330"/>
    <cellStyle name="Normal 10 4 6 3" xfId="17331"/>
    <cellStyle name="Normal 10 4 7" xfId="17332"/>
    <cellStyle name="Normal 10 4 7 2" xfId="17333"/>
    <cellStyle name="Normal 10 4 7 2 2" xfId="17334"/>
    <cellStyle name="Normal 10 4 7 3" xfId="17335"/>
    <cellStyle name="Normal 10 4 8" xfId="17336"/>
    <cellStyle name="Normal 10 4 8 2" xfId="17337"/>
    <cellStyle name="Normal 10 4 9" xfId="17338"/>
    <cellStyle name="Normal 10 4 9 2" xfId="17339"/>
    <cellStyle name="Normal 10 5" xfId="17340"/>
    <cellStyle name="Normal 10 5 2" xfId="17341"/>
    <cellStyle name="Normal 10 5 2 2" xfId="17342"/>
    <cellStyle name="Normal 10 5 2 2 2" xfId="17343"/>
    <cellStyle name="Normal 10 5 2 2 2 2" xfId="17344"/>
    <cellStyle name="Normal 10 5 2 2 3" xfId="17345"/>
    <cellStyle name="Normal 10 5 2 3" xfId="17346"/>
    <cellStyle name="Normal 10 5 2 3 2" xfId="17347"/>
    <cellStyle name="Normal 10 5 2 4" xfId="17348"/>
    <cellStyle name="Normal 10 5 3" xfId="17349"/>
    <cellStyle name="Normal 10 5 3 2" xfId="17350"/>
    <cellStyle name="Normal 10 5 3 2 2" xfId="17351"/>
    <cellStyle name="Normal 10 5 3 3" xfId="17352"/>
    <cellStyle name="Normal 10 5 4" xfId="17353"/>
    <cellStyle name="Normal 10 5 4 2" xfId="17354"/>
    <cellStyle name="Normal 10 5 5" xfId="17355"/>
    <cellStyle name="Normal 10 5 6" xfId="17356"/>
    <cellStyle name="Normal 10 6" xfId="17357"/>
    <cellStyle name="Normal 10 6 2" xfId="17358"/>
    <cellStyle name="Normal 10 6 2 2" xfId="17359"/>
    <cellStyle name="Normal 10 6 2 2 2" xfId="17360"/>
    <cellStyle name="Normal 10 6 2 3" xfId="17361"/>
    <cellStyle name="Normal 10 6 3" xfId="17362"/>
    <cellStyle name="Normal 10 6 3 2" xfId="17363"/>
    <cellStyle name="Normal 10 6 4" xfId="17364"/>
    <cellStyle name="Normal 10 6 5" xfId="17365"/>
    <cellStyle name="Normal 10 7" xfId="17366"/>
    <cellStyle name="Normal 10 7 2" xfId="17367"/>
    <cellStyle name="Normal 10 7 2 2" xfId="17368"/>
    <cellStyle name="Normal 10 7 3" xfId="17369"/>
    <cellStyle name="Normal 10 8" xfId="17370"/>
    <cellStyle name="Normal 10 8 2" xfId="17371"/>
    <cellStyle name="Normal 10 8 2 2" xfId="17372"/>
    <cellStyle name="Normal 10 8 3" xfId="17373"/>
    <cellStyle name="Normal 10 9" xfId="17374"/>
    <cellStyle name="Normal 10 9 2" xfId="17375"/>
    <cellStyle name="Normal 100" xfId="17376"/>
    <cellStyle name="Normal 100 10" xfId="17377"/>
    <cellStyle name="Normal 100 11" xfId="17378"/>
    <cellStyle name="Normal 100 2" xfId="17379"/>
    <cellStyle name="Normal 100 2 2" xfId="17380"/>
    <cellStyle name="Normal 100 2 2 2" xfId="17381"/>
    <cellStyle name="Normal 100 2 2 2 2" xfId="17382"/>
    <cellStyle name="Normal 100 2 2 2 2 2" xfId="17383"/>
    <cellStyle name="Normal 100 2 2 2 2 2 2" xfId="17384"/>
    <cellStyle name="Normal 100 2 2 2 2 3" xfId="17385"/>
    <cellStyle name="Normal 100 2 2 2 3" xfId="17386"/>
    <cellStyle name="Normal 100 2 2 2 3 2" xfId="17387"/>
    <cellStyle name="Normal 100 2 2 2 4" xfId="17388"/>
    <cellStyle name="Normal 100 2 2 3" xfId="17389"/>
    <cellStyle name="Normal 100 2 2 3 2" xfId="17390"/>
    <cellStyle name="Normal 100 2 2 3 2 2" xfId="17391"/>
    <cellStyle name="Normal 100 2 2 3 3" xfId="17392"/>
    <cellStyle name="Normal 100 2 2 4" xfId="17393"/>
    <cellStyle name="Normal 100 2 2 4 2" xfId="17394"/>
    <cellStyle name="Normal 100 2 2 5" xfId="17395"/>
    <cellStyle name="Normal 100 2 3" xfId="17396"/>
    <cellStyle name="Normal 100 2 3 2" xfId="17397"/>
    <cellStyle name="Normal 100 2 3 2 2" xfId="17398"/>
    <cellStyle name="Normal 100 2 3 2 2 2" xfId="17399"/>
    <cellStyle name="Normal 100 2 3 2 3" xfId="17400"/>
    <cellStyle name="Normal 100 2 3 3" xfId="17401"/>
    <cellStyle name="Normal 100 2 3 3 2" xfId="17402"/>
    <cellStyle name="Normal 100 2 3 4" xfId="17403"/>
    <cellStyle name="Normal 100 2 4" xfId="17404"/>
    <cellStyle name="Normal 100 2 4 2" xfId="17405"/>
    <cellStyle name="Normal 100 2 4 2 2" xfId="17406"/>
    <cellStyle name="Normal 100 2 4 3" xfId="17407"/>
    <cellStyle name="Normal 100 2 5" xfId="17408"/>
    <cellStyle name="Normal 100 2 5 2" xfId="17409"/>
    <cellStyle name="Normal 100 2 5 2 2" xfId="17410"/>
    <cellStyle name="Normal 100 2 5 3" xfId="17411"/>
    <cellStyle name="Normal 100 2 6" xfId="17412"/>
    <cellStyle name="Normal 100 2 6 2" xfId="17413"/>
    <cellStyle name="Normal 100 2 7" xfId="17414"/>
    <cellStyle name="Normal 100 3" xfId="17415"/>
    <cellStyle name="Normal 100 3 2" xfId="17416"/>
    <cellStyle name="Normal 100 3 2 2" xfId="17417"/>
    <cellStyle name="Normal 100 3 2 2 2" xfId="17418"/>
    <cellStyle name="Normal 100 3 2 2 2 2" xfId="17419"/>
    <cellStyle name="Normal 100 3 2 2 3" xfId="17420"/>
    <cellStyle name="Normal 100 3 2 3" xfId="17421"/>
    <cellStyle name="Normal 100 3 2 3 2" xfId="17422"/>
    <cellStyle name="Normal 100 3 2 4" xfId="17423"/>
    <cellStyle name="Normal 100 3 3" xfId="17424"/>
    <cellStyle name="Normal 100 3 3 2" xfId="17425"/>
    <cellStyle name="Normal 100 3 3 2 2" xfId="17426"/>
    <cellStyle name="Normal 100 3 3 3" xfId="17427"/>
    <cellStyle name="Normal 100 3 4" xfId="17428"/>
    <cellStyle name="Normal 100 3 4 2" xfId="17429"/>
    <cellStyle name="Normal 100 3 5" xfId="17430"/>
    <cellStyle name="Normal 100 4" xfId="17431"/>
    <cellStyle name="Normal 100 4 2" xfId="17432"/>
    <cellStyle name="Normal 100 4 2 2" xfId="17433"/>
    <cellStyle name="Normal 100 4 2 2 2" xfId="17434"/>
    <cellStyle name="Normal 100 4 2 3" xfId="17435"/>
    <cellStyle name="Normal 100 4 3" xfId="17436"/>
    <cellStyle name="Normal 100 4 3 2" xfId="17437"/>
    <cellStyle name="Normal 100 4 4" xfId="17438"/>
    <cellStyle name="Normal 100 5" xfId="17439"/>
    <cellStyle name="Normal 100 5 2" xfId="17440"/>
    <cellStyle name="Normal 100 5 2 2" xfId="17441"/>
    <cellStyle name="Normal 100 5 3" xfId="17442"/>
    <cellStyle name="Normal 100 6" xfId="17443"/>
    <cellStyle name="Normal 100 6 2" xfId="17444"/>
    <cellStyle name="Normal 100 6 2 2" xfId="17445"/>
    <cellStyle name="Normal 100 6 3" xfId="17446"/>
    <cellStyle name="Normal 100 7" xfId="17447"/>
    <cellStyle name="Normal 100 7 2" xfId="17448"/>
    <cellStyle name="Normal 100 8" xfId="17449"/>
    <cellStyle name="Normal 100 8 2" xfId="17450"/>
    <cellStyle name="Normal 100 9" xfId="17451"/>
    <cellStyle name="Normal 100 9 2" xfId="17452"/>
    <cellStyle name="Normal 101" xfId="17453"/>
    <cellStyle name="Normal 101 2" xfId="17454"/>
    <cellStyle name="Normal 101 2 2" xfId="17455"/>
    <cellStyle name="Normal 101 2 2 2" xfId="17456"/>
    <cellStyle name="Normal 101 2 2 2 2" xfId="17457"/>
    <cellStyle name="Normal 101 2 2 2 2 2" xfId="17458"/>
    <cellStyle name="Normal 101 2 2 2 3" xfId="17459"/>
    <cellStyle name="Normal 101 2 2 3" xfId="17460"/>
    <cellStyle name="Normal 101 2 2 3 2" xfId="17461"/>
    <cellStyle name="Normal 101 2 2 4" xfId="17462"/>
    <cellStyle name="Normal 101 2 3" xfId="17463"/>
    <cellStyle name="Normal 101 2 3 2" xfId="17464"/>
    <cellStyle name="Normal 101 2 3 2 2" xfId="17465"/>
    <cellStyle name="Normal 101 2 3 3" xfId="17466"/>
    <cellStyle name="Normal 101 2 4" xfId="17467"/>
    <cellStyle name="Normal 101 2 4 2" xfId="17468"/>
    <cellStyle name="Normal 101 2 5" xfId="17469"/>
    <cellStyle name="Normal 101 3" xfId="17470"/>
    <cellStyle name="Normal 101 3 2" xfId="17471"/>
    <cellStyle name="Normal 101 3 2 2" xfId="17472"/>
    <cellStyle name="Normal 101 3 2 2 2" xfId="17473"/>
    <cellStyle name="Normal 101 3 2 3" xfId="17474"/>
    <cellStyle name="Normal 101 3 3" xfId="17475"/>
    <cellStyle name="Normal 101 3 3 2" xfId="17476"/>
    <cellStyle name="Normal 101 3 4" xfId="17477"/>
    <cellStyle name="Normal 101 4" xfId="17478"/>
    <cellStyle name="Normal 101 4 2" xfId="17479"/>
    <cellStyle name="Normal 101 4 2 2" xfId="17480"/>
    <cellStyle name="Normal 101 4 3" xfId="17481"/>
    <cellStyle name="Normal 101 5" xfId="17482"/>
    <cellStyle name="Normal 101 5 2" xfId="17483"/>
    <cellStyle name="Normal 101 5 2 2" xfId="17484"/>
    <cellStyle name="Normal 101 5 3" xfId="17485"/>
    <cellStyle name="Normal 101 6" xfId="17486"/>
    <cellStyle name="Normal 101 6 2" xfId="17487"/>
    <cellStyle name="Normal 101 7" xfId="17488"/>
    <cellStyle name="Normal 101 8" xfId="17489"/>
    <cellStyle name="Normal 102" xfId="17490"/>
    <cellStyle name="Normal 102 2" xfId="17491"/>
    <cellStyle name="Normal 102 2 2" xfId="17492"/>
    <cellStyle name="Normal 102 2 2 2" xfId="17493"/>
    <cellStyle name="Normal 102 2 2 2 2" xfId="17494"/>
    <cellStyle name="Normal 102 2 2 2 2 2" xfId="17495"/>
    <cellStyle name="Normal 102 2 2 2 3" xfId="17496"/>
    <cellStyle name="Normal 102 2 2 3" xfId="17497"/>
    <cellStyle name="Normal 102 2 2 3 2" xfId="17498"/>
    <cellStyle name="Normal 102 2 2 4" xfId="17499"/>
    <cellStyle name="Normal 102 2 3" xfId="17500"/>
    <cellStyle name="Normal 102 2 3 2" xfId="17501"/>
    <cellStyle name="Normal 102 2 3 2 2" xfId="17502"/>
    <cellStyle name="Normal 102 2 3 3" xfId="17503"/>
    <cellStyle name="Normal 102 2 4" xfId="17504"/>
    <cellStyle name="Normal 102 2 4 2" xfId="17505"/>
    <cellStyle name="Normal 102 2 5" xfId="17506"/>
    <cellStyle name="Normal 102 3" xfId="17507"/>
    <cellStyle name="Normal 102 3 2" xfId="17508"/>
    <cellStyle name="Normal 102 3 2 2" xfId="17509"/>
    <cellStyle name="Normal 102 3 2 2 2" xfId="17510"/>
    <cellStyle name="Normal 102 3 2 3" xfId="17511"/>
    <cellStyle name="Normal 102 3 3" xfId="17512"/>
    <cellStyle name="Normal 102 3 3 2" xfId="17513"/>
    <cellStyle name="Normal 102 3 4" xfId="17514"/>
    <cellStyle name="Normal 102 4" xfId="17515"/>
    <cellStyle name="Normal 102 4 2" xfId="17516"/>
    <cellStyle name="Normal 102 4 2 2" xfId="17517"/>
    <cellStyle name="Normal 102 4 3" xfId="17518"/>
    <cellStyle name="Normal 102 5" xfId="17519"/>
    <cellStyle name="Normal 102 5 2" xfId="17520"/>
    <cellStyle name="Normal 102 5 2 2" xfId="17521"/>
    <cellStyle name="Normal 102 5 3" xfId="17522"/>
    <cellStyle name="Normal 102 6" xfId="17523"/>
    <cellStyle name="Normal 102 6 2" xfId="17524"/>
    <cellStyle name="Normal 102 7" xfId="17525"/>
    <cellStyle name="Normal 102 8" xfId="17526"/>
    <cellStyle name="Normal 103" xfId="17527"/>
    <cellStyle name="Normal 103 2" xfId="17528"/>
    <cellStyle name="Normal 103 2 2" xfId="17529"/>
    <cellStyle name="Normal 103 2 2 2" xfId="17530"/>
    <cellStyle name="Normal 103 2 2 2 2" xfId="17531"/>
    <cellStyle name="Normal 103 2 2 2 2 2" xfId="17532"/>
    <cellStyle name="Normal 103 2 2 2 3" xfId="17533"/>
    <cellStyle name="Normal 103 2 2 3" xfId="17534"/>
    <cellStyle name="Normal 103 2 2 3 2" xfId="17535"/>
    <cellStyle name="Normal 103 2 2 4" xfId="17536"/>
    <cellStyle name="Normal 103 2 3" xfId="17537"/>
    <cellStyle name="Normal 103 2 3 2" xfId="17538"/>
    <cellStyle name="Normal 103 2 3 2 2" xfId="17539"/>
    <cellStyle name="Normal 103 2 3 3" xfId="17540"/>
    <cellStyle name="Normal 103 2 4" xfId="17541"/>
    <cellStyle name="Normal 103 2 4 2" xfId="17542"/>
    <cellStyle name="Normal 103 2 5" xfId="17543"/>
    <cellStyle name="Normal 103 3" xfId="17544"/>
    <cellStyle name="Normal 103 3 2" xfId="17545"/>
    <cellStyle name="Normal 103 3 2 2" xfId="17546"/>
    <cellStyle name="Normal 103 3 2 2 2" xfId="17547"/>
    <cellStyle name="Normal 103 3 2 3" xfId="17548"/>
    <cellStyle name="Normal 103 3 3" xfId="17549"/>
    <cellStyle name="Normal 103 3 3 2" xfId="17550"/>
    <cellStyle name="Normal 103 3 4" xfId="17551"/>
    <cellStyle name="Normal 103 4" xfId="17552"/>
    <cellStyle name="Normal 103 4 2" xfId="17553"/>
    <cellStyle name="Normal 103 4 2 2" xfId="17554"/>
    <cellStyle name="Normal 103 4 3" xfId="17555"/>
    <cellStyle name="Normal 103 5" xfId="17556"/>
    <cellStyle name="Normal 103 5 2" xfId="17557"/>
    <cellStyle name="Normal 103 5 2 2" xfId="17558"/>
    <cellStyle name="Normal 103 5 3" xfId="17559"/>
    <cellStyle name="Normal 103 6" xfId="17560"/>
    <cellStyle name="Normal 103 6 2" xfId="17561"/>
    <cellStyle name="Normal 103 7" xfId="17562"/>
    <cellStyle name="Normal 103 8" xfId="17563"/>
    <cellStyle name="Normal 104" xfId="17564"/>
    <cellStyle name="Normal 104 2" xfId="17565"/>
    <cellStyle name="Normal 104 2 2" xfId="17566"/>
    <cellStyle name="Normal 104 2 2 2" xfId="17567"/>
    <cellStyle name="Normal 104 2 2 2 2" xfId="17568"/>
    <cellStyle name="Normal 104 2 2 2 2 2" xfId="17569"/>
    <cellStyle name="Normal 104 2 2 2 3" xfId="17570"/>
    <cellStyle name="Normal 104 2 2 3" xfId="17571"/>
    <cellStyle name="Normal 104 2 2 3 2" xfId="17572"/>
    <cellStyle name="Normal 104 2 2 4" xfId="17573"/>
    <cellStyle name="Normal 104 2 3" xfId="17574"/>
    <cellStyle name="Normal 104 2 3 2" xfId="17575"/>
    <cellStyle name="Normal 104 2 3 2 2" xfId="17576"/>
    <cellStyle name="Normal 104 2 3 3" xfId="17577"/>
    <cellStyle name="Normal 104 2 4" xfId="17578"/>
    <cellStyle name="Normal 104 2 4 2" xfId="17579"/>
    <cellStyle name="Normal 104 2 5" xfId="17580"/>
    <cellStyle name="Normal 104 3" xfId="17581"/>
    <cellStyle name="Normal 104 3 2" xfId="17582"/>
    <cellStyle name="Normal 104 3 2 2" xfId="17583"/>
    <cellStyle name="Normal 104 3 2 2 2" xfId="17584"/>
    <cellStyle name="Normal 104 3 2 3" xfId="17585"/>
    <cellStyle name="Normal 104 3 3" xfId="17586"/>
    <cellStyle name="Normal 104 3 3 2" xfId="17587"/>
    <cellStyle name="Normal 104 3 4" xfId="17588"/>
    <cellStyle name="Normal 104 4" xfId="17589"/>
    <cellStyle name="Normal 104 4 2" xfId="17590"/>
    <cellStyle name="Normal 104 4 2 2" xfId="17591"/>
    <cellStyle name="Normal 104 4 3" xfId="17592"/>
    <cellStyle name="Normal 104 5" xfId="17593"/>
    <cellStyle name="Normal 104 5 2" xfId="17594"/>
    <cellStyle name="Normal 104 5 2 2" xfId="17595"/>
    <cellStyle name="Normal 104 5 3" xfId="17596"/>
    <cellStyle name="Normal 104 6" xfId="17597"/>
    <cellStyle name="Normal 104 6 2" xfId="17598"/>
    <cellStyle name="Normal 104 7" xfId="17599"/>
    <cellStyle name="Normal 104 8" xfId="17600"/>
    <cellStyle name="Normal 104 9" xfId="17601"/>
    <cellStyle name="Normal 105" xfId="17602"/>
    <cellStyle name="Normal 105 2" xfId="17603"/>
    <cellStyle name="Normal 105 2 2" xfId="17604"/>
    <cellStyle name="Normal 105 2 2 2" xfId="17605"/>
    <cellStyle name="Normal 105 2 2 2 2" xfId="17606"/>
    <cellStyle name="Normal 105 2 2 2 2 2" xfId="17607"/>
    <cellStyle name="Normal 105 2 2 2 3" xfId="17608"/>
    <cellStyle name="Normal 105 2 2 3" xfId="17609"/>
    <cellStyle name="Normal 105 2 2 3 2" xfId="17610"/>
    <cellStyle name="Normal 105 2 2 4" xfId="17611"/>
    <cellStyle name="Normal 105 2 3" xfId="17612"/>
    <cellStyle name="Normal 105 2 3 2" xfId="17613"/>
    <cellStyle name="Normal 105 2 3 2 2" xfId="17614"/>
    <cellStyle name="Normal 105 2 3 3" xfId="17615"/>
    <cellStyle name="Normal 105 2 4" xfId="17616"/>
    <cellStyle name="Normal 105 2 4 2" xfId="17617"/>
    <cellStyle name="Normal 105 2 5" xfId="17618"/>
    <cellStyle name="Normal 105 3" xfId="17619"/>
    <cellStyle name="Normal 105 3 2" xfId="17620"/>
    <cellStyle name="Normal 105 3 2 2" xfId="17621"/>
    <cellStyle name="Normal 105 3 2 2 2" xfId="17622"/>
    <cellStyle name="Normal 105 3 2 3" xfId="17623"/>
    <cellStyle name="Normal 105 3 3" xfId="17624"/>
    <cellStyle name="Normal 105 3 3 2" xfId="17625"/>
    <cellStyle name="Normal 105 3 4" xfId="17626"/>
    <cellStyle name="Normal 105 4" xfId="17627"/>
    <cellStyle name="Normal 105 4 2" xfId="17628"/>
    <cellStyle name="Normal 105 4 2 2" xfId="17629"/>
    <cellStyle name="Normal 105 4 3" xfId="17630"/>
    <cellStyle name="Normal 105 5" xfId="17631"/>
    <cellStyle name="Normal 105 5 2" xfId="17632"/>
    <cellStyle name="Normal 105 5 2 2" xfId="17633"/>
    <cellStyle name="Normal 105 5 3" xfId="17634"/>
    <cellStyle name="Normal 105 6" xfId="17635"/>
    <cellStyle name="Normal 105 6 2" xfId="17636"/>
    <cellStyle name="Normal 105 7" xfId="17637"/>
    <cellStyle name="Normal 106" xfId="17638"/>
    <cellStyle name="Normal 106 2" xfId="17639"/>
    <cellStyle name="Normal 106 2 2" xfId="17640"/>
    <cellStyle name="Normal 106 3" xfId="17641"/>
    <cellStyle name="Normal 106 3 2" xfId="17642"/>
    <cellStyle name="Normal 106 4" xfId="17643"/>
    <cellStyle name="Normal 106 5" xfId="17644"/>
    <cellStyle name="Normal 107" xfId="17645"/>
    <cellStyle name="Normal 107 10" xfId="17646"/>
    <cellStyle name="Normal 107 11" xfId="17647"/>
    <cellStyle name="Normal 107 11 2" xfId="17648"/>
    <cellStyle name="Normal 107 12" xfId="17649"/>
    <cellStyle name="Normal 107 13" xfId="17650"/>
    <cellStyle name="Normal 107 2" xfId="17651"/>
    <cellStyle name="Normal 107 2 2" xfId="17652"/>
    <cellStyle name="Normal 107 2 2 2" xfId="17653"/>
    <cellStyle name="Normal 107 2 2 2 2" xfId="17654"/>
    <cellStyle name="Normal 107 2 2 2 2 2" xfId="17655"/>
    <cellStyle name="Normal 107 2 2 2 3" xfId="17656"/>
    <cellStyle name="Normal 107 2 2 3" xfId="17657"/>
    <cellStyle name="Normal 107 2 2 3 2" xfId="17658"/>
    <cellStyle name="Normal 107 2 2 4" xfId="17659"/>
    <cellStyle name="Normal 107 2 3" xfId="17660"/>
    <cellStyle name="Normal 107 2 3 2" xfId="17661"/>
    <cellStyle name="Normal 107 2 3 2 2" xfId="17662"/>
    <cellStyle name="Normal 107 2 3 3" xfId="17663"/>
    <cellStyle name="Normal 107 2 4" xfId="17664"/>
    <cellStyle name="Normal 107 2 4 2" xfId="17665"/>
    <cellStyle name="Normal 107 2 5" xfId="17666"/>
    <cellStyle name="Normal 107 3" xfId="17667"/>
    <cellStyle name="Normal 107 3 2" xfId="17668"/>
    <cellStyle name="Normal 107 3 2 2" xfId="17669"/>
    <cellStyle name="Normal 107 3 2 2 2" xfId="17670"/>
    <cellStyle name="Normal 107 3 2 3" xfId="17671"/>
    <cellStyle name="Normal 107 3 3" xfId="17672"/>
    <cellStyle name="Normal 107 3 3 2" xfId="17673"/>
    <cellStyle name="Normal 107 3 4" xfId="17674"/>
    <cellStyle name="Normal 107 4" xfId="17675"/>
    <cellStyle name="Normal 107 4 2" xfId="17676"/>
    <cellStyle name="Normal 107 4 2 2" xfId="17677"/>
    <cellStyle name="Normal 107 4 3" xfId="17678"/>
    <cellStyle name="Normal 107 5" xfId="17679"/>
    <cellStyle name="Normal 107 5 2" xfId="17680"/>
    <cellStyle name="Normal 107 5 2 2" xfId="17681"/>
    <cellStyle name="Normal 107 5 3" xfId="17682"/>
    <cellStyle name="Normal 107 6" xfId="17683"/>
    <cellStyle name="Normal 107 6 2" xfId="17684"/>
    <cellStyle name="Normal 107 7" xfId="17685"/>
    <cellStyle name="Normal 107 7 2" xfId="17686"/>
    <cellStyle name="Normal 107 8" xfId="17687"/>
    <cellStyle name="Normal 107 8 2" xfId="17688"/>
    <cellStyle name="Normal 107 9" xfId="17689"/>
    <cellStyle name="Normal 108" xfId="17690"/>
    <cellStyle name="Normal 108 2" xfId="17691"/>
    <cellStyle name="Normal 108 2 2" xfId="17692"/>
    <cellStyle name="Normal 108 2 2 2" xfId="17693"/>
    <cellStyle name="Normal 108 2 2 2 2" xfId="17694"/>
    <cellStyle name="Normal 108 2 2 2 2 2" xfId="17695"/>
    <cellStyle name="Normal 108 2 2 2 3" xfId="17696"/>
    <cellStyle name="Normal 108 2 2 3" xfId="17697"/>
    <cellStyle name="Normal 108 2 2 3 2" xfId="17698"/>
    <cellStyle name="Normal 108 2 2 4" xfId="17699"/>
    <cellStyle name="Normal 108 2 3" xfId="17700"/>
    <cellStyle name="Normal 108 2 3 2" xfId="17701"/>
    <cellStyle name="Normal 108 2 3 2 2" xfId="17702"/>
    <cellStyle name="Normal 108 2 3 3" xfId="17703"/>
    <cellStyle name="Normal 108 2 4" xfId="17704"/>
    <cellStyle name="Normal 108 2 4 2" xfId="17705"/>
    <cellStyle name="Normal 108 2 5" xfId="17706"/>
    <cellStyle name="Normal 108 3" xfId="17707"/>
    <cellStyle name="Normal 108 3 2" xfId="17708"/>
    <cellStyle name="Normal 108 3 2 2" xfId="17709"/>
    <cellStyle name="Normal 108 3 2 2 2" xfId="17710"/>
    <cellStyle name="Normal 108 3 2 3" xfId="17711"/>
    <cellStyle name="Normal 108 3 3" xfId="17712"/>
    <cellStyle name="Normal 108 3 3 2" xfId="17713"/>
    <cellStyle name="Normal 108 3 4" xfId="17714"/>
    <cellStyle name="Normal 108 4" xfId="17715"/>
    <cellStyle name="Normal 108 4 2" xfId="17716"/>
    <cellStyle name="Normal 108 4 2 2" xfId="17717"/>
    <cellStyle name="Normal 108 4 3" xfId="17718"/>
    <cellStyle name="Normal 108 5" xfId="17719"/>
    <cellStyle name="Normal 108 5 2" xfId="17720"/>
    <cellStyle name="Normal 108 5 2 2" xfId="17721"/>
    <cellStyle name="Normal 108 5 3" xfId="17722"/>
    <cellStyle name="Normal 108 6" xfId="17723"/>
    <cellStyle name="Normal 108 6 2" xfId="17724"/>
    <cellStyle name="Normal 108 7" xfId="17725"/>
    <cellStyle name="Normal 109" xfId="17726"/>
    <cellStyle name="Normal 109 2" xfId="17727"/>
    <cellStyle name="Normal 109 2 2" xfId="17728"/>
    <cellStyle name="Normal 109 2 2 2" xfId="17729"/>
    <cellStyle name="Normal 109 2 2 2 2" xfId="17730"/>
    <cellStyle name="Normal 109 2 2 2 2 2" xfId="17731"/>
    <cellStyle name="Normal 109 2 2 2 3" xfId="17732"/>
    <cellStyle name="Normal 109 2 2 3" xfId="17733"/>
    <cellStyle name="Normal 109 2 2 3 2" xfId="17734"/>
    <cellStyle name="Normal 109 2 2 4" xfId="17735"/>
    <cellStyle name="Normal 109 2 3" xfId="17736"/>
    <cellStyle name="Normal 109 2 3 2" xfId="17737"/>
    <cellStyle name="Normal 109 2 3 2 2" xfId="17738"/>
    <cellStyle name="Normal 109 2 3 3" xfId="17739"/>
    <cellStyle name="Normal 109 2 4" xfId="17740"/>
    <cellStyle name="Normal 109 2 4 2" xfId="17741"/>
    <cellStyle name="Normal 109 2 5" xfId="17742"/>
    <cellStyle name="Normal 109 3" xfId="17743"/>
    <cellStyle name="Normal 109 3 2" xfId="17744"/>
    <cellStyle name="Normal 109 3 2 2" xfId="17745"/>
    <cellStyle name="Normal 109 3 2 2 2" xfId="17746"/>
    <cellStyle name="Normal 109 3 2 3" xfId="17747"/>
    <cellStyle name="Normal 109 3 3" xfId="17748"/>
    <cellStyle name="Normal 109 3 3 2" xfId="17749"/>
    <cellStyle name="Normal 109 3 4" xfId="17750"/>
    <cellStyle name="Normal 109 4" xfId="17751"/>
    <cellStyle name="Normal 109 4 2" xfId="17752"/>
    <cellStyle name="Normal 109 4 2 2" xfId="17753"/>
    <cellStyle name="Normal 109 4 3" xfId="17754"/>
    <cellStyle name="Normal 109 5" xfId="17755"/>
    <cellStyle name="Normal 109 5 2" xfId="17756"/>
    <cellStyle name="Normal 109 5 2 2" xfId="17757"/>
    <cellStyle name="Normal 109 5 3" xfId="17758"/>
    <cellStyle name="Normal 109 6" xfId="17759"/>
    <cellStyle name="Normal 109 6 2" xfId="17760"/>
    <cellStyle name="Normal 109 7" xfId="17761"/>
    <cellStyle name="Normal 11" xfId="3"/>
    <cellStyle name="Normal 11 2" xfId="17762"/>
    <cellStyle name="Normal 11 2 2" xfId="17763"/>
    <cellStyle name="Normal 11 2 2 2" xfId="17764"/>
    <cellStyle name="Normal 11 2 3" xfId="17765"/>
    <cellStyle name="Normal 11 2 4" xfId="17766"/>
    <cellStyle name="Normal 11 2 5" xfId="17767"/>
    <cellStyle name="Normal 11 3" xfId="17768"/>
    <cellStyle name="Normal 11 3 2" xfId="17769"/>
    <cellStyle name="Normal 11 4" xfId="17770"/>
    <cellStyle name="Normal 11 5" xfId="17771"/>
    <cellStyle name="Normal 11 6" xfId="17772"/>
    <cellStyle name="Normal 11 7" xfId="17773"/>
    <cellStyle name="Normal 110" xfId="17774"/>
    <cellStyle name="Normal 110 10" xfId="17775"/>
    <cellStyle name="Normal 110 11" xfId="17776"/>
    <cellStyle name="Normal 110 12" xfId="17777"/>
    <cellStyle name="Normal 110 13" xfId="17778"/>
    <cellStyle name="Normal 110 14" xfId="17779"/>
    <cellStyle name="Normal 110 15" xfId="17780"/>
    <cellStyle name="Normal 110 16" xfId="17781"/>
    <cellStyle name="Normal 110 16 10" xfId="17782"/>
    <cellStyle name="Normal 110 16 10 2" xfId="17783"/>
    <cellStyle name="Normal 110 16 11" xfId="17784"/>
    <cellStyle name="Normal 110 16 12" xfId="17785"/>
    <cellStyle name="Normal 110 16 13" xfId="17786"/>
    <cellStyle name="Normal 110 16 14" xfId="17787"/>
    <cellStyle name="Normal 110 16 15" xfId="17788"/>
    <cellStyle name="Normal 110 16 16" xfId="17789"/>
    <cellStyle name="Normal 110 16 17" xfId="17790"/>
    <cellStyle name="Normal 110 16 18" xfId="17791"/>
    <cellStyle name="Normal 110 16 19" xfId="17792"/>
    <cellStyle name="Normal 110 16 2" xfId="17793"/>
    <cellStyle name="Normal 110 16 20" xfId="17794"/>
    <cellStyle name="Normal 110 16 21" xfId="17795"/>
    <cellStyle name="Normal 110 16 3" xfId="17796"/>
    <cellStyle name="Normal 110 16 4" xfId="17797"/>
    <cellStyle name="Normal 110 16 5" xfId="17798"/>
    <cellStyle name="Normal 110 16 6" xfId="17799"/>
    <cellStyle name="Normal 110 16 7" xfId="17800"/>
    <cellStyle name="Normal 110 16 8" xfId="17801"/>
    <cellStyle name="Normal 110 16 9" xfId="17802"/>
    <cellStyle name="Normal 110 17" xfId="17803"/>
    <cellStyle name="Normal 110 18" xfId="17804"/>
    <cellStyle name="Normal 110 19" xfId="17805"/>
    <cellStyle name="Normal 110 2" xfId="17806"/>
    <cellStyle name="Normal 110 2 2" xfId="17807"/>
    <cellStyle name="Normal 110 2 2 2" xfId="17808"/>
    <cellStyle name="Normal 110 2 2 2 2" xfId="17809"/>
    <cellStyle name="Normal 110 2 2 2 2 2" xfId="17810"/>
    <cellStyle name="Normal 110 2 2 2 3" xfId="17811"/>
    <cellStyle name="Normal 110 2 2 3" xfId="17812"/>
    <cellStyle name="Normal 110 2 2 3 2" xfId="17813"/>
    <cellStyle name="Normal 110 2 2 4" xfId="17814"/>
    <cellStyle name="Normal 110 2 3" xfId="17815"/>
    <cellStyle name="Normal 110 2 3 2" xfId="17816"/>
    <cellStyle name="Normal 110 2 3 2 2" xfId="17817"/>
    <cellStyle name="Normal 110 2 3 3" xfId="17818"/>
    <cellStyle name="Normal 110 2 4" xfId="17819"/>
    <cellStyle name="Normal 110 2 4 2" xfId="17820"/>
    <cellStyle name="Normal 110 2 5" xfId="17821"/>
    <cellStyle name="Normal 110 20" xfId="17822"/>
    <cellStyle name="Normal 110 21" xfId="17823"/>
    <cellStyle name="Normal 110 22" xfId="17824"/>
    <cellStyle name="Normal 110 23" xfId="17825"/>
    <cellStyle name="Normal 110 24" xfId="17826"/>
    <cellStyle name="Normal 110 24 2" xfId="17827"/>
    <cellStyle name="Normal 110 3" xfId="17828"/>
    <cellStyle name="Normal 110 3 2" xfId="17829"/>
    <cellStyle name="Normal 110 3 2 2" xfId="17830"/>
    <cellStyle name="Normal 110 3 2 2 2" xfId="17831"/>
    <cellStyle name="Normal 110 3 2 3" xfId="17832"/>
    <cellStyle name="Normal 110 3 3" xfId="17833"/>
    <cellStyle name="Normal 110 3 3 2" xfId="17834"/>
    <cellStyle name="Normal 110 3 4" xfId="17835"/>
    <cellStyle name="Normal 110 4" xfId="17836"/>
    <cellStyle name="Normal 110 4 2" xfId="17837"/>
    <cellStyle name="Normal 110 4 2 2" xfId="17838"/>
    <cellStyle name="Normal 110 4 3" xfId="17839"/>
    <cellStyle name="Normal 110 5" xfId="17840"/>
    <cellStyle name="Normal 110 5 2" xfId="17841"/>
    <cellStyle name="Normal 110 6" xfId="17842"/>
    <cellStyle name="Normal 110 7" xfId="17843"/>
    <cellStyle name="Normal 110 8" xfId="17844"/>
    <cellStyle name="Normal 110 9" xfId="17845"/>
    <cellStyle name="Normal 111" xfId="17846"/>
    <cellStyle name="Normal 111 2" xfId="17847"/>
    <cellStyle name="Normal 111 2 2" xfId="17848"/>
    <cellStyle name="Normal 111 2 2 2" xfId="17849"/>
    <cellStyle name="Normal 111 2 2 2 2" xfId="17850"/>
    <cellStyle name="Normal 111 2 2 3" xfId="17851"/>
    <cellStyle name="Normal 111 2 3" xfId="17852"/>
    <cellStyle name="Normal 111 2 3 2" xfId="17853"/>
    <cellStyle name="Normal 111 2 4" xfId="17854"/>
    <cellStyle name="Normal 111 3" xfId="17855"/>
    <cellStyle name="Normal 111 3 2" xfId="17856"/>
    <cellStyle name="Normal 111 3 2 2" xfId="17857"/>
    <cellStyle name="Normal 111 3 3" xfId="17858"/>
    <cellStyle name="Normal 111 4" xfId="17859"/>
    <cellStyle name="Normal 111 4 2" xfId="17860"/>
    <cellStyle name="Normal 111 5" xfId="17861"/>
    <cellStyle name="Normal 112" xfId="17862"/>
    <cellStyle name="Normal 112 2" xfId="17863"/>
    <cellStyle name="Normal 112 2 2" xfId="17864"/>
    <cellStyle name="Normal 112 2 2 2" xfId="17865"/>
    <cellStyle name="Normal 112 2 3" xfId="17866"/>
    <cellStyle name="Normal 112 3" xfId="17867"/>
    <cellStyle name="Normal 112 3 2" xfId="17868"/>
    <cellStyle name="Normal 112 4" xfId="17869"/>
    <cellStyle name="Normal 112 5" xfId="17870"/>
    <cellStyle name="Normal 113" xfId="17871"/>
    <cellStyle name="Normal 113 2" xfId="17872"/>
    <cellStyle name="Normal 113 2 2" xfId="17873"/>
    <cellStyle name="Normal 113 2 2 2" xfId="17874"/>
    <cellStyle name="Normal 113 2 3" xfId="17875"/>
    <cellStyle name="Normal 113 3" xfId="17876"/>
    <cellStyle name="Normal 113 3 2" xfId="17877"/>
    <cellStyle name="Normal 113 4" xfId="17878"/>
    <cellStyle name="Normal 114" xfId="17879"/>
    <cellStyle name="Normal 114 2" xfId="17880"/>
    <cellStyle name="Normal 114 2 2" xfId="17881"/>
    <cellStyle name="Normal 114 2 2 2" xfId="17882"/>
    <cellStyle name="Normal 114 2 3" xfId="17883"/>
    <cellStyle name="Normal 114 3" xfId="17884"/>
    <cellStyle name="Normal 114 3 2" xfId="17885"/>
    <cellStyle name="Normal 114 4" xfId="17886"/>
    <cellStyle name="Normal 115" xfId="17887"/>
    <cellStyle name="Normal 115 2" xfId="17888"/>
    <cellStyle name="Normal 115 2 2" xfId="17889"/>
    <cellStyle name="Normal 115 3" xfId="17890"/>
    <cellStyle name="Normal 116" xfId="17891"/>
    <cellStyle name="Normal 116 2" xfId="17892"/>
    <cellStyle name="Normal 117" xfId="17893"/>
    <cellStyle name="Normal 117 2" xfId="17894"/>
    <cellStyle name="Normal 118" xfId="17895"/>
    <cellStyle name="Normal 118 2" xfId="17896"/>
    <cellStyle name="Normal 119" xfId="17897"/>
    <cellStyle name="Normal 119 2" xfId="17898"/>
    <cellStyle name="Normal 12" xfId="17899"/>
    <cellStyle name="Normal 12 2" xfId="17900"/>
    <cellStyle name="Normal 12 2 2" xfId="17901"/>
    <cellStyle name="Normal 12 2 2 2" xfId="17902"/>
    <cellStyle name="Normal 12 2 3" xfId="17903"/>
    <cellStyle name="Normal 12 2 4" xfId="17904"/>
    <cellStyle name="Normal 12 2 5" xfId="17905"/>
    <cellStyle name="Normal 12 3" xfId="17906"/>
    <cellStyle name="Normal 12 3 2" xfId="17907"/>
    <cellStyle name="Normal 12 3 2 2" xfId="17908"/>
    <cellStyle name="Normal 12 3 3" xfId="17909"/>
    <cellStyle name="Normal 12 3 4" xfId="17910"/>
    <cellStyle name="Normal 12 3 5" xfId="17911"/>
    <cellStyle name="Normal 12 4" xfId="17912"/>
    <cellStyle name="Normal 12 4 2" xfId="17913"/>
    <cellStyle name="Normal 12 5" xfId="17914"/>
    <cellStyle name="Normal 12 6" xfId="17915"/>
    <cellStyle name="Normal 12 7" xfId="17916"/>
    <cellStyle name="Normal 12_10-11_FGF023_Consumer Service" xfId="17917"/>
    <cellStyle name="Normal 120" xfId="17918"/>
    <cellStyle name="Normal 120 2" xfId="17919"/>
    <cellStyle name="Normal 121" xfId="17920"/>
    <cellStyle name="Normal 121 2" xfId="17921"/>
    <cellStyle name="Normal 122" xfId="17922"/>
    <cellStyle name="Normal 122 2" xfId="17923"/>
    <cellStyle name="Normal 123" xfId="17924"/>
    <cellStyle name="Normal 123 2" xfId="17925"/>
    <cellStyle name="Normal 124" xfId="17926"/>
    <cellStyle name="Normal 124 2" xfId="17927"/>
    <cellStyle name="Normal 125" xfId="17928"/>
    <cellStyle name="Normal 125 2" xfId="17929"/>
    <cellStyle name="Normal 126" xfId="17930"/>
    <cellStyle name="Normal 126 2" xfId="17931"/>
    <cellStyle name="Normal 127" xfId="17932"/>
    <cellStyle name="Normal 127 2" xfId="17933"/>
    <cellStyle name="Normal 128" xfId="17934"/>
    <cellStyle name="Normal 128 2" xfId="17935"/>
    <cellStyle name="Normal 129" xfId="17936"/>
    <cellStyle name="Normal 129 2" xfId="17937"/>
    <cellStyle name="Normal 13" xfId="17938"/>
    <cellStyle name="Normal 13 2" xfId="17939"/>
    <cellStyle name="Normal 13 2 2" xfId="17940"/>
    <cellStyle name="Normal 13 2 2 2" xfId="17941"/>
    <cellStyle name="Normal 13 2 3" xfId="17942"/>
    <cellStyle name="Normal 13 2 4" xfId="17943"/>
    <cellStyle name="Normal 13 3" xfId="17944"/>
    <cellStyle name="Normal 13 3 2" xfId="17945"/>
    <cellStyle name="Normal 13 4" xfId="17946"/>
    <cellStyle name="Normal 13 5" xfId="17947"/>
    <cellStyle name="Normal 130" xfId="17948"/>
    <cellStyle name="Normal 130 2" xfId="17949"/>
    <cellStyle name="Normal 131" xfId="17950"/>
    <cellStyle name="Normal 131 2" xfId="17951"/>
    <cellStyle name="Normal 132" xfId="17952"/>
    <cellStyle name="Normal 132 2" xfId="17953"/>
    <cellStyle name="Normal 133" xfId="17954"/>
    <cellStyle name="Normal 133 2" xfId="17955"/>
    <cellStyle name="Normal 134" xfId="17956"/>
    <cellStyle name="Normal 134 2" xfId="17957"/>
    <cellStyle name="Normal 135" xfId="17958"/>
    <cellStyle name="Normal 135 2" xfId="17959"/>
    <cellStyle name="Normal 136" xfId="17960"/>
    <cellStyle name="Normal 136 2" xfId="17961"/>
    <cellStyle name="Normal 137" xfId="17962"/>
    <cellStyle name="Normal 137 2" xfId="17963"/>
    <cellStyle name="Normal 138" xfId="17964"/>
    <cellStyle name="Normal 138 2" xfId="17965"/>
    <cellStyle name="Normal 139" xfId="17966"/>
    <cellStyle name="Normal 139 2" xfId="17967"/>
    <cellStyle name="Normal 14" xfId="17968"/>
    <cellStyle name="Normal 14 2" xfId="17969"/>
    <cellStyle name="Normal 14 2 2" xfId="17970"/>
    <cellStyle name="Normal 14 2 3" xfId="17971"/>
    <cellStyle name="Normal 14 3" xfId="17972"/>
    <cellStyle name="Normal 14 4" xfId="17973"/>
    <cellStyle name="Normal 140" xfId="17974"/>
    <cellStyle name="Normal 140 2" xfId="17975"/>
    <cellStyle name="Normal 141" xfId="17976"/>
    <cellStyle name="Normal 141 2" xfId="17977"/>
    <cellStyle name="Normal 142" xfId="17978"/>
    <cellStyle name="Normal 142 2" xfId="17979"/>
    <cellStyle name="Normal 143" xfId="17980"/>
    <cellStyle name="Normal 143 2" xfId="17981"/>
    <cellStyle name="Normal 144" xfId="17982"/>
    <cellStyle name="Normal 144 2" xfId="17983"/>
    <cellStyle name="Normal 145" xfId="17984"/>
    <cellStyle name="Normal 145 2" xfId="17985"/>
    <cellStyle name="Normal 146" xfId="17986"/>
    <cellStyle name="Normal 146 2" xfId="17987"/>
    <cellStyle name="Normal 147" xfId="17988"/>
    <cellStyle name="Normal 147 2" xfId="17989"/>
    <cellStyle name="Normal 148" xfId="17990"/>
    <cellStyle name="Normal 148 2" xfId="17991"/>
    <cellStyle name="Normal 149" xfId="17992"/>
    <cellStyle name="Normal 149 2" xfId="17993"/>
    <cellStyle name="Normal 15" xfId="17994"/>
    <cellStyle name="Normal 15 2" xfId="17995"/>
    <cellStyle name="Normal 15 2 2" xfId="17996"/>
    <cellStyle name="Normal 15 3" xfId="17997"/>
    <cellStyle name="Normal 15 3 2" xfId="17998"/>
    <cellStyle name="Normal 15 4" xfId="17999"/>
    <cellStyle name="Normal 150" xfId="18000"/>
    <cellStyle name="Normal 150 2" xfId="18001"/>
    <cellStyle name="Normal 151" xfId="18002"/>
    <cellStyle name="Normal 151 2" xfId="18003"/>
    <cellStyle name="Normal 152" xfId="18004"/>
    <cellStyle name="Normal 152 2" xfId="18005"/>
    <cellStyle name="Normal 153" xfId="18006"/>
    <cellStyle name="Normal 153 2" xfId="18007"/>
    <cellStyle name="Normal 154" xfId="18008"/>
    <cellStyle name="Normal 154 2" xfId="18009"/>
    <cellStyle name="Normal 155" xfId="18010"/>
    <cellStyle name="Normal 155 2" xfId="18011"/>
    <cellStyle name="Normal 156" xfId="18012"/>
    <cellStyle name="Normal 156 2" xfId="18013"/>
    <cellStyle name="Normal 157" xfId="18014"/>
    <cellStyle name="Normal 157 2" xfId="18015"/>
    <cellStyle name="Normal 158" xfId="18016"/>
    <cellStyle name="Normal 158 2" xfId="18017"/>
    <cellStyle name="Normal 159" xfId="18018"/>
    <cellStyle name="Normal 159 2" xfId="18019"/>
    <cellStyle name="Normal 16" xfId="18020"/>
    <cellStyle name="Normal 16 2" xfId="18021"/>
    <cellStyle name="Normal 16 2 2" xfId="18022"/>
    <cellStyle name="Normal 16 3" xfId="18023"/>
    <cellStyle name="Normal 16 4" xfId="18024"/>
    <cellStyle name="Normal 160" xfId="18025"/>
    <cellStyle name="Normal 160 2" xfId="18026"/>
    <cellStyle name="Normal 161" xfId="18027"/>
    <cellStyle name="Normal 161 2" xfId="18028"/>
    <cellStyle name="Normal 162" xfId="18029"/>
    <cellStyle name="Normal 162 2" xfId="18030"/>
    <cellStyle name="Normal 163" xfId="18031"/>
    <cellStyle name="Normal 163 2" xfId="18032"/>
    <cellStyle name="Normal 164" xfId="18033"/>
    <cellStyle name="Normal 164 2" xfId="18034"/>
    <cellStyle name="Normal 164 2 2" xfId="18035"/>
    <cellStyle name="Normal 164 3" xfId="18036"/>
    <cellStyle name="Normal 165" xfId="18037"/>
    <cellStyle name="Normal 165 2" xfId="18038"/>
    <cellStyle name="Normal 166" xfId="18039"/>
    <cellStyle name="Normal 166 2" xfId="18040"/>
    <cellStyle name="Normal 167" xfId="18041"/>
    <cellStyle name="Normal 167 2" xfId="18042"/>
    <cellStyle name="Normal 168" xfId="18043"/>
    <cellStyle name="Normal 168 2" xfId="18044"/>
    <cellStyle name="Normal 169" xfId="18045"/>
    <cellStyle name="Normal 169 2" xfId="18046"/>
    <cellStyle name="Normal 17" xfId="18047"/>
    <cellStyle name="Normal 17 2" xfId="18048"/>
    <cellStyle name="Normal 17 2 2" xfId="18049"/>
    <cellStyle name="Normal 17 2 2 2" xfId="18050"/>
    <cellStyle name="Normal 17 2 3" xfId="18051"/>
    <cellStyle name="Normal 17 3" xfId="18052"/>
    <cellStyle name="Normal 17 4" xfId="18053"/>
    <cellStyle name="Normal 170" xfId="18054"/>
    <cellStyle name="Normal 170 2" xfId="18055"/>
    <cellStyle name="Normal 170 2 2" xfId="18056"/>
    <cellStyle name="Normal 170 3" xfId="18057"/>
    <cellStyle name="Normal 171" xfId="18058"/>
    <cellStyle name="Normal 171 2" xfId="18059"/>
    <cellStyle name="Normal 172" xfId="18060"/>
    <cellStyle name="Normal 172 2" xfId="18061"/>
    <cellStyle name="Normal 173" xfId="18062"/>
    <cellStyle name="Normal 173 2" xfId="18063"/>
    <cellStyle name="Normal 174" xfId="18064"/>
    <cellStyle name="Normal 174 2" xfId="18065"/>
    <cellStyle name="Normal 174 2 2" xfId="18066"/>
    <cellStyle name="Normal 174 3" xfId="18067"/>
    <cellStyle name="Normal 175" xfId="18068"/>
    <cellStyle name="Normal 175 2" xfId="18069"/>
    <cellStyle name="Normal 175 2 2" xfId="18070"/>
    <cellStyle name="Normal 175 3" xfId="18071"/>
    <cellStyle name="Normal 176" xfId="18072"/>
    <cellStyle name="Normal 176 2" xfId="18073"/>
    <cellStyle name="Normal 177" xfId="18074"/>
    <cellStyle name="Normal 177 2" xfId="18075"/>
    <cellStyle name="Normal 178" xfId="18076"/>
    <cellStyle name="Normal 178 2" xfId="18077"/>
    <cellStyle name="Normal 179" xfId="18078"/>
    <cellStyle name="Normal 179 2" xfId="18079"/>
    <cellStyle name="Normal 18" xfId="18080"/>
    <cellStyle name="Normal 18 2" xfId="18081"/>
    <cellStyle name="Normal 18 2 2" xfId="18082"/>
    <cellStyle name="Normal 18 2 2 2" xfId="18083"/>
    <cellStyle name="Normal 18 2 3" xfId="18084"/>
    <cellStyle name="Normal 18 3" xfId="18085"/>
    <cellStyle name="Normal 18 4" xfId="18086"/>
    <cellStyle name="Normal 180" xfId="18087"/>
    <cellStyle name="Normal 180 2" xfId="18088"/>
    <cellStyle name="Normal 181" xfId="18089"/>
    <cellStyle name="Normal 181 2" xfId="18090"/>
    <cellStyle name="Normal 182" xfId="18091"/>
    <cellStyle name="Normal 182 2" xfId="18092"/>
    <cellStyle name="Normal 183" xfId="18093"/>
    <cellStyle name="Normal 183 2" xfId="18094"/>
    <cellStyle name="Normal 184" xfId="18095"/>
    <cellStyle name="Normal 184 2" xfId="18096"/>
    <cellStyle name="Normal 185" xfId="18097"/>
    <cellStyle name="Normal 185 2" xfId="18098"/>
    <cellStyle name="Normal 186" xfId="18099"/>
    <cellStyle name="Normal 186 2" xfId="18100"/>
    <cellStyle name="Normal 187" xfId="18101"/>
    <cellStyle name="Normal 187 2" xfId="18102"/>
    <cellStyle name="Normal 188" xfId="18103"/>
    <cellStyle name="Normal 188 2" xfId="18104"/>
    <cellStyle name="Normal 189" xfId="18105"/>
    <cellStyle name="Normal 189 2" xfId="18106"/>
    <cellStyle name="Normal 19" xfId="18107"/>
    <cellStyle name="Normal 19 2" xfId="18108"/>
    <cellStyle name="Normal 19 2 2" xfId="18109"/>
    <cellStyle name="Normal 19 2 3" xfId="18110"/>
    <cellStyle name="Normal 19 3" xfId="18111"/>
    <cellStyle name="Normal 19 4" xfId="18112"/>
    <cellStyle name="Normal 190" xfId="18113"/>
    <cellStyle name="Normal 190 2" xfId="18114"/>
    <cellStyle name="Normal 191" xfId="18115"/>
    <cellStyle name="Normal 191 2" xfId="18116"/>
    <cellStyle name="Normal 192" xfId="18117"/>
    <cellStyle name="Normal 192 2" xfId="18118"/>
    <cellStyle name="Normal 193" xfId="18119"/>
    <cellStyle name="Normal 193 2" xfId="18120"/>
    <cellStyle name="Normal 194" xfId="18121"/>
    <cellStyle name="Normal 194 2" xfId="18122"/>
    <cellStyle name="Normal 195" xfId="18123"/>
    <cellStyle name="Normal 195 2" xfId="18124"/>
    <cellStyle name="Normal 196" xfId="18125"/>
    <cellStyle name="Normal 196 2" xfId="18126"/>
    <cellStyle name="Normal 197" xfId="18127"/>
    <cellStyle name="Normal 197 2" xfId="18128"/>
    <cellStyle name="Normal 198" xfId="18129"/>
    <cellStyle name="Normal 198 2" xfId="18130"/>
    <cellStyle name="Normal 199" xfId="18131"/>
    <cellStyle name="Normal 199 2" xfId="18132"/>
    <cellStyle name="Normal 199 2 2" xfId="18133"/>
    <cellStyle name="Normal 199 3" xfId="18134"/>
    <cellStyle name="Normal 2" xfId="2"/>
    <cellStyle name="Normal 2 10" xfId="18135"/>
    <cellStyle name="Normal 2 10 10" xfId="18136"/>
    <cellStyle name="Normal 2 10 11" xfId="18137"/>
    <cellStyle name="Normal 2 10 12" xfId="18138"/>
    <cellStyle name="Normal 2 10 13" xfId="18139"/>
    <cellStyle name="Normal 2 10 14" xfId="18140"/>
    <cellStyle name="Normal 2 10 15" xfId="18141"/>
    <cellStyle name="Normal 2 10 16" xfId="18142"/>
    <cellStyle name="Normal 2 10 17" xfId="18143"/>
    <cellStyle name="Normal 2 10 18" xfId="18144"/>
    <cellStyle name="Normal 2 10 19" xfId="18145"/>
    <cellStyle name="Normal 2 10 2" xfId="18146"/>
    <cellStyle name="Normal 2 10 2 10" xfId="18147"/>
    <cellStyle name="Normal 2 10 2 11" xfId="18148"/>
    <cellStyle name="Normal 2 10 2 12" xfId="18149"/>
    <cellStyle name="Normal 2 10 2 13" xfId="18150"/>
    <cellStyle name="Normal 2 10 2 14" xfId="18151"/>
    <cellStyle name="Normal 2 10 2 15" xfId="18152"/>
    <cellStyle name="Normal 2 10 2 16" xfId="18153"/>
    <cellStyle name="Normal 2 10 2 17" xfId="18154"/>
    <cellStyle name="Normal 2 10 2 18" xfId="18155"/>
    <cellStyle name="Normal 2 10 2 19" xfId="18156"/>
    <cellStyle name="Normal 2 10 2 2" xfId="18157"/>
    <cellStyle name="Normal 2 10 2 20" xfId="18158"/>
    <cellStyle name="Normal 2 10 2 21" xfId="18159"/>
    <cellStyle name="Normal 2 10 2 22" xfId="18160"/>
    <cellStyle name="Normal 2 10 2 23" xfId="18161"/>
    <cellStyle name="Normal 2 10 2 24" xfId="18162"/>
    <cellStyle name="Normal 2 10 2 25" xfId="18163"/>
    <cellStyle name="Normal 2 10 2 26" xfId="18164"/>
    <cellStyle name="Normal 2 10 2 27" xfId="18165"/>
    <cellStyle name="Normal 2 10 2 28" xfId="18166"/>
    <cellStyle name="Normal 2 10 2 29" xfId="18167"/>
    <cellStyle name="Normal 2 10 2 3" xfId="18168"/>
    <cellStyle name="Normal 2 10 2 30" xfId="18169"/>
    <cellStyle name="Normal 2 10 2 4" xfId="18170"/>
    <cellStyle name="Normal 2 10 2 5" xfId="18171"/>
    <cellStyle name="Normal 2 10 2 6" xfId="18172"/>
    <cellStyle name="Normal 2 10 2 7" xfId="18173"/>
    <cellStyle name="Normal 2 10 2 8" xfId="18174"/>
    <cellStyle name="Normal 2 10 2 9" xfId="18175"/>
    <cellStyle name="Normal 2 10 20" xfId="18176"/>
    <cellStyle name="Normal 2 10 21" xfId="18177"/>
    <cellStyle name="Normal 2 10 22" xfId="18178"/>
    <cellStyle name="Normal 2 10 23" xfId="18179"/>
    <cellStyle name="Normal 2 10 24" xfId="18180"/>
    <cellStyle name="Normal 2 10 25" xfId="18181"/>
    <cellStyle name="Normal 2 10 26" xfId="18182"/>
    <cellStyle name="Normal 2 10 27" xfId="18183"/>
    <cellStyle name="Normal 2 10 28" xfId="18184"/>
    <cellStyle name="Normal 2 10 29" xfId="18185"/>
    <cellStyle name="Normal 2 10 3" xfId="18186"/>
    <cellStyle name="Normal 2 10 3 2" xfId="18187"/>
    <cellStyle name="Normal 2 10 30" xfId="18188"/>
    <cellStyle name="Normal 2 10 4" xfId="18189"/>
    <cellStyle name="Normal 2 10 4 2" xfId="18190"/>
    <cellStyle name="Normal 2 10 5" xfId="18191"/>
    <cellStyle name="Normal 2 10 5 2" xfId="18192"/>
    <cellStyle name="Normal 2 10 6" xfId="18193"/>
    <cellStyle name="Normal 2 10 7" xfId="18194"/>
    <cellStyle name="Normal 2 10 8" xfId="18195"/>
    <cellStyle name="Normal 2 10 9" xfId="18196"/>
    <cellStyle name="Normal 2 11" xfId="18197"/>
    <cellStyle name="Normal 2 11 10" xfId="18198"/>
    <cellStyle name="Normal 2 11 11" xfId="18199"/>
    <cellStyle name="Normal 2 11 12" xfId="18200"/>
    <cellStyle name="Normal 2 11 13" xfId="18201"/>
    <cellStyle name="Normal 2 11 14" xfId="18202"/>
    <cellStyle name="Normal 2 11 15" xfId="18203"/>
    <cellStyle name="Normal 2 11 16" xfId="18204"/>
    <cellStyle name="Normal 2 11 17" xfId="18205"/>
    <cellStyle name="Normal 2 11 18" xfId="18206"/>
    <cellStyle name="Normal 2 11 19" xfId="18207"/>
    <cellStyle name="Normal 2 11 2" xfId="18208"/>
    <cellStyle name="Normal 2 11 2 10" xfId="18209"/>
    <cellStyle name="Normal 2 11 2 11" xfId="18210"/>
    <cellStyle name="Normal 2 11 2 12" xfId="18211"/>
    <cellStyle name="Normal 2 11 2 13" xfId="18212"/>
    <cellStyle name="Normal 2 11 2 14" xfId="18213"/>
    <cellStyle name="Normal 2 11 2 15" xfId="18214"/>
    <cellStyle name="Normal 2 11 2 16" xfId="18215"/>
    <cellStyle name="Normal 2 11 2 17" xfId="18216"/>
    <cellStyle name="Normal 2 11 2 18" xfId="18217"/>
    <cellStyle name="Normal 2 11 2 19" xfId="18218"/>
    <cellStyle name="Normal 2 11 2 2" xfId="18219"/>
    <cellStyle name="Normal 2 11 2 20" xfId="18220"/>
    <cellStyle name="Normal 2 11 2 21" xfId="18221"/>
    <cellStyle name="Normal 2 11 2 22" xfId="18222"/>
    <cellStyle name="Normal 2 11 2 23" xfId="18223"/>
    <cellStyle name="Normal 2 11 2 24" xfId="18224"/>
    <cellStyle name="Normal 2 11 2 25" xfId="18225"/>
    <cellStyle name="Normal 2 11 2 26" xfId="18226"/>
    <cellStyle name="Normal 2 11 2 27" xfId="18227"/>
    <cellStyle name="Normal 2 11 2 28" xfId="18228"/>
    <cellStyle name="Normal 2 11 2 29" xfId="18229"/>
    <cellStyle name="Normal 2 11 2 3" xfId="18230"/>
    <cellStyle name="Normal 2 11 2 30" xfId="18231"/>
    <cellStyle name="Normal 2 11 2 4" xfId="18232"/>
    <cellStyle name="Normal 2 11 2 5" xfId="18233"/>
    <cellStyle name="Normal 2 11 2 6" xfId="18234"/>
    <cellStyle name="Normal 2 11 2 7" xfId="18235"/>
    <cellStyle name="Normal 2 11 2 8" xfId="18236"/>
    <cellStyle name="Normal 2 11 2 9" xfId="18237"/>
    <cellStyle name="Normal 2 11 20" xfId="18238"/>
    <cellStyle name="Normal 2 11 21" xfId="18239"/>
    <cellStyle name="Normal 2 11 22" xfId="18240"/>
    <cellStyle name="Normal 2 11 23" xfId="18241"/>
    <cellStyle name="Normal 2 11 24" xfId="18242"/>
    <cellStyle name="Normal 2 11 25" xfId="18243"/>
    <cellStyle name="Normal 2 11 26" xfId="18244"/>
    <cellStyle name="Normal 2 11 27" xfId="18245"/>
    <cellStyle name="Normal 2 11 28" xfId="18246"/>
    <cellStyle name="Normal 2 11 29" xfId="18247"/>
    <cellStyle name="Normal 2 11 3" xfId="18248"/>
    <cellStyle name="Normal 2 11 3 2" xfId="18249"/>
    <cellStyle name="Normal 2 11 30" xfId="18250"/>
    <cellStyle name="Normal 2 11 31" xfId="18251"/>
    <cellStyle name="Normal 2 11 32" xfId="18252"/>
    <cellStyle name="Normal 2 11 33" xfId="18253"/>
    <cellStyle name="Normal 2 11 34" xfId="18254"/>
    <cellStyle name="Normal 2 11 4" xfId="18255"/>
    <cellStyle name="Normal 2 11 4 2" xfId="18256"/>
    <cellStyle name="Normal 2 11 5" xfId="18257"/>
    <cellStyle name="Normal 2 11 5 2" xfId="18258"/>
    <cellStyle name="Normal 2 11 5 3" xfId="18259"/>
    <cellStyle name="Normal 2 11 6" xfId="18260"/>
    <cellStyle name="Normal 2 11 7" xfId="18261"/>
    <cellStyle name="Normal 2 11 8" xfId="18262"/>
    <cellStyle name="Normal 2 11 9" xfId="18263"/>
    <cellStyle name="Normal 2 12" xfId="18264"/>
    <cellStyle name="Normal 2 12 10" xfId="18265"/>
    <cellStyle name="Normal 2 12 11" xfId="18266"/>
    <cellStyle name="Normal 2 12 12" xfId="18267"/>
    <cellStyle name="Normal 2 12 13" xfId="18268"/>
    <cellStyle name="Normal 2 12 14" xfId="18269"/>
    <cellStyle name="Normal 2 12 15" xfId="18270"/>
    <cellStyle name="Normal 2 12 16" xfId="18271"/>
    <cellStyle name="Normal 2 12 17" xfId="18272"/>
    <cellStyle name="Normal 2 12 18" xfId="18273"/>
    <cellStyle name="Normal 2 12 19" xfId="18274"/>
    <cellStyle name="Normal 2 12 2" xfId="18275"/>
    <cellStyle name="Normal 2 12 2 10" xfId="18276"/>
    <cellStyle name="Normal 2 12 2 11" xfId="18277"/>
    <cellStyle name="Normal 2 12 2 12" xfId="18278"/>
    <cellStyle name="Normal 2 12 2 13" xfId="18279"/>
    <cellStyle name="Normal 2 12 2 14" xfId="18280"/>
    <cellStyle name="Normal 2 12 2 15" xfId="18281"/>
    <cellStyle name="Normal 2 12 2 16" xfId="18282"/>
    <cellStyle name="Normal 2 12 2 17" xfId="18283"/>
    <cellStyle name="Normal 2 12 2 18" xfId="18284"/>
    <cellStyle name="Normal 2 12 2 19" xfId="18285"/>
    <cellStyle name="Normal 2 12 2 2" xfId="18286"/>
    <cellStyle name="Normal 2 12 2 20" xfId="18287"/>
    <cellStyle name="Normal 2 12 2 21" xfId="18288"/>
    <cellStyle name="Normal 2 12 2 22" xfId="18289"/>
    <cellStyle name="Normal 2 12 2 23" xfId="18290"/>
    <cellStyle name="Normal 2 12 2 24" xfId="18291"/>
    <cellStyle name="Normal 2 12 2 25" xfId="18292"/>
    <cellStyle name="Normal 2 12 2 26" xfId="18293"/>
    <cellStyle name="Normal 2 12 2 27" xfId="18294"/>
    <cellStyle name="Normal 2 12 2 28" xfId="18295"/>
    <cellStyle name="Normal 2 12 2 29" xfId="18296"/>
    <cellStyle name="Normal 2 12 2 3" xfId="18297"/>
    <cellStyle name="Normal 2 12 2 30" xfId="18298"/>
    <cellStyle name="Normal 2 12 2 4" xfId="18299"/>
    <cellStyle name="Normal 2 12 2 5" xfId="18300"/>
    <cellStyle name="Normal 2 12 2 6" xfId="18301"/>
    <cellStyle name="Normal 2 12 2 7" xfId="18302"/>
    <cellStyle name="Normal 2 12 2 8" xfId="18303"/>
    <cellStyle name="Normal 2 12 2 9" xfId="18304"/>
    <cellStyle name="Normal 2 12 20" xfId="18305"/>
    <cellStyle name="Normal 2 12 21" xfId="18306"/>
    <cellStyle name="Normal 2 12 22" xfId="18307"/>
    <cellStyle name="Normal 2 12 23" xfId="18308"/>
    <cellStyle name="Normal 2 12 24" xfId="18309"/>
    <cellStyle name="Normal 2 12 25" xfId="18310"/>
    <cellStyle name="Normal 2 12 26" xfId="18311"/>
    <cellStyle name="Normal 2 12 27" xfId="18312"/>
    <cellStyle name="Normal 2 12 28" xfId="18313"/>
    <cellStyle name="Normal 2 12 29" xfId="18314"/>
    <cellStyle name="Normal 2 12 3" xfId="18315"/>
    <cellStyle name="Normal 2 12 3 2" xfId="18316"/>
    <cellStyle name="Normal 2 12 30" xfId="18317"/>
    <cellStyle name="Normal 2 12 31" xfId="18318"/>
    <cellStyle name="Normal 2 12 32" xfId="18319"/>
    <cellStyle name="Normal 2 12 33" xfId="18320"/>
    <cellStyle name="Normal 2 12 34" xfId="18321"/>
    <cellStyle name="Normal 2 12 4" xfId="18322"/>
    <cellStyle name="Normal 2 12 4 2" xfId="18323"/>
    <cellStyle name="Normal 2 12 5" xfId="18324"/>
    <cellStyle name="Normal 2 12 5 2" xfId="18325"/>
    <cellStyle name="Normal 2 12 6" xfId="18326"/>
    <cellStyle name="Normal 2 12 7" xfId="18327"/>
    <cellStyle name="Normal 2 12 8" xfId="18328"/>
    <cellStyle name="Normal 2 12 9" xfId="18329"/>
    <cellStyle name="Normal 2 13" xfId="18330"/>
    <cellStyle name="Normal 2 13 10" xfId="18331"/>
    <cellStyle name="Normal 2 13 11" xfId="18332"/>
    <cellStyle name="Normal 2 13 12" xfId="18333"/>
    <cellStyle name="Normal 2 13 13" xfId="18334"/>
    <cellStyle name="Normal 2 13 14" xfId="18335"/>
    <cellStyle name="Normal 2 13 15" xfId="18336"/>
    <cellStyle name="Normal 2 13 16" xfId="18337"/>
    <cellStyle name="Normal 2 13 17" xfId="18338"/>
    <cellStyle name="Normal 2 13 18" xfId="18339"/>
    <cellStyle name="Normal 2 13 19" xfId="18340"/>
    <cellStyle name="Normal 2 13 2" xfId="18341"/>
    <cellStyle name="Normal 2 13 2 10" xfId="18342"/>
    <cellStyle name="Normal 2 13 2 11" xfId="18343"/>
    <cellStyle name="Normal 2 13 2 12" xfId="18344"/>
    <cellStyle name="Normal 2 13 2 13" xfId="18345"/>
    <cellStyle name="Normal 2 13 2 14" xfId="18346"/>
    <cellStyle name="Normal 2 13 2 15" xfId="18347"/>
    <cellStyle name="Normal 2 13 2 16" xfId="18348"/>
    <cellStyle name="Normal 2 13 2 17" xfId="18349"/>
    <cellStyle name="Normal 2 13 2 18" xfId="18350"/>
    <cellStyle name="Normal 2 13 2 19" xfId="18351"/>
    <cellStyle name="Normal 2 13 2 2" xfId="18352"/>
    <cellStyle name="Normal 2 13 2 20" xfId="18353"/>
    <cellStyle name="Normal 2 13 2 21" xfId="18354"/>
    <cellStyle name="Normal 2 13 2 22" xfId="18355"/>
    <cellStyle name="Normal 2 13 2 23" xfId="18356"/>
    <cellStyle name="Normal 2 13 2 24" xfId="18357"/>
    <cellStyle name="Normal 2 13 2 25" xfId="18358"/>
    <cellStyle name="Normal 2 13 2 26" xfId="18359"/>
    <cellStyle name="Normal 2 13 2 27" xfId="18360"/>
    <cellStyle name="Normal 2 13 2 28" xfId="18361"/>
    <cellStyle name="Normal 2 13 2 29" xfId="18362"/>
    <cellStyle name="Normal 2 13 2 3" xfId="18363"/>
    <cellStyle name="Normal 2 13 2 30" xfId="18364"/>
    <cellStyle name="Normal 2 13 2 4" xfId="18365"/>
    <cellStyle name="Normal 2 13 2 5" xfId="18366"/>
    <cellStyle name="Normal 2 13 2 6" xfId="18367"/>
    <cellStyle name="Normal 2 13 2 7" xfId="18368"/>
    <cellStyle name="Normal 2 13 2 8" xfId="18369"/>
    <cellStyle name="Normal 2 13 2 9" xfId="18370"/>
    <cellStyle name="Normal 2 13 20" xfId="18371"/>
    <cellStyle name="Normal 2 13 21" xfId="18372"/>
    <cellStyle name="Normal 2 13 22" xfId="18373"/>
    <cellStyle name="Normal 2 13 23" xfId="18374"/>
    <cellStyle name="Normal 2 13 24" xfId="18375"/>
    <cellStyle name="Normal 2 13 25" xfId="18376"/>
    <cellStyle name="Normal 2 13 26" xfId="18377"/>
    <cellStyle name="Normal 2 13 27" xfId="18378"/>
    <cellStyle name="Normal 2 13 28" xfId="18379"/>
    <cellStyle name="Normal 2 13 29" xfId="18380"/>
    <cellStyle name="Normal 2 13 3" xfId="18381"/>
    <cellStyle name="Normal 2 13 3 2" xfId="18382"/>
    <cellStyle name="Normal 2 13 30" xfId="18383"/>
    <cellStyle name="Normal 2 13 31" xfId="18384"/>
    <cellStyle name="Normal 2 13 32" xfId="18385"/>
    <cellStyle name="Normal 2 13 33" xfId="18386"/>
    <cellStyle name="Normal 2 13 34" xfId="18387"/>
    <cellStyle name="Normal 2 13 4" xfId="18388"/>
    <cellStyle name="Normal 2 13 4 2" xfId="18389"/>
    <cellStyle name="Normal 2 13 5" xfId="18390"/>
    <cellStyle name="Normal 2 13 5 2" xfId="18391"/>
    <cellStyle name="Normal 2 13 6" xfId="18392"/>
    <cellStyle name="Normal 2 13 7" xfId="18393"/>
    <cellStyle name="Normal 2 13 8" xfId="18394"/>
    <cellStyle name="Normal 2 13 9" xfId="18395"/>
    <cellStyle name="Normal 2 14" xfId="18396"/>
    <cellStyle name="Normal 2 14 10" xfId="18397"/>
    <cellStyle name="Normal 2 14 11" xfId="18398"/>
    <cellStyle name="Normal 2 14 12" xfId="18399"/>
    <cellStyle name="Normal 2 14 13" xfId="18400"/>
    <cellStyle name="Normal 2 14 14" xfId="18401"/>
    <cellStyle name="Normal 2 14 15" xfId="18402"/>
    <cellStyle name="Normal 2 14 16" xfId="18403"/>
    <cellStyle name="Normal 2 14 17" xfId="18404"/>
    <cellStyle name="Normal 2 14 18" xfId="18405"/>
    <cellStyle name="Normal 2 14 19" xfId="18406"/>
    <cellStyle name="Normal 2 14 2" xfId="18407"/>
    <cellStyle name="Normal 2 14 2 2" xfId="18408"/>
    <cellStyle name="Normal 2 14 20" xfId="18409"/>
    <cellStyle name="Normal 2 14 21" xfId="18410"/>
    <cellStyle name="Normal 2 14 22" xfId="18411"/>
    <cellStyle name="Normal 2 14 23" xfId="18412"/>
    <cellStyle name="Normal 2 14 24" xfId="18413"/>
    <cellStyle name="Normal 2 14 25" xfId="18414"/>
    <cellStyle name="Normal 2 14 26" xfId="18415"/>
    <cellStyle name="Normal 2 14 27" xfId="18416"/>
    <cellStyle name="Normal 2 14 28" xfId="18417"/>
    <cellStyle name="Normal 2 14 29" xfId="18418"/>
    <cellStyle name="Normal 2 14 3" xfId="18419"/>
    <cellStyle name="Normal 2 14 3 2" xfId="18420"/>
    <cellStyle name="Normal 2 14 30" xfId="18421"/>
    <cellStyle name="Normal 2 14 4" xfId="18422"/>
    <cellStyle name="Normal 2 14 4 2" xfId="18423"/>
    <cellStyle name="Normal 2 14 5" xfId="18424"/>
    <cellStyle name="Normal 2 14 5 2" xfId="18425"/>
    <cellStyle name="Normal 2 14 6" xfId="18426"/>
    <cellStyle name="Normal 2 14 7" xfId="18427"/>
    <cellStyle name="Normal 2 14 8" xfId="18428"/>
    <cellStyle name="Normal 2 14 9" xfId="18429"/>
    <cellStyle name="Normal 2 15" xfId="18430"/>
    <cellStyle name="Normal 2 15 10" xfId="18431"/>
    <cellStyle name="Normal 2 15 11" xfId="18432"/>
    <cellStyle name="Normal 2 15 12" xfId="18433"/>
    <cellStyle name="Normal 2 15 13" xfId="18434"/>
    <cellStyle name="Normal 2 15 14" xfId="18435"/>
    <cellStyle name="Normal 2 15 15" xfId="18436"/>
    <cellStyle name="Normal 2 15 16" xfId="18437"/>
    <cellStyle name="Normal 2 15 17" xfId="18438"/>
    <cellStyle name="Normal 2 15 18" xfId="18439"/>
    <cellStyle name="Normal 2 15 19" xfId="18440"/>
    <cellStyle name="Normal 2 15 2" xfId="18441"/>
    <cellStyle name="Normal 2 15 2 2" xfId="18442"/>
    <cellStyle name="Normal 2 15 20" xfId="18443"/>
    <cellStyle name="Normal 2 15 21" xfId="18444"/>
    <cellStyle name="Normal 2 15 22" xfId="18445"/>
    <cellStyle name="Normal 2 15 23" xfId="18446"/>
    <cellStyle name="Normal 2 15 24" xfId="18447"/>
    <cellStyle name="Normal 2 15 25" xfId="18448"/>
    <cellStyle name="Normal 2 15 26" xfId="18449"/>
    <cellStyle name="Normal 2 15 27" xfId="18450"/>
    <cellStyle name="Normal 2 15 28" xfId="18451"/>
    <cellStyle name="Normal 2 15 29" xfId="18452"/>
    <cellStyle name="Normal 2 15 3" xfId="18453"/>
    <cellStyle name="Normal 2 15 3 2" xfId="18454"/>
    <cellStyle name="Normal 2 15 30" xfId="18455"/>
    <cellStyle name="Normal 2 15 4" xfId="18456"/>
    <cellStyle name="Normal 2 15 4 2" xfId="18457"/>
    <cellStyle name="Normal 2 15 5" xfId="18458"/>
    <cellStyle name="Normal 2 15 5 2" xfId="18459"/>
    <cellStyle name="Normal 2 15 6" xfId="18460"/>
    <cellStyle name="Normal 2 15 7" xfId="18461"/>
    <cellStyle name="Normal 2 15 8" xfId="18462"/>
    <cellStyle name="Normal 2 15 9" xfId="18463"/>
    <cellStyle name="Normal 2 16" xfId="18464"/>
    <cellStyle name="Normal 2 16 10" xfId="18465"/>
    <cellStyle name="Normal 2 16 2" xfId="18466"/>
    <cellStyle name="Normal 2 16 2 2" xfId="18467"/>
    <cellStyle name="Normal 2 16 2 2 2" xfId="18468"/>
    <cellStyle name="Normal 2 16 2 2 2 2" xfId="18469"/>
    <cellStyle name="Normal 2 16 2 2 2 2 2" xfId="18470"/>
    <cellStyle name="Normal 2 16 2 2 2 2 2 2" xfId="18471"/>
    <cellStyle name="Normal 2 16 2 2 2 2 3" xfId="18472"/>
    <cellStyle name="Normal 2 16 2 2 2 3" xfId="18473"/>
    <cellStyle name="Normal 2 16 2 2 2 3 2" xfId="18474"/>
    <cellStyle name="Normal 2 16 2 2 2 4" xfId="18475"/>
    <cellStyle name="Normal 2 16 2 2 3" xfId="18476"/>
    <cellStyle name="Normal 2 16 2 2 3 2" xfId="18477"/>
    <cellStyle name="Normal 2 16 2 2 3 2 2" xfId="18478"/>
    <cellStyle name="Normal 2 16 2 2 3 3" xfId="18479"/>
    <cellStyle name="Normal 2 16 2 2 4" xfId="18480"/>
    <cellStyle name="Normal 2 16 2 2 4 2" xfId="18481"/>
    <cellStyle name="Normal 2 16 2 2 5" xfId="18482"/>
    <cellStyle name="Normal 2 16 2 3" xfId="18483"/>
    <cellStyle name="Normal 2 16 2 3 2" xfId="18484"/>
    <cellStyle name="Normal 2 16 2 3 2 2" xfId="18485"/>
    <cellStyle name="Normal 2 16 2 3 2 2 2" xfId="18486"/>
    <cellStyle name="Normal 2 16 2 3 2 3" xfId="18487"/>
    <cellStyle name="Normal 2 16 2 3 3" xfId="18488"/>
    <cellStyle name="Normal 2 16 2 3 3 2" xfId="18489"/>
    <cellStyle name="Normal 2 16 2 3 4" xfId="18490"/>
    <cellStyle name="Normal 2 16 2 4" xfId="18491"/>
    <cellStyle name="Normal 2 16 2 4 2" xfId="18492"/>
    <cellStyle name="Normal 2 16 2 4 2 2" xfId="18493"/>
    <cellStyle name="Normal 2 16 2 4 3" xfId="18494"/>
    <cellStyle name="Normal 2 16 2 5" xfId="18495"/>
    <cellStyle name="Normal 2 16 2 5 2" xfId="18496"/>
    <cellStyle name="Normal 2 16 2 5 2 2" xfId="18497"/>
    <cellStyle name="Normal 2 16 2 5 3" xfId="18498"/>
    <cellStyle name="Normal 2 16 2 6" xfId="18499"/>
    <cellStyle name="Normal 2 16 2 6 2" xfId="18500"/>
    <cellStyle name="Normal 2 16 2 7" xfId="18501"/>
    <cellStyle name="Normal 2 16 2 8" xfId="18502"/>
    <cellStyle name="Normal 2 16 3" xfId="18503"/>
    <cellStyle name="Normal 2 16 3 2" xfId="18504"/>
    <cellStyle name="Normal 2 16 3 2 2" xfId="18505"/>
    <cellStyle name="Normal 2 16 3 2 2 2" xfId="18506"/>
    <cellStyle name="Normal 2 16 3 2 2 2 2" xfId="18507"/>
    <cellStyle name="Normal 2 16 3 2 2 2 2 2" xfId="18508"/>
    <cellStyle name="Normal 2 16 3 2 2 2 3" xfId="18509"/>
    <cellStyle name="Normal 2 16 3 2 2 3" xfId="18510"/>
    <cellStyle name="Normal 2 16 3 2 2 3 2" xfId="18511"/>
    <cellStyle name="Normal 2 16 3 2 2 4" xfId="18512"/>
    <cellStyle name="Normal 2 16 3 2 3" xfId="18513"/>
    <cellStyle name="Normal 2 16 3 2 3 2" xfId="18514"/>
    <cellStyle name="Normal 2 16 3 2 3 2 2" xfId="18515"/>
    <cellStyle name="Normal 2 16 3 2 3 3" xfId="18516"/>
    <cellStyle name="Normal 2 16 3 2 4" xfId="18517"/>
    <cellStyle name="Normal 2 16 3 2 4 2" xfId="18518"/>
    <cellStyle name="Normal 2 16 3 2 5" xfId="18519"/>
    <cellStyle name="Normal 2 16 3 3" xfId="18520"/>
    <cellStyle name="Normal 2 16 3 3 2" xfId="18521"/>
    <cellStyle name="Normal 2 16 3 3 2 2" xfId="18522"/>
    <cellStyle name="Normal 2 16 3 3 2 2 2" xfId="18523"/>
    <cellStyle name="Normal 2 16 3 3 2 3" xfId="18524"/>
    <cellStyle name="Normal 2 16 3 3 3" xfId="18525"/>
    <cellStyle name="Normal 2 16 3 3 3 2" xfId="18526"/>
    <cellStyle name="Normal 2 16 3 3 4" xfId="18527"/>
    <cellStyle name="Normal 2 16 3 4" xfId="18528"/>
    <cellStyle name="Normal 2 16 3 4 2" xfId="18529"/>
    <cellStyle name="Normal 2 16 3 4 2 2" xfId="18530"/>
    <cellStyle name="Normal 2 16 3 4 3" xfId="18531"/>
    <cellStyle name="Normal 2 16 3 5" xfId="18532"/>
    <cellStyle name="Normal 2 16 3 5 2" xfId="18533"/>
    <cellStyle name="Normal 2 16 3 5 2 2" xfId="18534"/>
    <cellStyle name="Normal 2 16 3 5 3" xfId="18535"/>
    <cellStyle name="Normal 2 16 3 6" xfId="18536"/>
    <cellStyle name="Normal 2 16 3 6 2" xfId="18537"/>
    <cellStyle name="Normal 2 16 3 7" xfId="18538"/>
    <cellStyle name="Normal 2 16 4" xfId="18539"/>
    <cellStyle name="Normal 2 16 4 2" xfId="18540"/>
    <cellStyle name="Normal 2 16 4 2 2" xfId="18541"/>
    <cellStyle name="Normal 2 16 4 2 2 2" xfId="18542"/>
    <cellStyle name="Normal 2 16 4 2 2 2 2" xfId="18543"/>
    <cellStyle name="Normal 2 16 4 2 2 3" xfId="18544"/>
    <cellStyle name="Normal 2 16 4 2 3" xfId="18545"/>
    <cellStyle name="Normal 2 16 4 2 3 2" xfId="18546"/>
    <cellStyle name="Normal 2 16 4 2 4" xfId="18547"/>
    <cellStyle name="Normal 2 16 4 3" xfId="18548"/>
    <cellStyle name="Normal 2 16 4 3 2" xfId="18549"/>
    <cellStyle name="Normal 2 16 4 3 2 2" xfId="18550"/>
    <cellStyle name="Normal 2 16 4 3 3" xfId="18551"/>
    <cellStyle name="Normal 2 16 4 4" xfId="18552"/>
    <cellStyle name="Normal 2 16 4 4 2" xfId="18553"/>
    <cellStyle name="Normal 2 16 4 5" xfId="18554"/>
    <cellStyle name="Normal 2 16 5" xfId="18555"/>
    <cellStyle name="Normal 2 16 5 2" xfId="18556"/>
    <cellStyle name="Normal 2 16 5 2 2" xfId="18557"/>
    <cellStyle name="Normal 2 16 5 2 2 2" xfId="18558"/>
    <cellStyle name="Normal 2 16 5 2 3" xfId="18559"/>
    <cellStyle name="Normal 2 16 5 3" xfId="18560"/>
    <cellStyle name="Normal 2 16 5 3 2" xfId="18561"/>
    <cellStyle name="Normal 2 16 5 4" xfId="18562"/>
    <cellStyle name="Normal 2 16 6" xfId="18563"/>
    <cellStyle name="Normal 2 16 6 2" xfId="18564"/>
    <cellStyle name="Normal 2 16 6 2 2" xfId="18565"/>
    <cellStyle name="Normal 2 16 6 3" xfId="18566"/>
    <cellStyle name="Normal 2 16 7" xfId="18567"/>
    <cellStyle name="Normal 2 16 7 2" xfId="18568"/>
    <cellStyle name="Normal 2 16 7 2 2" xfId="18569"/>
    <cellStyle name="Normal 2 16 7 3" xfId="18570"/>
    <cellStyle name="Normal 2 16 8" xfId="18571"/>
    <cellStyle name="Normal 2 16 8 2" xfId="18572"/>
    <cellStyle name="Normal 2 16 9" xfId="18573"/>
    <cellStyle name="Normal 2 17" xfId="18574"/>
    <cellStyle name="Normal 2 17 2" xfId="18575"/>
    <cellStyle name="Normal 2 17 2 2" xfId="18576"/>
    <cellStyle name="Normal 2 17 3" xfId="18577"/>
    <cellStyle name="Normal 2 17 4" xfId="18578"/>
    <cellStyle name="Normal 2 18" xfId="18579"/>
    <cellStyle name="Normal 2 18 10" xfId="18580"/>
    <cellStyle name="Normal 2 18 11" xfId="18581"/>
    <cellStyle name="Normal 2 18 12" xfId="18582"/>
    <cellStyle name="Normal 2 18 2" xfId="18583"/>
    <cellStyle name="Normal 2 18 2 2" xfId="18584"/>
    <cellStyle name="Normal 2 18 2 2 2" xfId="18585"/>
    <cellStyle name="Normal 2 18 2 2 2 2" xfId="18586"/>
    <cellStyle name="Normal 2 18 2 2 2 2 2" xfId="18587"/>
    <cellStyle name="Normal 2 18 2 2 2 3" xfId="18588"/>
    <cellStyle name="Normal 2 18 2 2 3" xfId="18589"/>
    <cellStyle name="Normal 2 18 2 2 3 2" xfId="18590"/>
    <cellStyle name="Normal 2 18 2 2 4" xfId="18591"/>
    <cellStyle name="Normal 2 18 2 2 5" xfId="18592"/>
    <cellStyle name="Normal 2 18 2 3" xfId="18593"/>
    <cellStyle name="Normal 2 18 2 3 2" xfId="18594"/>
    <cellStyle name="Normal 2 18 2 3 2 2" xfId="18595"/>
    <cellStyle name="Normal 2 18 2 3 3" xfId="18596"/>
    <cellStyle name="Normal 2 18 2 3 4" xfId="18597"/>
    <cellStyle name="Normal 2 18 2 4" xfId="18598"/>
    <cellStyle name="Normal 2 18 2 4 2" xfId="18599"/>
    <cellStyle name="Normal 2 18 2 4 3" xfId="18600"/>
    <cellStyle name="Normal 2 18 2 5" xfId="18601"/>
    <cellStyle name="Normal 2 18 2 6" xfId="18602"/>
    <cellStyle name="Normal 2 18 3" xfId="18603"/>
    <cellStyle name="Normal 2 18 3 2" xfId="18604"/>
    <cellStyle name="Normal 2 18 3 2 2" xfId="18605"/>
    <cellStyle name="Normal 2 18 3 2 2 2" xfId="18606"/>
    <cellStyle name="Normal 2 18 3 2 3" xfId="18607"/>
    <cellStyle name="Normal 2 18 3 3" xfId="18608"/>
    <cellStyle name="Normal 2 18 3 3 2" xfId="18609"/>
    <cellStyle name="Normal 2 18 3 4" xfId="18610"/>
    <cellStyle name="Normal 2 18 3 5" xfId="18611"/>
    <cellStyle name="Normal 2 18 4" xfId="18612"/>
    <cellStyle name="Normal 2 18 4 2" xfId="18613"/>
    <cellStyle name="Normal 2 18 4 2 2" xfId="18614"/>
    <cellStyle name="Normal 2 18 4 3" xfId="18615"/>
    <cellStyle name="Normal 2 18 4 4" xfId="18616"/>
    <cellStyle name="Normal 2 18 5" xfId="18617"/>
    <cellStyle name="Normal 2 18 5 2" xfId="18618"/>
    <cellStyle name="Normal 2 18 5 2 2" xfId="18619"/>
    <cellStyle name="Normal 2 18 5 3" xfId="18620"/>
    <cellStyle name="Normal 2 18 5 4" xfId="18621"/>
    <cellStyle name="Normal 2 18 6" xfId="18622"/>
    <cellStyle name="Normal 2 18 6 2" xfId="18623"/>
    <cellStyle name="Normal 2 18 7" xfId="18624"/>
    <cellStyle name="Normal 2 18 7 2" xfId="18625"/>
    <cellStyle name="Normal 2 18 8" xfId="18626"/>
    <cellStyle name="Normal 2 18 9" xfId="18627"/>
    <cellStyle name="Normal 2 19" xfId="18628"/>
    <cellStyle name="Normal 2 19 2" xfId="18629"/>
    <cellStyle name="Normal 2 19 2 2" xfId="18630"/>
    <cellStyle name="Normal 2 19 3" xfId="18631"/>
    <cellStyle name="Normal 2 19 4" xfId="18632"/>
    <cellStyle name="Normal 2 19 5" xfId="18633"/>
    <cellStyle name="Normal 2 19 6" xfId="18634"/>
    <cellStyle name="Normal 2 19 7" xfId="18635"/>
    <cellStyle name="Normal 2 2" xfId="18636"/>
    <cellStyle name="Normal 2 2 10" xfId="9"/>
    <cellStyle name="Normal 2 2 10 2" xfId="18637"/>
    <cellStyle name="Normal 2 2 10 2 2" xfId="18638"/>
    <cellStyle name="Normal 2 2 10 2 2 2" xfId="18639"/>
    <cellStyle name="Normal 2 2 10 3" xfId="18640"/>
    <cellStyle name="Normal 2 2 10 3 2" xfId="18641"/>
    <cellStyle name="Normal 2 2 10 4" xfId="18642"/>
    <cellStyle name="Normal 2 2 10 5" xfId="18643"/>
    <cellStyle name="Normal 2 2 11" xfId="18644"/>
    <cellStyle name="Normal 2 2 11 2" xfId="18645"/>
    <cellStyle name="Normal 2 2 11 2 2" xfId="18646"/>
    <cellStyle name="Normal 2 2 11 3" xfId="18647"/>
    <cellStyle name="Normal 2 2 12" xfId="18648"/>
    <cellStyle name="Normal 2 2 12 2" xfId="18649"/>
    <cellStyle name="Normal 2 2 12 2 2" xfId="18650"/>
    <cellStyle name="Normal 2 2 12 3" xfId="18651"/>
    <cellStyle name="Normal 2 2 13" xfId="18652"/>
    <cellStyle name="Normal 2 2 13 2" xfId="18653"/>
    <cellStyle name="Normal 2 2 13 2 2" xfId="18654"/>
    <cellStyle name="Normal 2 2 13 3" xfId="18655"/>
    <cellStyle name="Normal 2 2 14" xfId="18656"/>
    <cellStyle name="Normal 2 2 14 2" xfId="18657"/>
    <cellStyle name="Normal 2 2 14 2 2" xfId="18658"/>
    <cellStyle name="Normal 2 2 14 3" xfId="18659"/>
    <cellStyle name="Normal 2 2 15" xfId="18660"/>
    <cellStyle name="Normal 2 2 15 2" xfId="18661"/>
    <cellStyle name="Normal 2 2 15 2 2" xfId="18662"/>
    <cellStyle name="Normal 2 2 15 3" xfId="18663"/>
    <cellStyle name="Normal 2 2 16" xfId="18664"/>
    <cellStyle name="Normal 2 2 16 10" xfId="18665"/>
    <cellStyle name="Normal 2 2 16 11" xfId="18666"/>
    <cellStyle name="Normal 2 2 16 12" xfId="18667"/>
    <cellStyle name="Normal 2 2 16 13" xfId="18668"/>
    <cellStyle name="Normal 2 2 16 14" xfId="18669"/>
    <cellStyle name="Normal 2 2 16 2" xfId="18670"/>
    <cellStyle name="Normal 2 2 16 2 2" xfId="18671"/>
    <cellStyle name="Normal 2 2 16 2 2 2" xfId="18672"/>
    <cellStyle name="Normal 2 2 16 2 2 2 2" xfId="18673"/>
    <cellStyle name="Normal 2 2 16 2 2 2 2 2" xfId="18674"/>
    <cellStyle name="Normal 2 2 16 2 2 2 2 2 2" xfId="18675"/>
    <cellStyle name="Normal 2 2 16 2 2 2 2 3" xfId="18676"/>
    <cellStyle name="Normal 2 2 16 2 2 2 3" xfId="18677"/>
    <cellStyle name="Normal 2 2 16 2 2 2 3 2" xfId="18678"/>
    <cellStyle name="Normal 2 2 16 2 2 2 4" xfId="18679"/>
    <cellStyle name="Normal 2 2 16 2 2 3" xfId="18680"/>
    <cellStyle name="Normal 2 2 16 2 2 3 2" xfId="18681"/>
    <cellStyle name="Normal 2 2 16 2 2 3 2 2" xfId="18682"/>
    <cellStyle name="Normal 2 2 16 2 2 3 3" xfId="18683"/>
    <cellStyle name="Normal 2 2 16 2 2 4" xfId="18684"/>
    <cellStyle name="Normal 2 2 16 2 2 4 2" xfId="18685"/>
    <cellStyle name="Normal 2 2 16 2 2 5" xfId="18686"/>
    <cellStyle name="Normal 2 2 16 2 2 6" xfId="18687"/>
    <cellStyle name="Normal 2 2 16 2 3" xfId="18688"/>
    <cellStyle name="Normal 2 2 16 2 3 2" xfId="18689"/>
    <cellStyle name="Normal 2 2 16 2 3 2 2" xfId="18690"/>
    <cellStyle name="Normal 2 2 16 2 3 2 2 2" xfId="18691"/>
    <cellStyle name="Normal 2 2 16 2 3 2 3" xfId="18692"/>
    <cellStyle name="Normal 2 2 16 2 3 3" xfId="18693"/>
    <cellStyle name="Normal 2 2 16 2 3 3 2" xfId="18694"/>
    <cellStyle name="Normal 2 2 16 2 3 4" xfId="18695"/>
    <cellStyle name="Normal 2 2 16 2 3 5" xfId="18696"/>
    <cellStyle name="Normal 2 2 16 2 4" xfId="18697"/>
    <cellStyle name="Normal 2 2 16 2 4 2" xfId="18698"/>
    <cellStyle name="Normal 2 2 16 2 4 2 2" xfId="18699"/>
    <cellStyle name="Normal 2 2 16 2 4 3" xfId="18700"/>
    <cellStyle name="Normal 2 2 16 2 4 4" xfId="18701"/>
    <cellStyle name="Normal 2 2 16 2 5" xfId="18702"/>
    <cellStyle name="Normal 2 2 16 2 5 2" xfId="18703"/>
    <cellStyle name="Normal 2 2 16 2 5 2 2" xfId="18704"/>
    <cellStyle name="Normal 2 2 16 2 5 3" xfId="18705"/>
    <cellStyle name="Normal 2 2 16 2 6" xfId="18706"/>
    <cellStyle name="Normal 2 2 16 2 6 2" xfId="18707"/>
    <cellStyle name="Normal 2 2 16 2 7" xfId="18708"/>
    <cellStyle name="Normal 2 2 16 2 8" xfId="18709"/>
    <cellStyle name="Normal 2 2 16 3" xfId="18710"/>
    <cellStyle name="Normal 2 2 16 3 2" xfId="18711"/>
    <cellStyle name="Normal 2 2 16 3 2 2" xfId="18712"/>
    <cellStyle name="Normal 2 2 16 3 2 2 2" xfId="18713"/>
    <cellStyle name="Normal 2 2 16 3 2 2 2 2" xfId="18714"/>
    <cellStyle name="Normal 2 2 16 3 2 2 2 2 2" xfId="18715"/>
    <cellStyle name="Normal 2 2 16 3 2 2 2 3" xfId="18716"/>
    <cellStyle name="Normal 2 2 16 3 2 2 3" xfId="18717"/>
    <cellStyle name="Normal 2 2 16 3 2 2 3 2" xfId="18718"/>
    <cellStyle name="Normal 2 2 16 3 2 2 4" xfId="18719"/>
    <cellStyle name="Normal 2 2 16 3 2 3" xfId="18720"/>
    <cellStyle name="Normal 2 2 16 3 2 3 2" xfId="18721"/>
    <cellStyle name="Normal 2 2 16 3 2 3 2 2" xfId="18722"/>
    <cellStyle name="Normal 2 2 16 3 2 3 3" xfId="18723"/>
    <cellStyle name="Normal 2 2 16 3 2 4" xfId="18724"/>
    <cellStyle name="Normal 2 2 16 3 2 4 2" xfId="18725"/>
    <cellStyle name="Normal 2 2 16 3 2 5" xfId="18726"/>
    <cellStyle name="Normal 2 2 16 3 3" xfId="18727"/>
    <cellStyle name="Normal 2 2 16 3 3 10" xfId="18728"/>
    <cellStyle name="Normal 2 2 16 3 3 11" xfId="18729"/>
    <cellStyle name="Normal 2 2 16 3 3 12" xfId="18730"/>
    <cellStyle name="Normal 2 2 16 3 3 2" xfId="18731"/>
    <cellStyle name="Normal 2 2 16 3 3 2 2" xfId="18732"/>
    <cellStyle name="Normal 2 2 16 3 3 2 2 2" xfId="18733"/>
    <cellStyle name="Normal 2 2 16 3 3 2 2 2 2" xfId="18734"/>
    <cellStyle name="Normal 2 2 16 3 3 2 2 2 2 2" xfId="18735"/>
    <cellStyle name="Normal 2 2 16 3 3 2 2 2 3" xfId="18736"/>
    <cellStyle name="Normal 2 2 16 3 3 2 2 3" xfId="18737"/>
    <cellStyle name="Normal 2 2 16 3 3 2 2 3 2" xfId="18738"/>
    <cellStyle name="Normal 2 2 16 3 3 2 2 4" xfId="18739"/>
    <cellStyle name="Normal 2 2 16 3 3 2 3" xfId="18740"/>
    <cellStyle name="Normal 2 2 16 3 3 2 3 2" xfId="18741"/>
    <cellStyle name="Normal 2 2 16 3 3 2 3 2 2" xfId="18742"/>
    <cellStyle name="Normal 2 2 16 3 3 2 3 3" xfId="18743"/>
    <cellStyle name="Normal 2 2 16 3 3 2 4" xfId="18744"/>
    <cellStyle name="Normal 2 2 16 3 3 2 4 2" xfId="18745"/>
    <cellStyle name="Normal 2 2 16 3 3 2 5" xfId="18746"/>
    <cellStyle name="Normal 2 2 16 3 3 3" xfId="18747"/>
    <cellStyle name="Normal 2 2 16 3 3 3 2" xfId="18748"/>
    <cellStyle name="Normal 2 2 16 3 3 3 2 2" xfId="18749"/>
    <cellStyle name="Normal 2 2 16 3 3 3 2 2 2" xfId="18750"/>
    <cellStyle name="Normal 2 2 16 3 3 3 2 3" xfId="18751"/>
    <cellStyle name="Normal 2 2 16 3 3 3 3" xfId="18752"/>
    <cellStyle name="Normal 2 2 16 3 3 3 3 2" xfId="18753"/>
    <cellStyle name="Normal 2 2 16 3 3 3 4" xfId="18754"/>
    <cellStyle name="Normal 2 2 16 3 3 4" xfId="18755"/>
    <cellStyle name="Normal 2 2 16 3 3 4 2" xfId="18756"/>
    <cellStyle name="Normal 2 2 16 3 3 4 2 2" xfId="18757"/>
    <cellStyle name="Normal 2 2 16 3 3 4 3" xfId="18758"/>
    <cellStyle name="Normal 2 2 16 3 3 5" xfId="18759"/>
    <cellStyle name="Normal 2 2 16 3 3 5 2" xfId="18760"/>
    <cellStyle name="Normal 2 2 16 3 3 6" xfId="18761"/>
    <cellStyle name="Normal 2 2 16 3 3 6 2" xfId="18762"/>
    <cellStyle name="Normal 2 2 16 3 3 7" xfId="18763"/>
    <cellStyle name="Normal 2 2 16 3 3 8" xfId="18764"/>
    <cellStyle name="Normal 2 2 16 3 3 9" xfId="18765"/>
    <cellStyle name="Normal 2 2 16 3 4" xfId="18766"/>
    <cellStyle name="Normal 2 2 16 3 4 2" xfId="18767"/>
    <cellStyle name="Normal 2 2 16 3 4 2 2" xfId="18768"/>
    <cellStyle name="Normal 2 2 16 3 4 2 2 2" xfId="18769"/>
    <cellStyle name="Normal 2 2 16 3 4 2 3" xfId="18770"/>
    <cellStyle name="Normal 2 2 16 3 4 3" xfId="18771"/>
    <cellStyle name="Normal 2 2 16 3 4 3 2" xfId="18772"/>
    <cellStyle name="Normal 2 2 16 3 4 4" xfId="18773"/>
    <cellStyle name="Normal 2 2 16 3 5" xfId="18774"/>
    <cellStyle name="Normal 2 2 16 3 5 2" xfId="18775"/>
    <cellStyle name="Normal 2 2 16 3 5 2 2" xfId="18776"/>
    <cellStyle name="Normal 2 2 16 3 5 3" xfId="18777"/>
    <cellStyle name="Normal 2 2 16 3 6" xfId="18778"/>
    <cellStyle name="Normal 2 2 16 3 6 2" xfId="18779"/>
    <cellStyle name="Normal 2 2 16 3 6 2 2" xfId="18780"/>
    <cellStyle name="Normal 2 2 16 3 6 3" xfId="18781"/>
    <cellStyle name="Normal 2 2 16 3 7" xfId="18782"/>
    <cellStyle name="Normal 2 2 16 3 7 2" xfId="18783"/>
    <cellStyle name="Normal 2 2 16 3 8" xfId="18784"/>
    <cellStyle name="Normal 2 2 16 3 9" xfId="18785"/>
    <cellStyle name="Normal 2 2 16 4" xfId="18786"/>
    <cellStyle name="Normal 2 2 16 4 2" xfId="18787"/>
    <cellStyle name="Normal 2 2 16 4 2 2" xfId="18788"/>
    <cellStyle name="Normal 2 2 16 4 2 2 2" xfId="18789"/>
    <cellStyle name="Normal 2 2 16 4 2 2 2 2" xfId="18790"/>
    <cellStyle name="Normal 2 2 16 4 2 2 3" xfId="18791"/>
    <cellStyle name="Normal 2 2 16 4 2 3" xfId="18792"/>
    <cellStyle name="Normal 2 2 16 4 2 3 2" xfId="18793"/>
    <cellStyle name="Normal 2 2 16 4 2 4" xfId="18794"/>
    <cellStyle name="Normal 2 2 16 4 3" xfId="18795"/>
    <cellStyle name="Normal 2 2 16 4 3 2" xfId="18796"/>
    <cellStyle name="Normal 2 2 16 4 3 2 2" xfId="18797"/>
    <cellStyle name="Normal 2 2 16 4 3 3" xfId="18798"/>
    <cellStyle name="Normal 2 2 16 4 4" xfId="18799"/>
    <cellStyle name="Normal 2 2 16 4 4 2" xfId="18800"/>
    <cellStyle name="Normal 2 2 16 4 5" xfId="18801"/>
    <cellStyle name="Normal 2 2 16 4 6" xfId="18802"/>
    <cellStyle name="Normal 2 2 16 5" xfId="18803"/>
    <cellStyle name="Normal 2 2 16 5 2" xfId="18804"/>
    <cellStyle name="Normal 2 2 16 5 2 2" xfId="18805"/>
    <cellStyle name="Normal 2 2 16 5 2 2 2" xfId="18806"/>
    <cellStyle name="Normal 2 2 16 5 2 3" xfId="18807"/>
    <cellStyle name="Normal 2 2 16 5 3" xfId="18808"/>
    <cellStyle name="Normal 2 2 16 5 3 2" xfId="18809"/>
    <cellStyle name="Normal 2 2 16 5 4" xfId="18810"/>
    <cellStyle name="Normal 2 2 16 5 5" xfId="18811"/>
    <cellStyle name="Normal 2 2 16 6" xfId="18812"/>
    <cellStyle name="Normal 2 2 16 6 2" xfId="18813"/>
    <cellStyle name="Normal 2 2 16 6 2 2" xfId="18814"/>
    <cellStyle name="Normal 2 2 16 6 3" xfId="18815"/>
    <cellStyle name="Normal 2 2 16 7" xfId="18816"/>
    <cellStyle name="Normal 2 2 16 7 2" xfId="18817"/>
    <cellStyle name="Normal 2 2 16 7 2 2" xfId="18818"/>
    <cellStyle name="Normal 2 2 16 7 3" xfId="18819"/>
    <cellStyle name="Normal 2 2 16 8" xfId="18820"/>
    <cellStyle name="Normal 2 2 16 8 2" xfId="18821"/>
    <cellStyle name="Normal 2 2 16 9" xfId="18822"/>
    <cellStyle name="Normal 2 2 16 9 2" xfId="18823"/>
    <cellStyle name="Normal 2 2 17" xfId="18824"/>
    <cellStyle name="Normal 2 2 17 2" xfId="18825"/>
    <cellStyle name="Normal 2 2 17 2 2" xfId="18826"/>
    <cellStyle name="Normal 2 2 17 2 2 2" xfId="18827"/>
    <cellStyle name="Normal 2 2 17 2 2 2 2" xfId="18828"/>
    <cellStyle name="Normal 2 2 17 2 2 2 2 2" xfId="18829"/>
    <cellStyle name="Normal 2 2 17 2 2 2 2 2 2" xfId="18830"/>
    <cellStyle name="Normal 2 2 17 2 2 2 2 3" xfId="18831"/>
    <cellStyle name="Normal 2 2 17 2 2 2 3" xfId="18832"/>
    <cellStyle name="Normal 2 2 17 2 2 2 3 2" xfId="18833"/>
    <cellStyle name="Normal 2 2 17 2 2 2 4" xfId="18834"/>
    <cellStyle name="Normal 2 2 17 2 2 3" xfId="18835"/>
    <cellStyle name="Normal 2 2 17 2 2 3 2" xfId="18836"/>
    <cellStyle name="Normal 2 2 17 2 2 3 2 2" xfId="18837"/>
    <cellStyle name="Normal 2 2 17 2 2 3 3" xfId="18838"/>
    <cellStyle name="Normal 2 2 17 2 2 4" xfId="18839"/>
    <cellStyle name="Normal 2 2 17 2 2 4 2" xfId="18840"/>
    <cellStyle name="Normal 2 2 17 2 2 5" xfId="18841"/>
    <cellStyle name="Normal 2 2 17 2 3" xfId="18842"/>
    <cellStyle name="Normal 2 2 17 2 3 2" xfId="18843"/>
    <cellStyle name="Normal 2 2 17 2 3 2 2" xfId="18844"/>
    <cellStyle name="Normal 2 2 17 2 3 2 2 2" xfId="18845"/>
    <cellStyle name="Normal 2 2 17 2 3 2 3" xfId="18846"/>
    <cellStyle name="Normal 2 2 17 2 3 3" xfId="18847"/>
    <cellStyle name="Normal 2 2 17 2 3 3 2" xfId="18848"/>
    <cellStyle name="Normal 2 2 17 2 3 3 2 2" xfId="18849"/>
    <cellStyle name="Normal 2 2 17 2 3 3 2 3" xfId="18850"/>
    <cellStyle name="Normal 2 2 17 2 3 3 2 3 2" xfId="18851"/>
    <cellStyle name="Normal 2 2 17 2 3 3 3" xfId="18852"/>
    <cellStyle name="Normal 2 2 17 2 3 3 4" xfId="18853"/>
    <cellStyle name="Normal 2 2 17 2 3 4" xfId="18854"/>
    <cellStyle name="Normal 2 2 17 2 4" xfId="18855"/>
    <cellStyle name="Normal 2 2 17 2 4 2" xfId="18856"/>
    <cellStyle name="Normal 2 2 17 2 4 2 2" xfId="18857"/>
    <cellStyle name="Normal 2 2 17 2 4 2 2 2" xfId="18858"/>
    <cellStyle name="Normal 2 2 17 2 4 2 2 3" xfId="18859"/>
    <cellStyle name="Normal 2 2 17 2 4 2 2 3 2" xfId="18860"/>
    <cellStyle name="Normal 2 2 17 2 4 2 3" xfId="18861"/>
    <cellStyle name="Normal 2 2 17 2 4 2 4" xfId="18862"/>
    <cellStyle name="Normal 2 2 17 2 4 3" xfId="18863"/>
    <cellStyle name="Normal 2 2 17 2 5" xfId="18864"/>
    <cellStyle name="Normal 2 2 17 2 5 2" xfId="18865"/>
    <cellStyle name="Normal 2 2 17 2 5 2 2" xfId="18866"/>
    <cellStyle name="Normal 2 2 17 2 5 3" xfId="18867"/>
    <cellStyle name="Normal 2 2 17 2 6" xfId="18868"/>
    <cellStyle name="Normal 2 2 17 2 6 2" xfId="18869"/>
    <cellStyle name="Normal 2 2 17 2 7" xfId="18870"/>
    <cellStyle name="Normal 2 2 17 2 8" xfId="18871"/>
    <cellStyle name="Normal 2 2 17 3" xfId="18872"/>
    <cellStyle name="Normal 2 2 17 3 2" xfId="18873"/>
    <cellStyle name="Normal 2 2 17 4" xfId="18874"/>
    <cellStyle name="Normal 2 2 17 4 2" xfId="18875"/>
    <cellStyle name="Normal 2 2 17 4 2 2" xfId="18876"/>
    <cellStyle name="Normal 2 2 17 4 2 2 2" xfId="18877"/>
    <cellStyle name="Normal 2 2 17 4 2 2 2 2" xfId="18878"/>
    <cellStyle name="Normal 2 2 17 4 2 2 3" xfId="18879"/>
    <cellStyle name="Normal 2 2 17 4 2 3" xfId="18880"/>
    <cellStyle name="Normal 2 2 17 4 2 3 2" xfId="18881"/>
    <cellStyle name="Normal 2 2 17 4 2 4" xfId="18882"/>
    <cellStyle name="Normal 2 2 17 4 3" xfId="18883"/>
    <cellStyle name="Normal 2 2 17 4 3 2" xfId="18884"/>
    <cellStyle name="Normal 2 2 17 4 3 2 2" xfId="18885"/>
    <cellStyle name="Normal 2 2 17 4 3 3" xfId="18886"/>
    <cellStyle name="Normal 2 2 17 4 4" xfId="18887"/>
    <cellStyle name="Normal 2 2 17 4 4 2" xfId="18888"/>
    <cellStyle name="Normal 2 2 17 4 5" xfId="18889"/>
    <cellStyle name="Normal 2 2 17 5" xfId="18890"/>
    <cellStyle name="Normal 2 2 17 5 2" xfId="18891"/>
    <cellStyle name="Normal 2 2 17 5 2 2" xfId="18892"/>
    <cellStyle name="Normal 2 2 17 5 2 2 2" xfId="18893"/>
    <cellStyle name="Normal 2 2 17 5 2 3" xfId="18894"/>
    <cellStyle name="Normal 2 2 17 5 3" xfId="18895"/>
    <cellStyle name="Normal 2 2 17 5 3 2" xfId="18896"/>
    <cellStyle name="Normal 2 2 17 5 4" xfId="18897"/>
    <cellStyle name="Normal 2 2 17 6" xfId="18898"/>
    <cellStyle name="Normal 2 2 17 6 2" xfId="18899"/>
    <cellStyle name="Normal 2 2 17 6 2 2" xfId="18900"/>
    <cellStyle name="Normal 2 2 17 6 3" xfId="18901"/>
    <cellStyle name="Normal 2 2 17 7" xfId="18902"/>
    <cellStyle name="Normal 2 2 17 7 2" xfId="18903"/>
    <cellStyle name="Normal 2 2 17 7 2 2" xfId="18904"/>
    <cellStyle name="Normal 2 2 17 7 3" xfId="18905"/>
    <cellStyle name="Normal 2 2 17 8" xfId="18906"/>
    <cellStyle name="Normal 2 2 17 8 2" xfId="18907"/>
    <cellStyle name="Normal 2 2 17 9" xfId="18908"/>
    <cellStyle name="Normal 2 2 18" xfId="18909"/>
    <cellStyle name="Normal 2 2 18 2" xfId="18910"/>
    <cellStyle name="Normal 2 2 18 2 2" xfId="18911"/>
    <cellStyle name="Normal 2 2 18 2 2 10" xfId="18912"/>
    <cellStyle name="Normal 2 2 18 2 2 10 2" xfId="18913"/>
    <cellStyle name="Normal 2 2 18 2 2 11" xfId="18914"/>
    <cellStyle name="Normal 2 2 18 2 2 12" xfId="18915"/>
    <cellStyle name="Normal 2 2 18 2 2 13" xfId="18916"/>
    <cellStyle name="Normal 2 2 18 2 2 14" xfId="18917"/>
    <cellStyle name="Normal 2 2 18 2 2 15" xfId="18918"/>
    <cellStyle name="Normal 2 2 18 2 2 16" xfId="18919"/>
    <cellStyle name="Normal 2 2 18 2 2 17" xfId="18920"/>
    <cellStyle name="Normal 2 2 18 2 2 2" xfId="18921"/>
    <cellStyle name="Normal 2 2 18 2 2 2 2" xfId="18922"/>
    <cellStyle name="Normal 2 2 18 2 2 2 2 2" xfId="18923"/>
    <cellStyle name="Normal 2 2 18 2 2 2 2 2 2" xfId="18924"/>
    <cellStyle name="Normal 2 2 18 2 2 2 2 3" xfId="18925"/>
    <cellStyle name="Normal 2 2 18 2 2 2 3" xfId="18926"/>
    <cellStyle name="Normal 2 2 18 2 2 2 3 2" xfId="18927"/>
    <cellStyle name="Normal 2 2 18 2 2 2 4" xfId="18928"/>
    <cellStyle name="Normal 2 2 18 2 2 3" xfId="18929"/>
    <cellStyle name="Normal 2 2 18 2 2 3 2" xfId="18930"/>
    <cellStyle name="Normal 2 2 18 2 2 3 2 2" xfId="18931"/>
    <cellStyle name="Normal 2 2 18 2 2 3 3" xfId="18932"/>
    <cellStyle name="Normal 2 2 18 2 2 4" xfId="18933"/>
    <cellStyle name="Normal 2 2 18 2 2 4 2" xfId="18934"/>
    <cellStyle name="Normal 2 2 18 2 2 5" xfId="18935"/>
    <cellStyle name="Normal 2 2 18 2 2 6" xfId="18936"/>
    <cellStyle name="Normal 2 2 18 2 2 7" xfId="18937"/>
    <cellStyle name="Normal 2 2 18 2 2 8" xfId="18938"/>
    <cellStyle name="Normal 2 2 18 2 2 9" xfId="18939"/>
    <cellStyle name="Normal 2 2 18 2 3" xfId="18940"/>
    <cellStyle name="Normal 2 2 18 2 3 2" xfId="18941"/>
    <cellStyle name="Normal 2 2 18 2 3 2 2" xfId="18942"/>
    <cellStyle name="Normal 2 2 18 2 3 2 2 2" xfId="18943"/>
    <cellStyle name="Normal 2 2 18 2 3 2 3" xfId="18944"/>
    <cellStyle name="Normal 2 2 18 2 3 3" xfId="18945"/>
    <cellStyle name="Normal 2 2 18 2 3 3 2" xfId="18946"/>
    <cellStyle name="Normal 2 2 18 2 3 4" xfId="18947"/>
    <cellStyle name="Normal 2 2 18 2 4" xfId="18948"/>
    <cellStyle name="Normal 2 2 18 2 4 2" xfId="18949"/>
    <cellStyle name="Normal 2 2 18 2 4 2 2" xfId="18950"/>
    <cellStyle name="Normal 2 2 18 2 4 3" xfId="18951"/>
    <cellStyle name="Normal 2 2 18 2 5" xfId="18952"/>
    <cellStyle name="Normal 2 2 18 2 5 2" xfId="18953"/>
    <cellStyle name="Normal 2 2 18 2 5 2 2" xfId="18954"/>
    <cellStyle name="Normal 2 2 18 2 5 3" xfId="18955"/>
    <cellStyle name="Normal 2 2 18 2 6" xfId="18956"/>
    <cellStyle name="Normal 2 2 18 2 6 2" xfId="18957"/>
    <cellStyle name="Normal 2 2 18 2 7" xfId="18958"/>
    <cellStyle name="Normal 2 2 18 3" xfId="18959"/>
    <cellStyle name="Normal 2 2 18 3 10" xfId="18960"/>
    <cellStyle name="Normal 2 2 18 3 10 2" xfId="18961"/>
    <cellStyle name="Normal 2 2 18 3 11" xfId="18962"/>
    <cellStyle name="Normal 2 2 18 3 12" xfId="18963"/>
    <cellStyle name="Normal 2 2 18 3 13" xfId="18964"/>
    <cellStyle name="Normal 2 2 18 3 14" xfId="18965"/>
    <cellStyle name="Normal 2 2 18 3 15" xfId="18966"/>
    <cellStyle name="Normal 2 2 18 3 15 2" xfId="18967"/>
    <cellStyle name="Normal 2 2 18 3 15 3" xfId="18968"/>
    <cellStyle name="Normal 2 2 18 3 16" xfId="18969"/>
    <cellStyle name="Normal 2 2 18 3 17" xfId="18970"/>
    <cellStyle name="Normal 2 2 18 3 2" xfId="18971"/>
    <cellStyle name="Normal 2 2 18 3 2 2" xfId="18972"/>
    <cellStyle name="Normal 2 2 18 3 2 2 2" xfId="18973"/>
    <cellStyle name="Normal 2 2 18 3 2 2 2 2" xfId="18974"/>
    <cellStyle name="Normal 2 2 18 3 2 2 3" xfId="18975"/>
    <cellStyle name="Normal 2 2 18 3 2 3" xfId="18976"/>
    <cellStyle name="Normal 2 2 18 3 2 3 2" xfId="18977"/>
    <cellStyle name="Normal 2 2 18 3 2 4" xfId="18978"/>
    <cellStyle name="Normal 2 2 18 3 2 5" xfId="18979"/>
    <cellStyle name="Normal 2 2 18 3 2 6" xfId="18980"/>
    <cellStyle name="Normal 2 2 18 3 2 7" xfId="18981"/>
    <cellStyle name="Normal 2 2 18 3 3" xfId="18982"/>
    <cellStyle name="Normal 2 2 18 3 3 2" xfId="18983"/>
    <cellStyle name="Normal 2 2 18 3 3 2 2" xfId="18984"/>
    <cellStyle name="Normal 2 2 18 3 3 3" xfId="18985"/>
    <cellStyle name="Normal 2 2 18 3 3 4" xfId="18986"/>
    <cellStyle name="Normal 2 2 18 3 3 5" xfId="18987"/>
    <cellStyle name="Normal 2 2 18 3 3 6" xfId="18988"/>
    <cellStyle name="Normal 2 2 18 3 3 7" xfId="18989"/>
    <cellStyle name="Normal 2 2 18 3 4" xfId="18990"/>
    <cellStyle name="Normal 2 2 18 3 4 2" xfId="18991"/>
    <cellStyle name="Normal 2 2 18 3 5" xfId="18992"/>
    <cellStyle name="Normal 2 2 18 3 6" xfId="18993"/>
    <cellStyle name="Normal 2 2 18 3 7" xfId="18994"/>
    <cellStyle name="Normal 2 2 18 3 8" xfId="18995"/>
    <cellStyle name="Normal 2 2 18 3 9" xfId="18996"/>
    <cellStyle name="Normal 2 2 18 4" xfId="18997"/>
    <cellStyle name="Normal 2 2 18 4 2" xfId="18998"/>
    <cellStyle name="Normal 2 2 18 4 2 10" xfId="18999"/>
    <cellStyle name="Normal 2 2 18 4 2 10 2" xfId="19000"/>
    <cellStyle name="Normal 2 2 18 4 2 11" xfId="19001"/>
    <cellStyle name="Normal 2 2 18 4 2 12" xfId="19002"/>
    <cellStyle name="Normal 2 2 18 4 2 13" xfId="19003"/>
    <cellStyle name="Normal 2 2 18 4 2 14" xfId="19004"/>
    <cellStyle name="Normal 2 2 18 4 2 15" xfId="19005"/>
    <cellStyle name="Normal 2 2 18 4 2 16" xfId="19006"/>
    <cellStyle name="Normal 2 2 18 4 2 17" xfId="19007"/>
    <cellStyle name="Normal 2 2 18 4 2 2" xfId="19008"/>
    <cellStyle name="Normal 2 2 18 4 2 2 2" xfId="19009"/>
    <cellStyle name="Normal 2 2 18 4 2 3" xfId="19010"/>
    <cellStyle name="Normal 2 2 18 4 2 4" xfId="19011"/>
    <cellStyle name="Normal 2 2 18 4 2 5" xfId="19012"/>
    <cellStyle name="Normal 2 2 18 4 2 6" xfId="19013"/>
    <cellStyle name="Normal 2 2 18 4 2 7" xfId="19014"/>
    <cellStyle name="Normal 2 2 18 4 2 8" xfId="19015"/>
    <cellStyle name="Normal 2 2 18 4 2 9" xfId="19016"/>
    <cellStyle name="Normal 2 2 18 4 3" xfId="19017"/>
    <cellStyle name="Normal 2 2 18 4 3 2" xfId="19018"/>
    <cellStyle name="Normal 2 2 18 4 4" xfId="19019"/>
    <cellStyle name="Normal 2 2 18 5" xfId="19020"/>
    <cellStyle name="Normal 2 2 18 5 2" xfId="19021"/>
    <cellStyle name="Normal 2 2 18 5 2 2" xfId="19022"/>
    <cellStyle name="Normal 2 2 18 5 3" xfId="19023"/>
    <cellStyle name="Normal 2 2 18 6" xfId="19024"/>
    <cellStyle name="Normal 2 2 18 6 2" xfId="19025"/>
    <cellStyle name="Normal 2 2 18 6 2 2" xfId="19026"/>
    <cellStyle name="Normal 2 2 18 6 3" xfId="19027"/>
    <cellStyle name="Normal 2 2 18 7" xfId="19028"/>
    <cellStyle name="Normal 2 2 18 7 2" xfId="19029"/>
    <cellStyle name="Normal 2 2 18 8" xfId="19030"/>
    <cellStyle name="Normal 2 2 19" xfId="19031"/>
    <cellStyle name="Normal 2 2 19 2" xfId="19032"/>
    <cellStyle name="Normal 2 2 19 2 2" xfId="19033"/>
    <cellStyle name="Normal 2 2 19 3" xfId="19034"/>
    <cellStyle name="Normal 2 2 2" xfId="19035"/>
    <cellStyle name="Normal 2 2 2 10" xfId="19036"/>
    <cellStyle name="Normal 2 2 2 10 2" xfId="19037"/>
    <cellStyle name="Normal 2 2 2 11" xfId="19038"/>
    <cellStyle name="Normal 2 2 2 12" xfId="19039"/>
    <cellStyle name="Normal 2 2 2 2" xfId="19040"/>
    <cellStyle name="Normal 2 2 2 2 10" xfId="19041"/>
    <cellStyle name="Normal 2 2 2 2 10 2" xfId="19042"/>
    <cellStyle name="Normal 2 2 2 2 11" xfId="19043"/>
    <cellStyle name="Normal 2 2 2 2 11 2" xfId="19044"/>
    <cellStyle name="Normal 2 2 2 2 12" xfId="19045"/>
    <cellStyle name="Normal 2 2 2 2 13" xfId="19046"/>
    <cellStyle name="Normal 2 2 2 2 2" xfId="19047"/>
    <cellStyle name="Normal 2 2 2 2 2 2" xfId="19048"/>
    <cellStyle name="Normal 2 2 2 2 2 2 2" xfId="19049"/>
    <cellStyle name="Normal 2 2 2 2 2 2 2 2" xfId="19050"/>
    <cellStyle name="Normal 2 2 2 2 2 2 2 2 2" xfId="19051"/>
    <cellStyle name="Normal 2 2 2 2 2 2 2 3" xfId="19052"/>
    <cellStyle name="Normal 2 2 2 2 2 2 3" xfId="19053"/>
    <cellStyle name="Normal 2 2 2 2 2 2 3 2" xfId="19054"/>
    <cellStyle name="Normal 2 2 2 2 2 2 3 2 2" xfId="19055"/>
    <cellStyle name="Normal 2 2 2 2 2 2 3 3" xfId="19056"/>
    <cellStyle name="Normal 2 2 2 2 2 2 4" xfId="19057"/>
    <cellStyle name="Normal 2 2 2 2 2 2 4 2" xfId="19058"/>
    <cellStyle name="Normal 2 2 2 2 2 2 4 2 2" xfId="19059"/>
    <cellStyle name="Normal 2 2 2 2 2 2 4 3" xfId="19060"/>
    <cellStyle name="Normal 2 2 2 2 2 2 5" xfId="19061"/>
    <cellStyle name="Normal 2 2 2 2 2 2 5 2" xfId="19062"/>
    <cellStyle name="Normal 2 2 2 2 2 2 5 2 2" xfId="19063"/>
    <cellStyle name="Normal 2 2 2 2 2 2 5 3" xfId="19064"/>
    <cellStyle name="Normal 2 2 2 2 2 2 6" xfId="19065"/>
    <cellStyle name="Normal 2 2 2 2 2 2 6 2" xfId="19066"/>
    <cellStyle name="Normal 2 2 2 2 2 2 7" xfId="19067"/>
    <cellStyle name="Normal 2 2 2 2 2 3" xfId="19068"/>
    <cellStyle name="Normal 2 2 2 2 2 3 2" xfId="19069"/>
    <cellStyle name="Normal 2 2 2 2 2 3 2 2" xfId="19070"/>
    <cellStyle name="Normal 2 2 2 2 2 3 3" xfId="19071"/>
    <cellStyle name="Normal 2 2 2 2 2 4" xfId="19072"/>
    <cellStyle name="Normal 2 2 2 2 2 4 2" xfId="19073"/>
    <cellStyle name="Normal 2 2 2 2 2 4 2 2" xfId="19074"/>
    <cellStyle name="Normal 2 2 2 2 2 4 3" xfId="19075"/>
    <cellStyle name="Normal 2 2 2 2 2 5" xfId="19076"/>
    <cellStyle name="Normal 2 2 2 2 2 5 2" xfId="19077"/>
    <cellStyle name="Normal 2 2 2 2 2 5 2 2" xfId="19078"/>
    <cellStyle name="Normal 2 2 2 2 2 5 3" xfId="19079"/>
    <cellStyle name="Normal 2 2 2 2 2 6" xfId="19080"/>
    <cellStyle name="Normal 2 2 2 2 2 6 2" xfId="19081"/>
    <cellStyle name="Normal 2 2 2 2 2 7" xfId="19082"/>
    <cellStyle name="Normal 2 2 2 2 3" xfId="19083"/>
    <cellStyle name="Normal 2 2 2 2 3 2" xfId="19084"/>
    <cellStyle name="Normal 2 2 2 2 3 2 2" xfId="19085"/>
    <cellStyle name="Normal 2 2 2 2 3 3" xfId="19086"/>
    <cellStyle name="Normal 2 2 2 2 4" xfId="19087"/>
    <cellStyle name="Normal 2 2 2 2 4 2" xfId="19088"/>
    <cellStyle name="Normal 2 2 2 2 4 2 2" xfId="19089"/>
    <cellStyle name="Normal 2 2 2 2 4 3" xfId="19090"/>
    <cellStyle name="Normal 2 2 2 2 5" xfId="19091"/>
    <cellStyle name="Normal 2 2 2 2 5 2" xfId="19092"/>
    <cellStyle name="Normal 2 2 2 2 5 2 2" xfId="19093"/>
    <cellStyle name="Normal 2 2 2 2 5 3" xfId="19094"/>
    <cellStyle name="Normal 2 2 2 2 6" xfId="19095"/>
    <cellStyle name="Normal 2 2 2 2 6 2" xfId="19096"/>
    <cellStyle name="Normal 2 2 2 2 6 2 2" xfId="19097"/>
    <cellStyle name="Normal 2 2 2 2 6 3" xfId="19098"/>
    <cellStyle name="Normal 2 2 2 2 7" xfId="19099"/>
    <cellStyle name="Normal 2 2 2 2 7 2" xfId="19100"/>
    <cellStyle name="Normal 2 2 2 2 7 2 2" xfId="19101"/>
    <cellStyle name="Normal 2 2 2 2 7 3" xfId="19102"/>
    <cellStyle name="Normal 2 2 2 2 8" xfId="19103"/>
    <cellStyle name="Normal 2 2 2 2 8 2" xfId="19104"/>
    <cellStyle name="Normal 2 2 2 2 8 2 2" xfId="19105"/>
    <cellStyle name="Normal 2 2 2 2 8 3" xfId="19106"/>
    <cellStyle name="Normal 2 2 2 2 9" xfId="19107"/>
    <cellStyle name="Normal 2 2 2 2 9 2" xfId="19108"/>
    <cellStyle name="Normal 2 2 2 2 9 2 2" xfId="19109"/>
    <cellStyle name="Normal 2 2 2 2 9 3" xfId="19110"/>
    <cellStyle name="Normal 2 2 2 3" xfId="19111"/>
    <cellStyle name="Normal 2 2 2 3 2" xfId="19112"/>
    <cellStyle name="Normal 2 2 2 3 2 2" xfId="19113"/>
    <cellStyle name="Normal 2 2 2 3 2 2 2" xfId="19114"/>
    <cellStyle name="Normal 2 2 2 3 2 2 2 2" xfId="19115"/>
    <cellStyle name="Normal 2 2 2 3 2 2 3" xfId="19116"/>
    <cellStyle name="Normal 2 2 2 3 2 3" xfId="19117"/>
    <cellStyle name="Normal 2 2 2 3 2 3 2" xfId="19118"/>
    <cellStyle name="Normal 2 2 2 3 2 3 2 2" xfId="19119"/>
    <cellStyle name="Normal 2 2 2 3 2 3 3" xfId="19120"/>
    <cellStyle name="Normal 2 2 2 3 2 4" xfId="19121"/>
    <cellStyle name="Normal 2 2 2 3 2 4 2" xfId="19122"/>
    <cellStyle name="Normal 2 2 2 3 2 4 2 2" xfId="19123"/>
    <cellStyle name="Normal 2 2 2 3 2 4 3" xfId="19124"/>
    <cellStyle name="Normal 2 2 2 3 2 5" xfId="19125"/>
    <cellStyle name="Normal 2 2 2 3 2 5 2" xfId="19126"/>
    <cellStyle name="Normal 2 2 2 3 2 5 2 2" xfId="19127"/>
    <cellStyle name="Normal 2 2 2 3 2 5 3" xfId="19128"/>
    <cellStyle name="Normal 2 2 2 3 2 6" xfId="19129"/>
    <cellStyle name="Normal 2 2 2 3 2 6 2" xfId="19130"/>
    <cellStyle name="Normal 2 2 2 3 2 7" xfId="19131"/>
    <cellStyle name="Normal 2 2 2 3 3" xfId="19132"/>
    <cellStyle name="Normal 2 2 2 3 3 2" xfId="19133"/>
    <cellStyle name="Normal 2 2 2 3 3 2 2" xfId="19134"/>
    <cellStyle name="Normal 2 2 2 3 3 3" xfId="19135"/>
    <cellStyle name="Normal 2 2 2 3 4" xfId="19136"/>
    <cellStyle name="Normal 2 2 2 3 4 2" xfId="19137"/>
    <cellStyle name="Normal 2 2 2 3 4 2 2" xfId="19138"/>
    <cellStyle name="Normal 2 2 2 3 4 3" xfId="19139"/>
    <cellStyle name="Normal 2 2 2 3 5" xfId="19140"/>
    <cellStyle name="Normal 2 2 2 3 5 2" xfId="19141"/>
    <cellStyle name="Normal 2 2 2 3 5 2 2" xfId="19142"/>
    <cellStyle name="Normal 2 2 2 3 5 3" xfId="19143"/>
    <cellStyle name="Normal 2 2 2 3 6" xfId="19144"/>
    <cellStyle name="Normal 2 2 2 3 6 2" xfId="19145"/>
    <cellStyle name="Normal 2 2 2 3 7" xfId="19146"/>
    <cellStyle name="Normal 2 2 2 3 8" xfId="19147"/>
    <cellStyle name="Normal 2 2 2 4" xfId="19148"/>
    <cellStyle name="Normal 2 2 2 4 2" xfId="19149"/>
    <cellStyle name="Normal 2 2 2 4 2 2" xfId="19150"/>
    <cellStyle name="Normal 2 2 2 4 3" xfId="19151"/>
    <cellStyle name="Normal 2 2 2 5" xfId="19152"/>
    <cellStyle name="Normal 2 2 2 5 2" xfId="19153"/>
    <cellStyle name="Normal 2 2 2 5 2 2" xfId="19154"/>
    <cellStyle name="Normal 2 2 2 5 3" xfId="19155"/>
    <cellStyle name="Normal 2 2 2 6" xfId="19156"/>
    <cellStyle name="Normal 2 2 2 6 2" xfId="19157"/>
    <cellStyle name="Normal 2 2 2 6 2 2" xfId="19158"/>
    <cellStyle name="Normal 2 2 2 6 3" xfId="19159"/>
    <cellStyle name="Normal 2 2 2 7" xfId="19160"/>
    <cellStyle name="Normal 2 2 2 7 2" xfId="19161"/>
    <cellStyle name="Normal 2 2 2 7 2 2" xfId="19162"/>
    <cellStyle name="Normal 2 2 2 7 3" xfId="19163"/>
    <cellStyle name="Normal 2 2 2 8" xfId="19164"/>
    <cellStyle name="Normal 2 2 2 8 2" xfId="19165"/>
    <cellStyle name="Normal 2 2 2 8 2 2" xfId="19166"/>
    <cellStyle name="Normal 2 2 2 8 3" xfId="19167"/>
    <cellStyle name="Normal 2 2 2 9" xfId="19168"/>
    <cellStyle name="Normal 2 2 2 9 2" xfId="19169"/>
    <cellStyle name="Normal 2 2 2 9 2 2" xfId="19170"/>
    <cellStyle name="Normal 2 2 2 9 3" xfId="19171"/>
    <cellStyle name="Normal 2 2 20" xfId="19172"/>
    <cellStyle name="Normal 2 2 20 2" xfId="19173"/>
    <cellStyle name="Normal 2 2 21" xfId="19174"/>
    <cellStyle name="Normal 2 2 21 2" xfId="19175"/>
    <cellStyle name="Normal 2 2 22" xfId="19176"/>
    <cellStyle name="Normal 2 2 22 2" xfId="19177"/>
    <cellStyle name="Normal 2 2 23" xfId="19178"/>
    <cellStyle name="Normal 2 2 23 2" xfId="19179"/>
    <cellStyle name="Normal 2 2 24" xfId="19180"/>
    <cellStyle name="Normal 2 2 24 2" xfId="19181"/>
    <cellStyle name="Normal 2 2 25" xfId="19182"/>
    <cellStyle name="Normal 2 2 25 2" xfId="19183"/>
    <cellStyle name="Normal 2 2 26" xfId="19184"/>
    <cellStyle name="Normal 2 2 26 2" xfId="19185"/>
    <cellStyle name="Normal 2 2 27" xfId="19186"/>
    <cellStyle name="Normal 2 2 27 2" xfId="19187"/>
    <cellStyle name="Normal 2 2 28" xfId="19188"/>
    <cellStyle name="Normal 2 2 28 2" xfId="19189"/>
    <cellStyle name="Normal 2 2 29" xfId="19190"/>
    <cellStyle name="Normal 2 2 29 2" xfId="19191"/>
    <cellStyle name="Normal 2 2 3" xfId="19192"/>
    <cellStyle name="Normal 2 2 3 2" xfId="19193"/>
    <cellStyle name="Normal 2 2 3 2 2" xfId="19194"/>
    <cellStyle name="Normal 2 2 3 2 3" xfId="19195"/>
    <cellStyle name="Normal 2 2 3 3" xfId="19196"/>
    <cellStyle name="Normal 2 2 3 4" xfId="19197"/>
    <cellStyle name="Normal 2 2 30" xfId="19198"/>
    <cellStyle name="Normal 2 2 30 2" xfId="19199"/>
    <cellStyle name="Normal 2 2 31" xfId="19200"/>
    <cellStyle name="Normal 2 2 31 2" xfId="19201"/>
    <cellStyle name="Normal 2 2 32" xfId="19202"/>
    <cellStyle name="Normal 2 2 32 2" xfId="19203"/>
    <cellStyle name="Normal 2 2 33" xfId="19204"/>
    <cellStyle name="Normal 2 2 34" xfId="19205"/>
    <cellStyle name="Normal 2 2 35" xfId="19206"/>
    <cellStyle name="Normal 2 2 36" xfId="19207"/>
    <cellStyle name="Normal 2 2 37" xfId="19208"/>
    <cellStyle name="Normal 2 2 38" xfId="19209"/>
    <cellStyle name="Normal 2 2 39" xfId="19210"/>
    <cellStyle name="Normal 2 2 4" xfId="19211"/>
    <cellStyle name="Normal 2 2 4 2" xfId="19212"/>
    <cellStyle name="Normal 2 2 4 2 2" xfId="19213"/>
    <cellStyle name="Normal 2 2 4 2 2 2" xfId="19214"/>
    <cellStyle name="Normal 2 2 4 2 2 2 2" xfId="19215"/>
    <cellStyle name="Normal 2 2 4 2 2 3" xfId="19216"/>
    <cellStyle name="Normal 2 2 4 2 3" xfId="19217"/>
    <cellStyle name="Normal 2 2 4 2 3 2" xfId="19218"/>
    <cellStyle name="Normal 2 2 4 2 3 2 2" xfId="19219"/>
    <cellStyle name="Normal 2 2 4 2 3 3" xfId="19220"/>
    <cellStyle name="Normal 2 2 4 2 4" xfId="19221"/>
    <cellStyle name="Normal 2 2 4 2 4 2" xfId="19222"/>
    <cellStyle name="Normal 2 2 4 2 4 2 2" xfId="19223"/>
    <cellStyle name="Normal 2 2 4 2 4 3" xfId="19224"/>
    <cellStyle name="Normal 2 2 4 2 5" xfId="19225"/>
    <cellStyle name="Normal 2 2 4 2 5 2" xfId="19226"/>
    <cellStyle name="Normal 2 2 4 2 5 2 2" xfId="19227"/>
    <cellStyle name="Normal 2 2 4 2 5 3" xfId="19228"/>
    <cellStyle name="Normal 2 2 4 2 6" xfId="19229"/>
    <cellStyle name="Normal 2 2 4 2 6 2" xfId="19230"/>
    <cellStyle name="Normal 2 2 4 2 7" xfId="19231"/>
    <cellStyle name="Normal 2 2 4 3" xfId="19232"/>
    <cellStyle name="Normal 2 2 4 3 2" xfId="19233"/>
    <cellStyle name="Normal 2 2 4 3 2 2" xfId="19234"/>
    <cellStyle name="Normal 2 2 4 3 3" xfId="19235"/>
    <cellStyle name="Normal 2 2 4 4" xfId="19236"/>
    <cellStyle name="Normal 2 2 4 4 2" xfId="19237"/>
    <cellStyle name="Normal 2 2 4 4 2 2" xfId="19238"/>
    <cellStyle name="Normal 2 2 4 4 3" xfId="19239"/>
    <cellStyle name="Normal 2 2 4 5" xfId="19240"/>
    <cellStyle name="Normal 2 2 4 5 2" xfId="19241"/>
    <cellStyle name="Normal 2 2 4 5 2 2" xfId="19242"/>
    <cellStyle name="Normal 2 2 4 5 3" xfId="19243"/>
    <cellStyle name="Normal 2 2 4 6" xfId="19244"/>
    <cellStyle name="Normal 2 2 4 6 2" xfId="19245"/>
    <cellStyle name="Normal 2 2 4 7" xfId="19246"/>
    <cellStyle name="Normal 2 2 4 8" xfId="19247"/>
    <cellStyle name="Normal 2 2 40" xfId="19248"/>
    <cellStyle name="Normal 2 2 5" xfId="19249"/>
    <cellStyle name="Normal 2 2 5 2" xfId="19250"/>
    <cellStyle name="Normal 2 2 5 2 2" xfId="19251"/>
    <cellStyle name="Normal 2 2 5 3" xfId="19252"/>
    <cellStyle name="Normal 2 2 6" xfId="19253"/>
    <cellStyle name="Normal 2 2 6 2" xfId="19254"/>
    <cellStyle name="Normal 2 2 6 2 2" xfId="19255"/>
    <cellStyle name="Normal 2 2 6 3" xfId="19256"/>
    <cellStyle name="Normal 2 2 7" xfId="19257"/>
    <cellStyle name="Normal 2 2 7 2" xfId="19258"/>
    <cellStyle name="Normal 2 2 7 2 2" xfId="19259"/>
    <cellStyle name="Normal 2 2 7 3" xfId="19260"/>
    <cellStyle name="Normal 2 2 8" xfId="19261"/>
    <cellStyle name="Normal 2 2 8 2" xfId="19262"/>
    <cellStyle name="Normal 2 2 8 2 2" xfId="19263"/>
    <cellStyle name="Normal 2 2 8 3" xfId="19264"/>
    <cellStyle name="Normal 2 2 9" xfId="19265"/>
    <cellStyle name="Normal 2 2 9 2" xfId="19266"/>
    <cellStyle name="Normal 2 2 9 2 2" xfId="19267"/>
    <cellStyle name="Normal 2 2 9 3" xfId="19268"/>
    <cellStyle name="Normal 2 20" xfId="19269"/>
    <cellStyle name="Normal 2 20 2" xfId="19270"/>
    <cellStyle name="Normal 2 20 2 2" xfId="19271"/>
    <cellStyle name="Normal 2 20 3" xfId="19272"/>
    <cellStyle name="Normal 2 20 4" xfId="19273"/>
    <cellStyle name="Normal 2 20 5" xfId="19274"/>
    <cellStyle name="Normal 2 20 6" xfId="19275"/>
    <cellStyle name="Normal 2 21" xfId="19276"/>
    <cellStyle name="Normal 2 21 2" xfId="19277"/>
    <cellStyle name="Normal 2 21 3" xfId="19278"/>
    <cellStyle name="Normal 2 22" xfId="19279"/>
    <cellStyle name="Normal 2 22 2" xfId="19280"/>
    <cellStyle name="Normal 2 22 3" xfId="19281"/>
    <cellStyle name="Normal 2 23" xfId="19282"/>
    <cellStyle name="Normal 2 23 2" xfId="19283"/>
    <cellStyle name="Normal 2 23 3" xfId="19284"/>
    <cellStyle name="Normal 2 24" xfId="19285"/>
    <cellStyle name="Normal 2 24 2" xfId="19286"/>
    <cellStyle name="Normal 2 24 3" xfId="19287"/>
    <cellStyle name="Normal 2 25" xfId="19288"/>
    <cellStyle name="Normal 2 25 2" xfId="19289"/>
    <cellStyle name="Normal 2 25 3" xfId="19290"/>
    <cellStyle name="Normal 2 26" xfId="19291"/>
    <cellStyle name="Normal 2 26 2" xfId="19292"/>
    <cellStyle name="Normal 2 26 3" xfId="19293"/>
    <cellStyle name="Normal 2 27" xfId="19294"/>
    <cellStyle name="Normal 2 27 2" xfId="19295"/>
    <cellStyle name="Normal 2 27 3" xfId="19296"/>
    <cellStyle name="Normal 2 28" xfId="19297"/>
    <cellStyle name="Normal 2 28 2" xfId="19298"/>
    <cellStyle name="Normal 2 28 3" xfId="19299"/>
    <cellStyle name="Normal 2 29" xfId="19300"/>
    <cellStyle name="Normal 2 29 2" xfId="19301"/>
    <cellStyle name="Normal 2 29 3" xfId="19302"/>
    <cellStyle name="Normal 2 3" xfId="19303"/>
    <cellStyle name="Normal 2 3 10" xfId="19304"/>
    <cellStyle name="Normal 2 3 10 2" xfId="19305"/>
    <cellStyle name="Normal 2 3 10 2 2" xfId="19306"/>
    <cellStyle name="Normal 2 3 10 3" xfId="19307"/>
    <cellStyle name="Normal 2 3 11" xfId="19308"/>
    <cellStyle name="Normal 2 3 11 2" xfId="19309"/>
    <cellStyle name="Normal 2 3 12" xfId="19310"/>
    <cellStyle name="Normal 2 3 12 2" xfId="19311"/>
    <cellStyle name="Normal 2 3 13" xfId="19312"/>
    <cellStyle name="Normal 2 3 14" xfId="19313"/>
    <cellStyle name="Normal 2 3 15" xfId="19314"/>
    <cellStyle name="Normal 2 3 16" xfId="19315"/>
    <cellStyle name="Normal 2 3 17" xfId="19316"/>
    <cellStyle name="Normal 2 3 18" xfId="19317"/>
    <cellStyle name="Normal 2 3 19" xfId="19318"/>
    <cellStyle name="Normal 2 3 2" xfId="19319"/>
    <cellStyle name="Normal 2 3 2 10" xfId="19320"/>
    <cellStyle name="Normal 2 3 2 10 2" xfId="19321"/>
    <cellStyle name="Normal 2 3 2 11" xfId="19322"/>
    <cellStyle name="Normal 2 3 2 11 2" xfId="19323"/>
    <cellStyle name="Normal 2 3 2 12" xfId="19324"/>
    <cellStyle name="Normal 2 3 2 13" xfId="19325"/>
    <cellStyle name="Normal 2 3 2 14" xfId="19326"/>
    <cellStyle name="Normal 2 3 2 15" xfId="19327"/>
    <cellStyle name="Normal 2 3 2 16" xfId="19328"/>
    <cellStyle name="Normal 2 3 2 17" xfId="19329"/>
    <cellStyle name="Normal 2 3 2 18" xfId="19330"/>
    <cellStyle name="Normal 2 3 2 19" xfId="19331"/>
    <cellStyle name="Normal 2 3 2 2" xfId="19332"/>
    <cellStyle name="Normal 2 3 2 2 10" xfId="19333"/>
    <cellStyle name="Normal 2 3 2 2 10 2" xfId="19334"/>
    <cellStyle name="Normal 2 3 2 2 11" xfId="19335"/>
    <cellStyle name="Normal 2 3 2 2 12" xfId="19336"/>
    <cellStyle name="Normal 2 3 2 2 13" xfId="19337"/>
    <cellStyle name="Normal 2 3 2 2 14" xfId="19338"/>
    <cellStyle name="Normal 2 3 2 2 15" xfId="19339"/>
    <cellStyle name="Normal 2 3 2 2 16" xfId="19340"/>
    <cellStyle name="Normal 2 3 2 2 17" xfId="19341"/>
    <cellStyle name="Normal 2 3 2 2 18" xfId="19342"/>
    <cellStyle name="Normal 2 3 2 2 19" xfId="19343"/>
    <cellStyle name="Normal 2 3 2 2 2" xfId="19344"/>
    <cellStyle name="Normal 2 3 2 2 2 2" xfId="19345"/>
    <cellStyle name="Normal 2 3 2 2 2 2 2" xfId="19346"/>
    <cellStyle name="Normal 2 3 2 2 2 2 2 2" xfId="19347"/>
    <cellStyle name="Normal 2 3 2 2 2 2 2 2 2" xfId="19348"/>
    <cellStyle name="Normal 2 3 2 2 2 2 2 3" xfId="19349"/>
    <cellStyle name="Normal 2 3 2 2 2 2 3" xfId="19350"/>
    <cellStyle name="Normal 2 3 2 2 2 2 3 2" xfId="19351"/>
    <cellStyle name="Normal 2 3 2 2 2 2 3 2 2" xfId="19352"/>
    <cellStyle name="Normal 2 3 2 2 2 2 3 3" xfId="19353"/>
    <cellStyle name="Normal 2 3 2 2 2 2 4" xfId="19354"/>
    <cellStyle name="Normal 2 3 2 2 2 2 4 2" xfId="19355"/>
    <cellStyle name="Normal 2 3 2 2 2 2 4 2 2" xfId="19356"/>
    <cellStyle name="Normal 2 3 2 2 2 2 4 3" xfId="19357"/>
    <cellStyle name="Normal 2 3 2 2 2 2 5" xfId="19358"/>
    <cellStyle name="Normal 2 3 2 2 2 2 5 2" xfId="19359"/>
    <cellStyle name="Normal 2 3 2 2 2 2 5 2 2" xfId="19360"/>
    <cellStyle name="Normal 2 3 2 2 2 2 5 3" xfId="19361"/>
    <cellStyle name="Normal 2 3 2 2 2 2 6" xfId="19362"/>
    <cellStyle name="Normal 2 3 2 2 2 2 6 2" xfId="19363"/>
    <cellStyle name="Normal 2 3 2 2 2 2 7" xfId="19364"/>
    <cellStyle name="Normal 2 3 2 2 2 3" xfId="19365"/>
    <cellStyle name="Normal 2 3 2 2 2 3 2" xfId="19366"/>
    <cellStyle name="Normal 2 3 2 2 2 3 2 2" xfId="19367"/>
    <cellStyle name="Normal 2 3 2 2 2 3 3" xfId="19368"/>
    <cellStyle name="Normal 2 3 2 2 2 4" xfId="19369"/>
    <cellStyle name="Normal 2 3 2 2 2 4 2" xfId="19370"/>
    <cellStyle name="Normal 2 3 2 2 2 4 2 2" xfId="19371"/>
    <cellStyle name="Normal 2 3 2 2 2 4 3" xfId="19372"/>
    <cellStyle name="Normal 2 3 2 2 2 5" xfId="19373"/>
    <cellStyle name="Normal 2 3 2 2 2 5 2" xfId="19374"/>
    <cellStyle name="Normal 2 3 2 2 2 5 2 2" xfId="19375"/>
    <cellStyle name="Normal 2 3 2 2 2 5 3" xfId="19376"/>
    <cellStyle name="Normal 2 3 2 2 2 6" xfId="19377"/>
    <cellStyle name="Normal 2 3 2 2 2 6 2" xfId="19378"/>
    <cellStyle name="Normal 2 3 2 2 2 7" xfId="19379"/>
    <cellStyle name="Normal 2 3 2 2 20" xfId="19380"/>
    <cellStyle name="Normal 2 3 2 2 21" xfId="19381"/>
    <cellStyle name="Normal 2 3 2 2 22" xfId="19382"/>
    <cellStyle name="Normal 2 3 2 2 23" xfId="19383"/>
    <cellStyle name="Normal 2 3 2 2 24" xfId="19384"/>
    <cellStyle name="Normal 2 3 2 2 25" xfId="19385"/>
    <cellStyle name="Normal 2 3 2 2 26" xfId="19386"/>
    <cellStyle name="Normal 2 3 2 2 27" xfId="19387"/>
    <cellStyle name="Normal 2 3 2 2 28" xfId="19388"/>
    <cellStyle name="Normal 2 3 2 2 29" xfId="19389"/>
    <cellStyle name="Normal 2 3 2 2 3" xfId="19390"/>
    <cellStyle name="Normal 2 3 2 2 3 2" xfId="19391"/>
    <cellStyle name="Normal 2 3 2 2 3 2 2" xfId="19392"/>
    <cellStyle name="Normal 2 3 2 2 3 3" xfId="19393"/>
    <cellStyle name="Normal 2 3 2 2 30" xfId="19394"/>
    <cellStyle name="Normal 2 3 2 2 4" xfId="19395"/>
    <cellStyle name="Normal 2 3 2 2 4 2" xfId="19396"/>
    <cellStyle name="Normal 2 3 2 2 4 2 2" xfId="19397"/>
    <cellStyle name="Normal 2 3 2 2 4 3" xfId="19398"/>
    <cellStyle name="Normal 2 3 2 2 5" xfId="19399"/>
    <cellStyle name="Normal 2 3 2 2 5 2" xfId="19400"/>
    <cellStyle name="Normal 2 3 2 2 5 2 2" xfId="19401"/>
    <cellStyle name="Normal 2 3 2 2 5 3" xfId="19402"/>
    <cellStyle name="Normal 2 3 2 2 6" xfId="19403"/>
    <cellStyle name="Normal 2 3 2 2 6 2" xfId="19404"/>
    <cellStyle name="Normal 2 3 2 2 6 2 2" xfId="19405"/>
    <cellStyle name="Normal 2 3 2 2 6 3" xfId="19406"/>
    <cellStyle name="Normal 2 3 2 2 7" xfId="19407"/>
    <cellStyle name="Normal 2 3 2 2 7 2" xfId="19408"/>
    <cellStyle name="Normal 2 3 2 2 7 2 2" xfId="19409"/>
    <cellStyle name="Normal 2 3 2 2 7 3" xfId="19410"/>
    <cellStyle name="Normal 2 3 2 2 8" xfId="19411"/>
    <cellStyle name="Normal 2 3 2 2 8 2" xfId="19412"/>
    <cellStyle name="Normal 2 3 2 2 8 2 2" xfId="19413"/>
    <cellStyle name="Normal 2 3 2 2 8 3" xfId="19414"/>
    <cellStyle name="Normal 2 3 2 2 9" xfId="19415"/>
    <cellStyle name="Normal 2 3 2 2 9 2" xfId="19416"/>
    <cellStyle name="Normal 2 3 2 2 9 2 2" xfId="19417"/>
    <cellStyle name="Normal 2 3 2 2 9 3" xfId="19418"/>
    <cellStyle name="Normal 2 3 2 20" xfId="19419"/>
    <cellStyle name="Normal 2 3 2 21" xfId="19420"/>
    <cellStyle name="Normal 2 3 2 22" xfId="19421"/>
    <cellStyle name="Normal 2 3 2 23" xfId="19422"/>
    <cellStyle name="Normal 2 3 2 24" xfId="19423"/>
    <cellStyle name="Normal 2 3 2 25" xfId="19424"/>
    <cellStyle name="Normal 2 3 2 26" xfId="19425"/>
    <cellStyle name="Normal 2 3 2 27" xfId="19426"/>
    <cellStyle name="Normal 2 3 2 28" xfId="19427"/>
    <cellStyle name="Normal 2 3 2 29" xfId="19428"/>
    <cellStyle name="Normal 2 3 2 3" xfId="19429"/>
    <cellStyle name="Normal 2 3 2 3 2" xfId="19430"/>
    <cellStyle name="Normal 2 3 2 3 2 2" xfId="19431"/>
    <cellStyle name="Normal 2 3 2 3 2 2 2" xfId="19432"/>
    <cellStyle name="Normal 2 3 2 3 2 2 2 2" xfId="19433"/>
    <cellStyle name="Normal 2 3 2 3 2 2 3" xfId="19434"/>
    <cellStyle name="Normal 2 3 2 3 2 3" xfId="19435"/>
    <cellStyle name="Normal 2 3 2 3 2 3 2" xfId="19436"/>
    <cellStyle name="Normal 2 3 2 3 2 3 2 2" xfId="19437"/>
    <cellStyle name="Normal 2 3 2 3 2 3 3" xfId="19438"/>
    <cellStyle name="Normal 2 3 2 3 2 4" xfId="19439"/>
    <cellStyle name="Normal 2 3 2 3 2 4 2" xfId="19440"/>
    <cellStyle name="Normal 2 3 2 3 2 4 2 2" xfId="19441"/>
    <cellStyle name="Normal 2 3 2 3 2 4 3" xfId="19442"/>
    <cellStyle name="Normal 2 3 2 3 2 5" xfId="19443"/>
    <cellStyle name="Normal 2 3 2 3 2 5 2" xfId="19444"/>
    <cellStyle name="Normal 2 3 2 3 2 5 2 2" xfId="19445"/>
    <cellStyle name="Normal 2 3 2 3 2 5 3" xfId="19446"/>
    <cellStyle name="Normal 2 3 2 3 2 6" xfId="19447"/>
    <cellStyle name="Normal 2 3 2 3 2 6 2" xfId="19448"/>
    <cellStyle name="Normal 2 3 2 3 2 7" xfId="19449"/>
    <cellStyle name="Normal 2 3 2 3 3" xfId="19450"/>
    <cellStyle name="Normal 2 3 2 3 3 2" xfId="19451"/>
    <cellStyle name="Normal 2 3 2 3 3 2 2" xfId="19452"/>
    <cellStyle name="Normal 2 3 2 3 3 3" xfId="19453"/>
    <cellStyle name="Normal 2 3 2 3 4" xfId="19454"/>
    <cellStyle name="Normal 2 3 2 3 4 2" xfId="19455"/>
    <cellStyle name="Normal 2 3 2 3 4 2 2" xfId="19456"/>
    <cellStyle name="Normal 2 3 2 3 4 3" xfId="19457"/>
    <cellStyle name="Normal 2 3 2 3 5" xfId="19458"/>
    <cellStyle name="Normal 2 3 2 3 5 2" xfId="19459"/>
    <cellStyle name="Normal 2 3 2 3 5 2 2" xfId="19460"/>
    <cellStyle name="Normal 2 3 2 3 5 3" xfId="19461"/>
    <cellStyle name="Normal 2 3 2 3 6" xfId="19462"/>
    <cellStyle name="Normal 2 3 2 3 6 2" xfId="19463"/>
    <cellStyle name="Normal 2 3 2 3 7" xfId="19464"/>
    <cellStyle name="Normal 2 3 2 30" xfId="19465"/>
    <cellStyle name="Normal 2 3 2 4" xfId="19466"/>
    <cellStyle name="Normal 2 3 2 4 2" xfId="19467"/>
    <cellStyle name="Normal 2 3 2 4 2 2" xfId="19468"/>
    <cellStyle name="Normal 2 3 2 4 3" xfId="19469"/>
    <cellStyle name="Normal 2 3 2 5" xfId="19470"/>
    <cellStyle name="Normal 2 3 2 5 2" xfId="19471"/>
    <cellStyle name="Normal 2 3 2 5 2 2" xfId="19472"/>
    <cellStyle name="Normal 2 3 2 5 3" xfId="19473"/>
    <cellStyle name="Normal 2 3 2 6" xfId="19474"/>
    <cellStyle name="Normal 2 3 2 6 2" xfId="19475"/>
    <cellStyle name="Normal 2 3 2 6 2 2" xfId="19476"/>
    <cellStyle name="Normal 2 3 2 6 3" xfId="19477"/>
    <cellStyle name="Normal 2 3 2 7" xfId="19478"/>
    <cellStyle name="Normal 2 3 2 7 2" xfId="19479"/>
    <cellStyle name="Normal 2 3 2 7 2 2" xfId="19480"/>
    <cellStyle name="Normal 2 3 2 7 3" xfId="19481"/>
    <cellStyle name="Normal 2 3 2 8" xfId="19482"/>
    <cellStyle name="Normal 2 3 2 8 2" xfId="19483"/>
    <cellStyle name="Normal 2 3 2 8 2 2" xfId="19484"/>
    <cellStyle name="Normal 2 3 2 8 3" xfId="19485"/>
    <cellStyle name="Normal 2 3 2 9" xfId="19486"/>
    <cellStyle name="Normal 2 3 2 9 2" xfId="19487"/>
    <cellStyle name="Normal 2 3 2 9 2 2" xfId="19488"/>
    <cellStyle name="Normal 2 3 2 9 3" xfId="19489"/>
    <cellStyle name="Normal 2 3 20" xfId="19490"/>
    <cellStyle name="Normal 2 3 21" xfId="19491"/>
    <cellStyle name="Normal 2 3 22" xfId="19492"/>
    <cellStyle name="Normal 2 3 23" xfId="19493"/>
    <cellStyle name="Normal 2 3 24" xfId="19494"/>
    <cellStyle name="Normal 2 3 25" xfId="19495"/>
    <cellStyle name="Normal 2 3 26" xfId="19496"/>
    <cellStyle name="Normal 2 3 27" xfId="19497"/>
    <cellStyle name="Normal 2 3 28" xfId="19498"/>
    <cellStyle name="Normal 2 3 29" xfId="19499"/>
    <cellStyle name="Normal 2 3 3" xfId="19500"/>
    <cellStyle name="Normal 2 3 3 2" xfId="19501"/>
    <cellStyle name="Normal 2 3 3 2 2" xfId="19502"/>
    <cellStyle name="Normal 2 3 3 2 2 2" xfId="19503"/>
    <cellStyle name="Normal 2 3 3 2 2 2 2" xfId="19504"/>
    <cellStyle name="Normal 2 3 3 2 2 3" xfId="19505"/>
    <cellStyle name="Normal 2 3 3 2 3" xfId="19506"/>
    <cellStyle name="Normal 2 3 3 2 3 2" xfId="19507"/>
    <cellStyle name="Normal 2 3 3 2 3 2 2" xfId="19508"/>
    <cellStyle name="Normal 2 3 3 2 3 3" xfId="19509"/>
    <cellStyle name="Normal 2 3 3 2 4" xfId="19510"/>
    <cellStyle name="Normal 2 3 3 2 4 2" xfId="19511"/>
    <cellStyle name="Normal 2 3 3 2 4 2 2" xfId="19512"/>
    <cellStyle name="Normal 2 3 3 2 4 3" xfId="19513"/>
    <cellStyle name="Normal 2 3 3 2 5" xfId="19514"/>
    <cellStyle name="Normal 2 3 3 2 5 2" xfId="19515"/>
    <cellStyle name="Normal 2 3 3 2 5 2 2" xfId="19516"/>
    <cellStyle name="Normal 2 3 3 2 5 3" xfId="19517"/>
    <cellStyle name="Normal 2 3 3 2 6" xfId="19518"/>
    <cellStyle name="Normal 2 3 3 2 6 2" xfId="19519"/>
    <cellStyle name="Normal 2 3 3 2 7" xfId="19520"/>
    <cellStyle name="Normal 2 3 3 3" xfId="19521"/>
    <cellStyle name="Normal 2 3 3 3 2" xfId="19522"/>
    <cellStyle name="Normal 2 3 3 3 2 2" xfId="19523"/>
    <cellStyle name="Normal 2 3 3 3 3" xfId="19524"/>
    <cellStyle name="Normal 2 3 3 4" xfId="19525"/>
    <cellStyle name="Normal 2 3 3 4 2" xfId="19526"/>
    <cellStyle name="Normal 2 3 3 4 2 2" xfId="19527"/>
    <cellStyle name="Normal 2 3 3 4 3" xfId="19528"/>
    <cellStyle name="Normal 2 3 3 5" xfId="19529"/>
    <cellStyle name="Normal 2 3 3 5 2" xfId="19530"/>
    <cellStyle name="Normal 2 3 3 5 2 2" xfId="19531"/>
    <cellStyle name="Normal 2 3 3 5 3" xfId="19532"/>
    <cellStyle name="Normal 2 3 3 6" xfId="19533"/>
    <cellStyle name="Normal 2 3 3 6 2" xfId="19534"/>
    <cellStyle name="Normal 2 3 3 7" xfId="19535"/>
    <cellStyle name="Normal 2 3 3 7 2" xfId="19536"/>
    <cellStyle name="Normal 2 3 3 8" xfId="19537"/>
    <cellStyle name="Normal 2 3 30" xfId="19538"/>
    <cellStyle name="Normal 2 3 31" xfId="19539"/>
    <cellStyle name="Normal 2 3 32" xfId="19540"/>
    <cellStyle name="Normal 2 3 4" xfId="19541"/>
    <cellStyle name="Normal 2 3 4 2" xfId="19542"/>
    <cellStyle name="Normal 2 3 4 2 2" xfId="19543"/>
    <cellStyle name="Normal 2 3 4 3" xfId="19544"/>
    <cellStyle name="Normal 2 3 5" xfId="19545"/>
    <cellStyle name="Normal 2 3 5 2" xfId="19546"/>
    <cellStyle name="Normal 2 3 5 2 2" xfId="19547"/>
    <cellStyle name="Normal 2 3 5 3" xfId="19548"/>
    <cellStyle name="Normal 2 3 6" xfId="19549"/>
    <cellStyle name="Normal 2 3 6 2" xfId="19550"/>
    <cellStyle name="Normal 2 3 6 2 2" xfId="19551"/>
    <cellStyle name="Normal 2 3 6 3" xfId="19552"/>
    <cellStyle name="Normal 2 3 7" xfId="19553"/>
    <cellStyle name="Normal 2 3 7 2" xfId="19554"/>
    <cellStyle name="Normal 2 3 7 2 2" xfId="19555"/>
    <cellStyle name="Normal 2 3 7 3" xfId="19556"/>
    <cellStyle name="Normal 2 3 8" xfId="19557"/>
    <cellStyle name="Normal 2 3 8 2" xfId="19558"/>
    <cellStyle name="Normal 2 3 8 2 2" xfId="19559"/>
    <cellStyle name="Normal 2 3 8 3" xfId="19560"/>
    <cellStyle name="Normal 2 3 9" xfId="19561"/>
    <cellStyle name="Normal 2 3 9 2" xfId="19562"/>
    <cellStyle name="Normal 2 3 9 2 2" xfId="19563"/>
    <cellStyle name="Normal 2 3 9 3" xfId="19564"/>
    <cellStyle name="Normal 2 3_2010-06-FINAL-Lim Rev-additional info-template-v6.1-Qtel" xfId="19565"/>
    <cellStyle name="Normal 2 30" xfId="19566"/>
    <cellStyle name="Normal 2 30 2" xfId="19567"/>
    <cellStyle name="Normal 2 30 3" xfId="19568"/>
    <cellStyle name="Normal 2 31" xfId="19569"/>
    <cellStyle name="Normal 2 31 2" xfId="19570"/>
    <cellStyle name="Normal 2 31 3" xfId="19571"/>
    <cellStyle name="Normal 2 32" xfId="19572"/>
    <cellStyle name="Normal 2 32 2" xfId="19573"/>
    <cellStyle name="Normal 2 33" xfId="19574"/>
    <cellStyle name="Normal 2 33 2" xfId="19575"/>
    <cellStyle name="Normal 2 34" xfId="19576"/>
    <cellStyle name="Normal 2 34 2" xfId="19577"/>
    <cellStyle name="Normal 2 35" xfId="19578"/>
    <cellStyle name="Normal 2 35 2" xfId="19579"/>
    <cellStyle name="Normal 2 36" xfId="19580"/>
    <cellStyle name="Normal 2 36 2" xfId="19581"/>
    <cellStyle name="Normal 2 37" xfId="19582"/>
    <cellStyle name="Normal 2 37 2" xfId="19583"/>
    <cellStyle name="Normal 2 38" xfId="19584"/>
    <cellStyle name="Normal 2 38 2" xfId="19585"/>
    <cellStyle name="Normal 2 39" xfId="19586"/>
    <cellStyle name="Normal 2 39 2" xfId="19587"/>
    <cellStyle name="Normal 2 4" xfId="19588"/>
    <cellStyle name="Normal 2 4 10" xfId="19589"/>
    <cellStyle name="Normal 2 4 10 2" xfId="19590"/>
    <cellStyle name="Normal 2 4 11" xfId="19591"/>
    <cellStyle name="Normal 2 4 11 2" xfId="19592"/>
    <cellStyle name="Normal 2 4 12" xfId="19593"/>
    <cellStyle name="Normal 2 4 13" xfId="19594"/>
    <cellStyle name="Normal 2 4 14" xfId="19595"/>
    <cellStyle name="Normal 2 4 15" xfId="19596"/>
    <cellStyle name="Normal 2 4 16" xfId="19597"/>
    <cellStyle name="Normal 2 4 17" xfId="19598"/>
    <cellStyle name="Normal 2 4 18" xfId="19599"/>
    <cellStyle name="Normal 2 4 19" xfId="19600"/>
    <cellStyle name="Normal 2 4 2" xfId="19601"/>
    <cellStyle name="Normal 2 4 2 10" xfId="19602"/>
    <cellStyle name="Normal 2 4 2 11" xfId="19603"/>
    <cellStyle name="Normal 2 4 2 12" xfId="19604"/>
    <cellStyle name="Normal 2 4 2 13" xfId="19605"/>
    <cellStyle name="Normal 2 4 2 14" xfId="19606"/>
    <cellStyle name="Normal 2 4 2 15" xfId="19607"/>
    <cellStyle name="Normal 2 4 2 16" xfId="19608"/>
    <cellStyle name="Normal 2 4 2 17" xfId="19609"/>
    <cellStyle name="Normal 2 4 2 18" xfId="19610"/>
    <cellStyle name="Normal 2 4 2 19" xfId="19611"/>
    <cellStyle name="Normal 2 4 2 2" xfId="19612"/>
    <cellStyle name="Normal 2 4 2 2 10" xfId="19613"/>
    <cellStyle name="Normal 2 4 2 2 11" xfId="19614"/>
    <cellStyle name="Normal 2 4 2 2 12" xfId="19615"/>
    <cellStyle name="Normal 2 4 2 2 13" xfId="19616"/>
    <cellStyle name="Normal 2 4 2 2 14" xfId="19617"/>
    <cellStyle name="Normal 2 4 2 2 15" xfId="19618"/>
    <cellStyle name="Normal 2 4 2 2 16" xfId="19619"/>
    <cellStyle name="Normal 2 4 2 2 17" xfId="19620"/>
    <cellStyle name="Normal 2 4 2 2 18" xfId="19621"/>
    <cellStyle name="Normal 2 4 2 2 19" xfId="19622"/>
    <cellStyle name="Normal 2 4 2 2 2" xfId="19623"/>
    <cellStyle name="Normal 2 4 2 2 2 2" xfId="19624"/>
    <cellStyle name="Normal 2 4 2 2 2 2 2" xfId="19625"/>
    <cellStyle name="Normal 2 4 2 2 2 3" xfId="19626"/>
    <cellStyle name="Normal 2 4 2 2 20" xfId="19627"/>
    <cellStyle name="Normal 2 4 2 2 21" xfId="19628"/>
    <cellStyle name="Normal 2 4 2 2 22" xfId="19629"/>
    <cellStyle name="Normal 2 4 2 2 23" xfId="19630"/>
    <cellStyle name="Normal 2 4 2 2 24" xfId="19631"/>
    <cellStyle name="Normal 2 4 2 2 25" xfId="19632"/>
    <cellStyle name="Normal 2 4 2 2 26" xfId="19633"/>
    <cellStyle name="Normal 2 4 2 2 27" xfId="19634"/>
    <cellStyle name="Normal 2 4 2 2 28" xfId="19635"/>
    <cellStyle name="Normal 2 4 2 2 29" xfId="19636"/>
    <cellStyle name="Normal 2 4 2 2 3" xfId="19637"/>
    <cellStyle name="Normal 2 4 2 2 3 2" xfId="19638"/>
    <cellStyle name="Normal 2 4 2 2 3 2 2" xfId="19639"/>
    <cellStyle name="Normal 2 4 2 2 3 3" xfId="19640"/>
    <cellStyle name="Normal 2 4 2 2 30" xfId="19641"/>
    <cellStyle name="Normal 2 4 2 2 4" xfId="19642"/>
    <cellStyle name="Normal 2 4 2 2 4 2" xfId="19643"/>
    <cellStyle name="Normal 2 4 2 2 4 2 2" xfId="19644"/>
    <cellStyle name="Normal 2 4 2 2 4 3" xfId="19645"/>
    <cellStyle name="Normal 2 4 2 2 5" xfId="19646"/>
    <cellStyle name="Normal 2 4 2 2 5 2" xfId="19647"/>
    <cellStyle name="Normal 2 4 2 2 5 2 2" xfId="19648"/>
    <cellStyle name="Normal 2 4 2 2 5 3" xfId="19649"/>
    <cellStyle name="Normal 2 4 2 2 6" xfId="19650"/>
    <cellStyle name="Normal 2 4 2 2 6 2" xfId="19651"/>
    <cellStyle name="Normal 2 4 2 2 7" xfId="19652"/>
    <cellStyle name="Normal 2 4 2 2 8" xfId="19653"/>
    <cellStyle name="Normal 2 4 2 2 9" xfId="19654"/>
    <cellStyle name="Normal 2 4 2 20" xfId="19655"/>
    <cellStyle name="Normal 2 4 2 21" xfId="19656"/>
    <cellStyle name="Normal 2 4 2 22" xfId="19657"/>
    <cellStyle name="Normal 2 4 2 23" xfId="19658"/>
    <cellStyle name="Normal 2 4 2 24" xfId="19659"/>
    <cellStyle name="Normal 2 4 2 25" xfId="19660"/>
    <cellStyle name="Normal 2 4 2 26" xfId="19661"/>
    <cellStyle name="Normal 2 4 2 27" xfId="19662"/>
    <cellStyle name="Normal 2 4 2 28" xfId="19663"/>
    <cellStyle name="Normal 2 4 2 29" xfId="19664"/>
    <cellStyle name="Normal 2 4 2 3" xfId="19665"/>
    <cellStyle name="Normal 2 4 2 3 2" xfId="19666"/>
    <cellStyle name="Normal 2 4 2 3 2 2" xfId="19667"/>
    <cellStyle name="Normal 2 4 2 3 3" xfId="19668"/>
    <cellStyle name="Normal 2 4 2 30" xfId="19669"/>
    <cellStyle name="Normal 2 4 2 4" xfId="19670"/>
    <cellStyle name="Normal 2 4 2 4 2" xfId="19671"/>
    <cellStyle name="Normal 2 4 2 4 2 2" xfId="19672"/>
    <cellStyle name="Normal 2 4 2 4 3" xfId="19673"/>
    <cellStyle name="Normal 2 4 2 5" xfId="19674"/>
    <cellStyle name="Normal 2 4 2 5 2" xfId="19675"/>
    <cellStyle name="Normal 2 4 2 5 2 2" xfId="19676"/>
    <cellStyle name="Normal 2 4 2 5 3" xfId="19677"/>
    <cellStyle name="Normal 2 4 2 6" xfId="19678"/>
    <cellStyle name="Normal 2 4 2 6 2" xfId="19679"/>
    <cellStyle name="Normal 2 4 2 7" xfId="19680"/>
    <cellStyle name="Normal 2 4 2 7 2" xfId="19681"/>
    <cellStyle name="Normal 2 4 2 8" xfId="19682"/>
    <cellStyle name="Normal 2 4 2 9" xfId="19683"/>
    <cellStyle name="Normal 2 4 20" xfId="19684"/>
    <cellStyle name="Normal 2 4 21" xfId="19685"/>
    <cellStyle name="Normal 2 4 22" xfId="19686"/>
    <cellStyle name="Normal 2 4 23" xfId="19687"/>
    <cellStyle name="Normal 2 4 24" xfId="19688"/>
    <cellStyle name="Normal 2 4 25" xfId="19689"/>
    <cellStyle name="Normal 2 4 26" xfId="19690"/>
    <cellStyle name="Normal 2 4 27" xfId="19691"/>
    <cellStyle name="Normal 2 4 28" xfId="19692"/>
    <cellStyle name="Normal 2 4 29" xfId="19693"/>
    <cellStyle name="Normal 2 4 3" xfId="19694"/>
    <cellStyle name="Normal 2 4 3 2" xfId="19695"/>
    <cellStyle name="Normal 2 4 3 2 2" xfId="19696"/>
    <cellStyle name="Normal 2 4 3 3" xfId="19697"/>
    <cellStyle name="Normal 2 4 30" xfId="19698"/>
    <cellStyle name="Normal 2 4 31" xfId="19699"/>
    <cellStyle name="Normal 2 4 4" xfId="19700"/>
    <cellStyle name="Normal 2 4 4 2" xfId="19701"/>
    <cellStyle name="Normal 2 4 4 2 2" xfId="19702"/>
    <cellStyle name="Normal 2 4 4 3" xfId="19703"/>
    <cellStyle name="Normal 2 4 5" xfId="19704"/>
    <cellStyle name="Normal 2 4 5 2" xfId="19705"/>
    <cellStyle name="Normal 2 4 5 2 2" xfId="19706"/>
    <cellStyle name="Normal 2 4 5 3" xfId="19707"/>
    <cellStyle name="Normal 2 4 6" xfId="19708"/>
    <cellStyle name="Normal 2 4 6 2" xfId="19709"/>
    <cellStyle name="Normal 2 4 6 2 2" xfId="19710"/>
    <cellStyle name="Normal 2 4 6 3" xfId="19711"/>
    <cellStyle name="Normal 2 4 7" xfId="19712"/>
    <cellStyle name="Normal 2 4 7 2" xfId="19713"/>
    <cellStyle name="Normal 2 4 7 2 2" xfId="19714"/>
    <cellStyle name="Normal 2 4 7 3" xfId="19715"/>
    <cellStyle name="Normal 2 4 8" xfId="19716"/>
    <cellStyle name="Normal 2 4 8 2" xfId="19717"/>
    <cellStyle name="Normal 2 4 8 2 2" xfId="19718"/>
    <cellStyle name="Normal 2 4 8 3" xfId="19719"/>
    <cellStyle name="Normal 2 4 9" xfId="19720"/>
    <cellStyle name="Normal 2 4 9 2" xfId="19721"/>
    <cellStyle name="Normal 2 4 9 2 2" xfId="19722"/>
    <cellStyle name="Normal 2 4 9 3" xfId="19723"/>
    <cellStyle name="Normal 2 40" xfId="19724"/>
    <cellStyle name="Normal 2 40 2" xfId="19725"/>
    <cellStyle name="Normal 2 41" xfId="19726"/>
    <cellStyle name="Normal 2 41 2" xfId="19727"/>
    <cellStyle name="Normal 2 42" xfId="19728"/>
    <cellStyle name="Normal 2 42 2" xfId="19729"/>
    <cellStyle name="Normal 2 43" xfId="19730"/>
    <cellStyle name="Normal 2 44" xfId="19731"/>
    <cellStyle name="Normal 2 45" xfId="19732"/>
    <cellStyle name="Normal 2 46" xfId="19733"/>
    <cellStyle name="Normal 2 47" xfId="19734"/>
    <cellStyle name="Normal 2 48" xfId="19735"/>
    <cellStyle name="Normal 2 49" xfId="19736"/>
    <cellStyle name="Normal 2 5" xfId="19737"/>
    <cellStyle name="Normal 2 5 10" xfId="19738"/>
    <cellStyle name="Normal 2 5 11" xfId="19739"/>
    <cellStyle name="Normal 2 5 12" xfId="19740"/>
    <cellStyle name="Normal 2 5 13" xfId="19741"/>
    <cellStyle name="Normal 2 5 14" xfId="19742"/>
    <cellStyle name="Normal 2 5 15" xfId="19743"/>
    <cellStyle name="Normal 2 5 16" xfId="19744"/>
    <cellStyle name="Normal 2 5 17" xfId="19745"/>
    <cellStyle name="Normal 2 5 18" xfId="19746"/>
    <cellStyle name="Normal 2 5 19" xfId="19747"/>
    <cellStyle name="Normal 2 5 2" xfId="19748"/>
    <cellStyle name="Normal 2 5 2 10" xfId="19749"/>
    <cellStyle name="Normal 2 5 2 11" xfId="19750"/>
    <cellStyle name="Normal 2 5 2 12" xfId="19751"/>
    <cellStyle name="Normal 2 5 2 13" xfId="19752"/>
    <cellStyle name="Normal 2 5 2 14" xfId="19753"/>
    <cellStyle name="Normal 2 5 2 15" xfId="19754"/>
    <cellStyle name="Normal 2 5 2 16" xfId="19755"/>
    <cellStyle name="Normal 2 5 2 17" xfId="19756"/>
    <cellStyle name="Normal 2 5 2 18" xfId="19757"/>
    <cellStyle name="Normal 2 5 2 19" xfId="19758"/>
    <cellStyle name="Normal 2 5 2 2" xfId="19759"/>
    <cellStyle name="Normal 2 5 2 2 10" xfId="19760"/>
    <cellStyle name="Normal 2 5 2 2 11" xfId="19761"/>
    <cellStyle name="Normal 2 5 2 2 12" xfId="19762"/>
    <cellStyle name="Normal 2 5 2 2 13" xfId="19763"/>
    <cellStyle name="Normal 2 5 2 2 14" xfId="19764"/>
    <cellStyle name="Normal 2 5 2 2 15" xfId="19765"/>
    <cellStyle name="Normal 2 5 2 2 16" xfId="19766"/>
    <cellStyle name="Normal 2 5 2 2 17" xfId="19767"/>
    <cellStyle name="Normal 2 5 2 2 18" xfId="19768"/>
    <cellStyle name="Normal 2 5 2 2 19" xfId="19769"/>
    <cellStyle name="Normal 2 5 2 2 2" xfId="19770"/>
    <cellStyle name="Normal 2 5 2 2 2 2" xfId="19771"/>
    <cellStyle name="Normal 2 5 2 2 20" xfId="19772"/>
    <cellStyle name="Normal 2 5 2 2 21" xfId="19773"/>
    <cellStyle name="Normal 2 5 2 2 22" xfId="19774"/>
    <cellStyle name="Normal 2 5 2 2 23" xfId="19775"/>
    <cellStyle name="Normal 2 5 2 2 24" xfId="19776"/>
    <cellStyle name="Normal 2 5 2 2 25" xfId="19777"/>
    <cellStyle name="Normal 2 5 2 2 26" xfId="19778"/>
    <cellStyle name="Normal 2 5 2 2 27" xfId="19779"/>
    <cellStyle name="Normal 2 5 2 2 28" xfId="19780"/>
    <cellStyle name="Normal 2 5 2 2 29" xfId="19781"/>
    <cellStyle name="Normal 2 5 2 2 3" xfId="19782"/>
    <cellStyle name="Normal 2 5 2 2 30" xfId="19783"/>
    <cellStyle name="Normal 2 5 2 2 4" xfId="19784"/>
    <cellStyle name="Normal 2 5 2 2 5" xfId="19785"/>
    <cellStyle name="Normal 2 5 2 2 6" xfId="19786"/>
    <cellStyle name="Normal 2 5 2 2 7" xfId="19787"/>
    <cellStyle name="Normal 2 5 2 2 8" xfId="19788"/>
    <cellStyle name="Normal 2 5 2 2 9" xfId="19789"/>
    <cellStyle name="Normal 2 5 2 20" xfId="19790"/>
    <cellStyle name="Normal 2 5 2 21" xfId="19791"/>
    <cellStyle name="Normal 2 5 2 22" xfId="19792"/>
    <cellStyle name="Normal 2 5 2 23" xfId="19793"/>
    <cellStyle name="Normal 2 5 2 24" xfId="19794"/>
    <cellStyle name="Normal 2 5 2 25" xfId="19795"/>
    <cellStyle name="Normal 2 5 2 26" xfId="19796"/>
    <cellStyle name="Normal 2 5 2 27" xfId="19797"/>
    <cellStyle name="Normal 2 5 2 28" xfId="19798"/>
    <cellStyle name="Normal 2 5 2 29" xfId="19799"/>
    <cellStyle name="Normal 2 5 2 3" xfId="19800"/>
    <cellStyle name="Normal 2 5 2 3 2" xfId="19801"/>
    <cellStyle name="Normal 2 5 2 3 2 2" xfId="19802"/>
    <cellStyle name="Normal 2 5 2 3 3" xfId="19803"/>
    <cellStyle name="Normal 2 5 2 30" xfId="19804"/>
    <cellStyle name="Normal 2 5 2 4" xfId="19805"/>
    <cellStyle name="Normal 2 5 2 4 2" xfId="19806"/>
    <cellStyle name="Normal 2 5 2 4 2 2" xfId="19807"/>
    <cellStyle name="Normal 2 5 2 4 3" xfId="19808"/>
    <cellStyle name="Normal 2 5 2 5" xfId="19809"/>
    <cellStyle name="Normal 2 5 2 5 2" xfId="19810"/>
    <cellStyle name="Normal 2 5 2 5 2 2" xfId="19811"/>
    <cellStyle name="Normal 2 5 2 5 3" xfId="19812"/>
    <cellStyle name="Normal 2 5 2 6" xfId="19813"/>
    <cellStyle name="Normal 2 5 2 6 2" xfId="19814"/>
    <cellStyle name="Normal 2 5 2 7" xfId="19815"/>
    <cellStyle name="Normal 2 5 2 7 2" xfId="19816"/>
    <cellStyle name="Normal 2 5 2 8" xfId="19817"/>
    <cellStyle name="Normal 2 5 2 9" xfId="19818"/>
    <cellStyle name="Normal 2 5 20" xfId="19819"/>
    <cellStyle name="Normal 2 5 21" xfId="19820"/>
    <cellStyle name="Normal 2 5 22" xfId="19821"/>
    <cellStyle name="Normal 2 5 23" xfId="19822"/>
    <cellStyle name="Normal 2 5 24" xfId="19823"/>
    <cellStyle name="Normal 2 5 25" xfId="19824"/>
    <cellStyle name="Normal 2 5 26" xfId="19825"/>
    <cellStyle name="Normal 2 5 27" xfId="19826"/>
    <cellStyle name="Normal 2 5 28" xfId="19827"/>
    <cellStyle name="Normal 2 5 29" xfId="19828"/>
    <cellStyle name="Normal 2 5 3" xfId="19829"/>
    <cellStyle name="Normal 2 5 3 2" xfId="19830"/>
    <cellStyle name="Normal 2 5 3 2 2" xfId="19831"/>
    <cellStyle name="Normal 2 5 3 3" xfId="19832"/>
    <cellStyle name="Normal 2 5 30" xfId="19833"/>
    <cellStyle name="Normal 2 5 31" xfId="19834"/>
    <cellStyle name="Normal 2 5 4" xfId="19835"/>
    <cellStyle name="Normal 2 5 4 2" xfId="19836"/>
    <cellStyle name="Normal 2 5 4 2 2" xfId="19837"/>
    <cellStyle name="Normal 2 5 4 3" xfId="19838"/>
    <cellStyle name="Normal 2 5 5" xfId="19839"/>
    <cellStyle name="Normal 2 5 5 2" xfId="19840"/>
    <cellStyle name="Normal 2 5 5 2 2" xfId="19841"/>
    <cellStyle name="Normal 2 5 5 3" xfId="19842"/>
    <cellStyle name="Normal 2 5 6" xfId="19843"/>
    <cellStyle name="Normal 2 5 6 2" xfId="19844"/>
    <cellStyle name="Normal 2 5 7" xfId="19845"/>
    <cellStyle name="Normal 2 5 7 2" xfId="19846"/>
    <cellStyle name="Normal 2 5 8" xfId="19847"/>
    <cellStyle name="Normal 2 5 9" xfId="19848"/>
    <cellStyle name="Normal 2 50" xfId="19849"/>
    <cellStyle name="Normal 2 51" xfId="19850"/>
    <cellStyle name="Normal 2 52" xfId="19851"/>
    <cellStyle name="Normal 2 53" xfId="19852"/>
    <cellStyle name="Normal 2 54" xfId="19853"/>
    <cellStyle name="Normal 2 55" xfId="19854"/>
    <cellStyle name="Normal 2 56" xfId="19855"/>
    <cellStyle name="Normal 2 57" xfId="19856"/>
    <cellStyle name="Normal 2 58" xfId="19857"/>
    <cellStyle name="Normal 2 59" xfId="19858"/>
    <cellStyle name="Normal 2 6" xfId="19859"/>
    <cellStyle name="Normal 2 6 10" xfId="19860"/>
    <cellStyle name="Normal 2 6 11" xfId="19861"/>
    <cellStyle name="Normal 2 6 12" xfId="19862"/>
    <cellStyle name="Normal 2 6 13" xfId="19863"/>
    <cellStyle name="Normal 2 6 14" xfId="19864"/>
    <cellStyle name="Normal 2 6 15" xfId="19865"/>
    <cellStyle name="Normal 2 6 16" xfId="19866"/>
    <cellStyle name="Normal 2 6 17" xfId="19867"/>
    <cellStyle name="Normal 2 6 18" xfId="19868"/>
    <cellStyle name="Normal 2 6 19" xfId="19869"/>
    <cellStyle name="Normal 2 6 2" xfId="19870"/>
    <cellStyle name="Normal 2 6 2 10" xfId="19871"/>
    <cellStyle name="Normal 2 6 2 11" xfId="19872"/>
    <cellStyle name="Normal 2 6 2 12" xfId="19873"/>
    <cellStyle name="Normal 2 6 2 13" xfId="19874"/>
    <cellStyle name="Normal 2 6 2 14" xfId="19875"/>
    <cellStyle name="Normal 2 6 2 15" xfId="19876"/>
    <cellStyle name="Normal 2 6 2 16" xfId="19877"/>
    <cellStyle name="Normal 2 6 2 17" xfId="19878"/>
    <cellStyle name="Normal 2 6 2 18" xfId="19879"/>
    <cellStyle name="Normal 2 6 2 19" xfId="19880"/>
    <cellStyle name="Normal 2 6 2 2" xfId="19881"/>
    <cellStyle name="Normal 2 6 2 2 10" xfId="19882"/>
    <cellStyle name="Normal 2 6 2 2 11" xfId="19883"/>
    <cellStyle name="Normal 2 6 2 2 12" xfId="19884"/>
    <cellStyle name="Normal 2 6 2 2 13" xfId="19885"/>
    <cellStyle name="Normal 2 6 2 2 14" xfId="19886"/>
    <cellStyle name="Normal 2 6 2 2 15" xfId="19887"/>
    <cellStyle name="Normal 2 6 2 2 16" xfId="19888"/>
    <cellStyle name="Normal 2 6 2 2 17" xfId="19889"/>
    <cellStyle name="Normal 2 6 2 2 18" xfId="19890"/>
    <cellStyle name="Normal 2 6 2 2 19" xfId="19891"/>
    <cellStyle name="Normal 2 6 2 2 2" xfId="19892"/>
    <cellStyle name="Normal 2 6 2 2 20" xfId="19893"/>
    <cellStyle name="Normal 2 6 2 2 21" xfId="19894"/>
    <cellStyle name="Normal 2 6 2 2 22" xfId="19895"/>
    <cellStyle name="Normal 2 6 2 2 23" xfId="19896"/>
    <cellStyle name="Normal 2 6 2 2 24" xfId="19897"/>
    <cellStyle name="Normal 2 6 2 2 25" xfId="19898"/>
    <cellStyle name="Normal 2 6 2 2 26" xfId="19899"/>
    <cellStyle name="Normal 2 6 2 2 27" xfId="19900"/>
    <cellStyle name="Normal 2 6 2 2 28" xfId="19901"/>
    <cellStyle name="Normal 2 6 2 2 29" xfId="19902"/>
    <cellStyle name="Normal 2 6 2 2 3" xfId="19903"/>
    <cellStyle name="Normal 2 6 2 2 30" xfId="19904"/>
    <cellStyle name="Normal 2 6 2 2 4" xfId="19905"/>
    <cellStyle name="Normal 2 6 2 2 5" xfId="19906"/>
    <cellStyle name="Normal 2 6 2 2 6" xfId="19907"/>
    <cellStyle name="Normal 2 6 2 2 7" xfId="19908"/>
    <cellStyle name="Normal 2 6 2 2 8" xfId="19909"/>
    <cellStyle name="Normal 2 6 2 2 9" xfId="19910"/>
    <cellStyle name="Normal 2 6 2 20" xfId="19911"/>
    <cellStyle name="Normal 2 6 2 21" xfId="19912"/>
    <cellStyle name="Normal 2 6 2 22" xfId="19913"/>
    <cellStyle name="Normal 2 6 2 23" xfId="19914"/>
    <cellStyle name="Normal 2 6 2 24" xfId="19915"/>
    <cellStyle name="Normal 2 6 2 25" xfId="19916"/>
    <cellStyle name="Normal 2 6 2 26" xfId="19917"/>
    <cellStyle name="Normal 2 6 2 27" xfId="19918"/>
    <cellStyle name="Normal 2 6 2 28" xfId="19919"/>
    <cellStyle name="Normal 2 6 2 29" xfId="19920"/>
    <cellStyle name="Normal 2 6 2 3" xfId="19921"/>
    <cellStyle name="Normal 2 6 2 3 2" xfId="19922"/>
    <cellStyle name="Normal 2 6 2 30" xfId="19923"/>
    <cellStyle name="Normal 2 6 2 4" xfId="19924"/>
    <cellStyle name="Normal 2 6 2 5" xfId="19925"/>
    <cellStyle name="Normal 2 6 2 6" xfId="19926"/>
    <cellStyle name="Normal 2 6 2 7" xfId="19927"/>
    <cellStyle name="Normal 2 6 2 8" xfId="19928"/>
    <cellStyle name="Normal 2 6 2 9" xfId="19929"/>
    <cellStyle name="Normal 2 6 20" xfId="19930"/>
    <cellStyle name="Normal 2 6 21" xfId="19931"/>
    <cellStyle name="Normal 2 6 22" xfId="19932"/>
    <cellStyle name="Normal 2 6 23" xfId="19933"/>
    <cellStyle name="Normal 2 6 24" xfId="19934"/>
    <cellStyle name="Normal 2 6 25" xfId="19935"/>
    <cellStyle name="Normal 2 6 26" xfId="19936"/>
    <cellStyle name="Normal 2 6 27" xfId="19937"/>
    <cellStyle name="Normal 2 6 28" xfId="19938"/>
    <cellStyle name="Normal 2 6 29" xfId="19939"/>
    <cellStyle name="Normal 2 6 3" xfId="19940"/>
    <cellStyle name="Normal 2 6 3 2" xfId="19941"/>
    <cellStyle name="Normal 2 6 30" xfId="19942"/>
    <cellStyle name="Normal 2 6 31" xfId="19943"/>
    <cellStyle name="Normal 2 6 4" xfId="19944"/>
    <cellStyle name="Normal 2 6 4 2" xfId="19945"/>
    <cellStyle name="Normal 2 6 5" xfId="19946"/>
    <cellStyle name="Normal 2 6 5 2" xfId="19947"/>
    <cellStyle name="Normal 2 6 6" xfId="19948"/>
    <cellStyle name="Normal 2 6 7" xfId="19949"/>
    <cellStyle name="Normal 2 6 8" xfId="19950"/>
    <cellStyle name="Normal 2 6 9" xfId="19951"/>
    <cellStyle name="Normal 2 60" xfId="19952"/>
    <cellStyle name="Normal 2 61" xfId="19953"/>
    <cellStyle name="Normal 2 62" xfId="19954"/>
    <cellStyle name="Normal 2 63" xfId="19955"/>
    <cellStyle name="Normal 2 64" xfId="19956"/>
    <cellStyle name="Normal 2 65" xfId="19957"/>
    <cellStyle name="Normal 2 66" xfId="19958"/>
    <cellStyle name="Normal 2 67" xfId="19959"/>
    <cellStyle name="Normal 2 68" xfId="19960"/>
    <cellStyle name="Normal 2 69" xfId="19961"/>
    <cellStyle name="Normal 2 7" xfId="19962"/>
    <cellStyle name="Normal 2 7 10" xfId="19963"/>
    <cellStyle name="Normal 2 7 11" xfId="19964"/>
    <cellStyle name="Normal 2 7 12" xfId="19965"/>
    <cellStyle name="Normal 2 7 13" xfId="19966"/>
    <cellStyle name="Normal 2 7 14" xfId="19967"/>
    <cellStyle name="Normal 2 7 15" xfId="19968"/>
    <cellStyle name="Normal 2 7 16" xfId="19969"/>
    <cellStyle name="Normal 2 7 17" xfId="19970"/>
    <cellStyle name="Normal 2 7 18" xfId="19971"/>
    <cellStyle name="Normal 2 7 19" xfId="19972"/>
    <cellStyle name="Normal 2 7 2" xfId="19973"/>
    <cellStyle name="Normal 2 7 2 10" xfId="19974"/>
    <cellStyle name="Normal 2 7 2 11" xfId="19975"/>
    <cellStyle name="Normal 2 7 2 12" xfId="19976"/>
    <cellStyle name="Normal 2 7 2 13" xfId="19977"/>
    <cellStyle name="Normal 2 7 2 14" xfId="19978"/>
    <cellStyle name="Normal 2 7 2 15" xfId="19979"/>
    <cellStyle name="Normal 2 7 2 16" xfId="19980"/>
    <cellStyle name="Normal 2 7 2 17" xfId="19981"/>
    <cellStyle name="Normal 2 7 2 18" xfId="19982"/>
    <cellStyle name="Normal 2 7 2 19" xfId="19983"/>
    <cellStyle name="Normal 2 7 2 2" xfId="19984"/>
    <cellStyle name="Normal 2 7 2 2 2" xfId="19985"/>
    <cellStyle name="Normal 2 7 2 2 2 2" xfId="19986"/>
    <cellStyle name="Normal 2 7 2 2 2 2 2" xfId="19987"/>
    <cellStyle name="Normal 2 7 2 2 2 2 2 2" xfId="19988"/>
    <cellStyle name="Normal 2 7 2 2 2 2 2 2 2" xfId="19989"/>
    <cellStyle name="Normal 2 7 2 2 2 2 2 3" xfId="19990"/>
    <cellStyle name="Normal 2 7 2 2 2 2 3" xfId="19991"/>
    <cellStyle name="Normal 2 7 2 2 2 2 3 2" xfId="19992"/>
    <cellStyle name="Normal 2 7 2 2 2 2 4" xfId="19993"/>
    <cellStyle name="Normal 2 7 2 2 2 3" xfId="19994"/>
    <cellStyle name="Normal 2 7 2 2 2 3 2" xfId="19995"/>
    <cellStyle name="Normal 2 7 2 2 2 3 2 2" xfId="19996"/>
    <cellStyle name="Normal 2 7 2 2 2 3 3" xfId="19997"/>
    <cellStyle name="Normal 2 7 2 2 2 4" xfId="19998"/>
    <cellStyle name="Normal 2 7 2 2 2 4 2" xfId="19999"/>
    <cellStyle name="Normal 2 7 2 2 2 5" xfId="20000"/>
    <cellStyle name="Normal 2 7 2 2 3" xfId="20001"/>
    <cellStyle name="Normal 2 7 2 2 3 2" xfId="20002"/>
    <cellStyle name="Normal 2 7 2 2 3 2 2" xfId="20003"/>
    <cellStyle name="Normal 2 7 2 2 3 2 2 2" xfId="20004"/>
    <cellStyle name="Normal 2 7 2 2 3 2 3" xfId="20005"/>
    <cellStyle name="Normal 2 7 2 2 3 3" xfId="20006"/>
    <cellStyle name="Normal 2 7 2 2 3 3 2" xfId="20007"/>
    <cellStyle name="Normal 2 7 2 2 3 4" xfId="20008"/>
    <cellStyle name="Normal 2 7 2 2 4" xfId="20009"/>
    <cellStyle name="Normal 2 7 2 2 4 2" xfId="20010"/>
    <cellStyle name="Normal 2 7 2 2 4 2 2" xfId="20011"/>
    <cellStyle name="Normal 2 7 2 2 4 3" xfId="20012"/>
    <cellStyle name="Normal 2 7 2 2 5" xfId="20013"/>
    <cellStyle name="Normal 2 7 2 2 5 2" xfId="20014"/>
    <cellStyle name="Normal 2 7 2 2 5 2 2" xfId="20015"/>
    <cellStyle name="Normal 2 7 2 2 5 3" xfId="20016"/>
    <cellStyle name="Normal 2 7 2 2 6" xfId="20017"/>
    <cellStyle name="Normal 2 7 2 2 6 2" xfId="20018"/>
    <cellStyle name="Normal 2 7 2 2 7" xfId="20019"/>
    <cellStyle name="Normal 2 7 2 20" xfId="20020"/>
    <cellStyle name="Normal 2 7 2 21" xfId="20021"/>
    <cellStyle name="Normal 2 7 2 22" xfId="20022"/>
    <cellStyle name="Normal 2 7 2 23" xfId="20023"/>
    <cellStyle name="Normal 2 7 2 24" xfId="20024"/>
    <cellStyle name="Normal 2 7 2 25" xfId="20025"/>
    <cellStyle name="Normal 2 7 2 26" xfId="20026"/>
    <cellStyle name="Normal 2 7 2 27" xfId="20027"/>
    <cellStyle name="Normal 2 7 2 28" xfId="20028"/>
    <cellStyle name="Normal 2 7 2 29" xfId="20029"/>
    <cellStyle name="Normal 2 7 2 3" xfId="20030"/>
    <cellStyle name="Normal 2 7 2 3 2" xfId="20031"/>
    <cellStyle name="Normal 2 7 2 3 2 2" xfId="20032"/>
    <cellStyle name="Normal 2 7 2 3 2 2 2" xfId="20033"/>
    <cellStyle name="Normal 2 7 2 3 2 2 2 2" xfId="20034"/>
    <cellStyle name="Normal 2 7 2 3 2 2 2 2 2" xfId="20035"/>
    <cellStyle name="Normal 2 7 2 3 2 2 2 3" xfId="20036"/>
    <cellStyle name="Normal 2 7 2 3 2 2 3" xfId="20037"/>
    <cellStyle name="Normal 2 7 2 3 2 2 3 2" xfId="20038"/>
    <cellStyle name="Normal 2 7 2 3 2 2 4" xfId="20039"/>
    <cellStyle name="Normal 2 7 2 3 2 3" xfId="20040"/>
    <cellStyle name="Normal 2 7 2 3 2 3 2" xfId="20041"/>
    <cellStyle name="Normal 2 7 2 3 2 3 2 2" xfId="20042"/>
    <cellStyle name="Normal 2 7 2 3 2 3 3" xfId="20043"/>
    <cellStyle name="Normal 2 7 2 3 2 4" xfId="20044"/>
    <cellStyle name="Normal 2 7 2 3 2 4 2" xfId="20045"/>
    <cellStyle name="Normal 2 7 2 3 2 5" xfId="20046"/>
    <cellStyle name="Normal 2 7 2 3 3" xfId="20047"/>
    <cellStyle name="Normal 2 7 2 3 3 2" xfId="20048"/>
    <cellStyle name="Normal 2 7 2 3 3 2 2" xfId="20049"/>
    <cellStyle name="Normal 2 7 2 3 3 2 2 2" xfId="20050"/>
    <cellStyle name="Normal 2 7 2 3 3 2 3" xfId="20051"/>
    <cellStyle name="Normal 2 7 2 3 3 3" xfId="20052"/>
    <cellStyle name="Normal 2 7 2 3 3 3 2" xfId="20053"/>
    <cellStyle name="Normal 2 7 2 3 3 4" xfId="20054"/>
    <cellStyle name="Normal 2 7 2 3 4" xfId="20055"/>
    <cellStyle name="Normal 2 7 2 3 4 2" xfId="20056"/>
    <cellStyle name="Normal 2 7 2 3 4 2 2" xfId="20057"/>
    <cellStyle name="Normal 2 7 2 3 4 3" xfId="20058"/>
    <cellStyle name="Normal 2 7 2 3 5" xfId="20059"/>
    <cellStyle name="Normal 2 7 2 3 5 2" xfId="20060"/>
    <cellStyle name="Normal 2 7 2 3 5 2 2" xfId="20061"/>
    <cellStyle name="Normal 2 7 2 3 5 3" xfId="20062"/>
    <cellStyle name="Normal 2 7 2 3 6" xfId="20063"/>
    <cellStyle name="Normal 2 7 2 3 6 2" xfId="20064"/>
    <cellStyle name="Normal 2 7 2 3 7" xfId="20065"/>
    <cellStyle name="Normal 2 7 2 30" xfId="20066"/>
    <cellStyle name="Normal 2 7 2 4" xfId="20067"/>
    <cellStyle name="Normal 2 7 2 4 2" xfId="20068"/>
    <cellStyle name="Normal 2 7 2 4 2 2" xfId="20069"/>
    <cellStyle name="Normal 2 7 2 4 2 2 2" xfId="20070"/>
    <cellStyle name="Normal 2 7 2 4 2 2 2 2" xfId="20071"/>
    <cellStyle name="Normal 2 7 2 4 2 2 3" xfId="20072"/>
    <cellStyle name="Normal 2 7 2 4 2 3" xfId="20073"/>
    <cellStyle name="Normal 2 7 2 4 2 3 2" xfId="20074"/>
    <cellStyle name="Normal 2 7 2 4 2 4" xfId="20075"/>
    <cellStyle name="Normal 2 7 2 4 3" xfId="20076"/>
    <cellStyle name="Normal 2 7 2 4 3 2" xfId="20077"/>
    <cellStyle name="Normal 2 7 2 4 3 2 2" xfId="20078"/>
    <cellStyle name="Normal 2 7 2 4 3 3" xfId="20079"/>
    <cellStyle name="Normal 2 7 2 4 4" xfId="20080"/>
    <cellStyle name="Normal 2 7 2 4 4 2" xfId="20081"/>
    <cellStyle name="Normal 2 7 2 4 5" xfId="20082"/>
    <cellStyle name="Normal 2 7 2 5" xfId="20083"/>
    <cellStyle name="Normal 2 7 2 5 2" xfId="20084"/>
    <cellStyle name="Normal 2 7 2 5 2 2" xfId="20085"/>
    <cellStyle name="Normal 2 7 2 5 2 2 2" xfId="20086"/>
    <cellStyle name="Normal 2 7 2 5 2 3" xfId="20087"/>
    <cellStyle name="Normal 2 7 2 5 3" xfId="20088"/>
    <cellStyle name="Normal 2 7 2 5 3 2" xfId="20089"/>
    <cellStyle name="Normal 2 7 2 5 4" xfId="20090"/>
    <cellStyle name="Normal 2 7 2 6" xfId="20091"/>
    <cellStyle name="Normal 2 7 2 6 2" xfId="20092"/>
    <cellStyle name="Normal 2 7 2 6 2 2" xfId="20093"/>
    <cellStyle name="Normal 2 7 2 6 3" xfId="20094"/>
    <cellStyle name="Normal 2 7 2 7" xfId="20095"/>
    <cellStyle name="Normal 2 7 2 7 2" xfId="20096"/>
    <cellStyle name="Normal 2 7 2 7 2 2" xfId="20097"/>
    <cellStyle name="Normal 2 7 2 7 3" xfId="20098"/>
    <cellStyle name="Normal 2 7 2 8" xfId="20099"/>
    <cellStyle name="Normal 2 7 2 8 2" xfId="20100"/>
    <cellStyle name="Normal 2 7 2 9" xfId="20101"/>
    <cellStyle name="Normal 2 7 20" xfId="20102"/>
    <cellStyle name="Normal 2 7 21" xfId="20103"/>
    <cellStyle name="Normal 2 7 22" xfId="20104"/>
    <cellStyle name="Normal 2 7 23" xfId="20105"/>
    <cellStyle name="Normal 2 7 24" xfId="20106"/>
    <cellStyle name="Normal 2 7 25" xfId="20107"/>
    <cellStyle name="Normal 2 7 26" xfId="20108"/>
    <cellStyle name="Normal 2 7 27" xfId="20109"/>
    <cellStyle name="Normal 2 7 28" xfId="20110"/>
    <cellStyle name="Normal 2 7 29" xfId="20111"/>
    <cellStyle name="Normal 2 7 3" xfId="20112"/>
    <cellStyle name="Normal 2 7 3 2" xfId="20113"/>
    <cellStyle name="Normal 2 7 3 2 2" xfId="20114"/>
    <cellStyle name="Normal 2 7 3 2 2 2" xfId="20115"/>
    <cellStyle name="Normal 2 7 3 2 3" xfId="20116"/>
    <cellStyle name="Normal 2 7 3 3" xfId="20117"/>
    <cellStyle name="Normal 2 7 30" xfId="20118"/>
    <cellStyle name="Normal 2 7 4" xfId="20119"/>
    <cellStyle name="Normal 2 7 4 2" xfId="20120"/>
    <cellStyle name="Normal 2 7 4 2 2" xfId="20121"/>
    <cellStyle name="Normal 2 7 4 2 2 2" xfId="20122"/>
    <cellStyle name="Normal 2 7 4 2 2 2 2" xfId="20123"/>
    <cellStyle name="Normal 2 7 4 2 2 2 2 2" xfId="20124"/>
    <cellStyle name="Normal 2 7 4 2 2 2 3" xfId="20125"/>
    <cellStyle name="Normal 2 7 4 2 2 3" xfId="20126"/>
    <cellStyle name="Normal 2 7 4 2 2 3 2" xfId="20127"/>
    <cellStyle name="Normal 2 7 4 2 2 4" xfId="20128"/>
    <cellStyle name="Normal 2 7 4 2 3" xfId="20129"/>
    <cellStyle name="Normal 2 7 4 2 3 2" xfId="20130"/>
    <cellStyle name="Normal 2 7 4 2 3 2 2" xfId="20131"/>
    <cellStyle name="Normal 2 7 4 2 3 3" xfId="20132"/>
    <cellStyle name="Normal 2 7 4 2 4" xfId="20133"/>
    <cellStyle name="Normal 2 7 4 2 4 2" xfId="20134"/>
    <cellStyle name="Normal 2 7 4 2 5" xfId="20135"/>
    <cellStyle name="Normal 2 7 4 3" xfId="20136"/>
    <cellStyle name="Normal 2 7 4 3 2" xfId="20137"/>
    <cellStyle name="Normal 2 7 4 3 2 2" xfId="20138"/>
    <cellStyle name="Normal 2 7 4 3 2 2 2" xfId="20139"/>
    <cellStyle name="Normal 2 7 4 3 2 3" xfId="20140"/>
    <cellStyle name="Normal 2 7 4 3 3" xfId="20141"/>
    <cellStyle name="Normal 2 7 4 3 3 2" xfId="20142"/>
    <cellStyle name="Normal 2 7 4 3 4" xfId="20143"/>
    <cellStyle name="Normal 2 7 4 4" xfId="20144"/>
    <cellStyle name="Normal 2 7 4 4 2" xfId="20145"/>
    <cellStyle name="Normal 2 7 4 4 2 2" xfId="20146"/>
    <cellStyle name="Normal 2 7 4 4 3" xfId="20147"/>
    <cellStyle name="Normal 2 7 4 5" xfId="20148"/>
    <cellStyle name="Normal 2 7 4 5 2" xfId="20149"/>
    <cellStyle name="Normal 2 7 4 6" xfId="20150"/>
    <cellStyle name="Normal 2 7 5" xfId="20151"/>
    <cellStyle name="Normal 2 7 5 2" xfId="20152"/>
    <cellStyle name="Normal 2 7 6" xfId="20153"/>
    <cellStyle name="Normal 2 7 6 2" xfId="20154"/>
    <cellStyle name="Normal 2 7 7" xfId="20155"/>
    <cellStyle name="Normal 2 7 8" xfId="20156"/>
    <cellStyle name="Normal 2 7 9" xfId="20157"/>
    <cellStyle name="Normal 2 70" xfId="20158"/>
    <cellStyle name="Normal 2 71" xfId="20159"/>
    <cellStyle name="Normal 2 72" xfId="20160"/>
    <cellStyle name="Normal 2 73" xfId="20161"/>
    <cellStyle name="Normal 2 8" xfId="20162"/>
    <cellStyle name="Normal 2 8 10" xfId="20163"/>
    <cellStyle name="Normal 2 8 11" xfId="20164"/>
    <cellStyle name="Normal 2 8 12" xfId="20165"/>
    <cellStyle name="Normal 2 8 13" xfId="20166"/>
    <cellStyle name="Normal 2 8 14" xfId="20167"/>
    <cellStyle name="Normal 2 8 15" xfId="20168"/>
    <cellStyle name="Normal 2 8 16" xfId="20169"/>
    <cellStyle name="Normal 2 8 17" xfId="20170"/>
    <cellStyle name="Normal 2 8 18" xfId="20171"/>
    <cellStyle name="Normal 2 8 19" xfId="20172"/>
    <cellStyle name="Normal 2 8 2" xfId="20173"/>
    <cellStyle name="Normal 2 8 2 10" xfId="20174"/>
    <cellStyle name="Normal 2 8 2 11" xfId="20175"/>
    <cellStyle name="Normal 2 8 2 12" xfId="20176"/>
    <cellStyle name="Normal 2 8 2 13" xfId="20177"/>
    <cellStyle name="Normal 2 8 2 14" xfId="20178"/>
    <cellStyle name="Normal 2 8 2 15" xfId="20179"/>
    <cellStyle name="Normal 2 8 2 16" xfId="20180"/>
    <cellStyle name="Normal 2 8 2 17" xfId="20181"/>
    <cellStyle name="Normal 2 8 2 18" xfId="20182"/>
    <cellStyle name="Normal 2 8 2 19" xfId="20183"/>
    <cellStyle name="Normal 2 8 2 2" xfId="20184"/>
    <cellStyle name="Normal 2 8 2 20" xfId="20185"/>
    <cellStyle name="Normal 2 8 2 21" xfId="20186"/>
    <cellStyle name="Normal 2 8 2 22" xfId="20187"/>
    <cellStyle name="Normal 2 8 2 23" xfId="20188"/>
    <cellStyle name="Normal 2 8 2 24" xfId="20189"/>
    <cellStyle name="Normal 2 8 2 25" xfId="20190"/>
    <cellStyle name="Normal 2 8 2 26" xfId="20191"/>
    <cellStyle name="Normal 2 8 2 27" xfId="20192"/>
    <cellStyle name="Normal 2 8 2 28" xfId="20193"/>
    <cellStyle name="Normal 2 8 2 29" xfId="20194"/>
    <cellStyle name="Normal 2 8 2 3" xfId="20195"/>
    <cellStyle name="Normal 2 8 2 30" xfId="20196"/>
    <cellStyle name="Normal 2 8 2 4" xfId="20197"/>
    <cellStyle name="Normal 2 8 2 5" xfId="20198"/>
    <cellStyle name="Normal 2 8 2 6" xfId="20199"/>
    <cellStyle name="Normal 2 8 2 7" xfId="20200"/>
    <cellStyle name="Normal 2 8 2 8" xfId="20201"/>
    <cellStyle name="Normal 2 8 2 9" xfId="20202"/>
    <cellStyle name="Normal 2 8 20" xfId="20203"/>
    <cellStyle name="Normal 2 8 21" xfId="20204"/>
    <cellStyle name="Normal 2 8 22" xfId="20205"/>
    <cellStyle name="Normal 2 8 23" xfId="20206"/>
    <cellStyle name="Normal 2 8 24" xfId="20207"/>
    <cellStyle name="Normal 2 8 25" xfId="20208"/>
    <cellStyle name="Normal 2 8 26" xfId="20209"/>
    <cellStyle name="Normal 2 8 27" xfId="20210"/>
    <cellStyle name="Normal 2 8 28" xfId="20211"/>
    <cellStyle name="Normal 2 8 29" xfId="20212"/>
    <cellStyle name="Normal 2 8 3" xfId="20213"/>
    <cellStyle name="Normal 2 8 3 2" xfId="20214"/>
    <cellStyle name="Normal 2 8 30" xfId="20215"/>
    <cellStyle name="Normal 2 8 4" xfId="20216"/>
    <cellStyle name="Normal 2 8 4 2" xfId="20217"/>
    <cellStyle name="Normal 2 8 5" xfId="20218"/>
    <cellStyle name="Normal 2 8 5 2" xfId="20219"/>
    <cellStyle name="Normal 2 8 6" xfId="20220"/>
    <cellStyle name="Normal 2 8 7" xfId="20221"/>
    <cellStyle name="Normal 2 8 8" xfId="20222"/>
    <cellStyle name="Normal 2 8 9" xfId="20223"/>
    <cellStyle name="Normal 2 9" xfId="20224"/>
    <cellStyle name="Normal 2 9 10" xfId="20225"/>
    <cellStyle name="Normal 2 9 11" xfId="20226"/>
    <cellStyle name="Normal 2 9 12" xfId="20227"/>
    <cellStyle name="Normal 2 9 13" xfId="20228"/>
    <cellStyle name="Normal 2 9 14" xfId="20229"/>
    <cellStyle name="Normal 2 9 15" xfId="20230"/>
    <cellStyle name="Normal 2 9 16" xfId="20231"/>
    <cellStyle name="Normal 2 9 17" xfId="20232"/>
    <cellStyle name="Normal 2 9 18" xfId="20233"/>
    <cellStyle name="Normal 2 9 19" xfId="20234"/>
    <cellStyle name="Normal 2 9 2" xfId="20235"/>
    <cellStyle name="Normal 2 9 2 10" xfId="20236"/>
    <cellStyle name="Normal 2 9 2 11" xfId="20237"/>
    <cellStyle name="Normal 2 9 2 12" xfId="20238"/>
    <cellStyle name="Normal 2 9 2 13" xfId="20239"/>
    <cellStyle name="Normal 2 9 2 14" xfId="20240"/>
    <cellStyle name="Normal 2 9 2 15" xfId="20241"/>
    <cellStyle name="Normal 2 9 2 16" xfId="20242"/>
    <cellStyle name="Normal 2 9 2 17" xfId="20243"/>
    <cellStyle name="Normal 2 9 2 18" xfId="20244"/>
    <cellStyle name="Normal 2 9 2 19" xfId="20245"/>
    <cellStyle name="Normal 2 9 2 2" xfId="20246"/>
    <cellStyle name="Normal 2 9 2 20" xfId="20247"/>
    <cellStyle name="Normal 2 9 2 21" xfId="20248"/>
    <cellStyle name="Normal 2 9 2 22" xfId="20249"/>
    <cellStyle name="Normal 2 9 2 23" xfId="20250"/>
    <cellStyle name="Normal 2 9 2 24" xfId="20251"/>
    <cellStyle name="Normal 2 9 2 25" xfId="20252"/>
    <cellStyle name="Normal 2 9 2 26" xfId="20253"/>
    <cellStyle name="Normal 2 9 2 27" xfId="20254"/>
    <cellStyle name="Normal 2 9 2 28" xfId="20255"/>
    <cellStyle name="Normal 2 9 2 29" xfId="20256"/>
    <cellStyle name="Normal 2 9 2 3" xfId="20257"/>
    <cellStyle name="Normal 2 9 2 30" xfId="20258"/>
    <cellStyle name="Normal 2 9 2 4" xfId="20259"/>
    <cellStyle name="Normal 2 9 2 5" xfId="20260"/>
    <cellStyle name="Normal 2 9 2 6" xfId="20261"/>
    <cellStyle name="Normal 2 9 2 7" xfId="20262"/>
    <cellStyle name="Normal 2 9 2 8" xfId="20263"/>
    <cellStyle name="Normal 2 9 2 9" xfId="20264"/>
    <cellStyle name="Normal 2 9 20" xfId="20265"/>
    <cellStyle name="Normal 2 9 21" xfId="20266"/>
    <cellStyle name="Normal 2 9 22" xfId="20267"/>
    <cellStyle name="Normal 2 9 23" xfId="20268"/>
    <cellStyle name="Normal 2 9 24" xfId="20269"/>
    <cellStyle name="Normal 2 9 25" xfId="20270"/>
    <cellStyle name="Normal 2 9 26" xfId="20271"/>
    <cellStyle name="Normal 2 9 27" xfId="20272"/>
    <cellStyle name="Normal 2 9 28" xfId="20273"/>
    <cellStyle name="Normal 2 9 29" xfId="20274"/>
    <cellStyle name="Normal 2 9 3" xfId="20275"/>
    <cellStyle name="Normal 2 9 3 2" xfId="20276"/>
    <cellStyle name="Normal 2 9 30" xfId="20277"/>
    <cellStyle name="Normal 2 9 4" xfId="20278"/>
    <cellStyle name="Normal 2 9 4 2" xfId="20279"/>
    <cellStyle name="Normal 2 9 5" xfId="20280"/>
    <cellStyle name="Normal 2 9 5 2" xfId="20281"/>
    <cellStyle name="Normal 2 9 6" xfId="20282"/>
    <cellStyle name="Normal 2 9 7" xfId="20283"/>
    <cellStyle name="Normal 2 9 8" xfId="20284"/>
    <cellStyle name="Normal 2 9 9" xfId="20285"/>
    <cellStyle name="Normal 2_0810_Accrual QI &amp; Stgy" xfId="20286"/>
    <cellStyle name="Normal 20" xfId="20287"/>
    <cellStyle name="Normal 20 2" xfId="20288"/>
    <cellStyle name="Normal 20 2 2" xfId="20289"/>
    <cellStyle name="Normal 20 3" xfId="20290"/>
    <cellStyle name="Normal 20 3 2" xfId="20291"/>
    <cellStyle name="Normal 20 4" xfId="20292"/>
    <cellStyle name="Normal 20 4 2" xfId="20293"/>
    <cellStyle name="Normal 20 5" xfId="20294"/>
    <cellStyle name="Normal 20 6" xfId="20295"/>
    <cellStyle name="Normal 200" xfId="20296"/>
    <cellStyle name="Normal 201" xfId="20297"/>
    <cellStyle name="Normal 201 2" xfId="20298"/>
    <cellStyle name="Normal 201 2 2" xfId="20299"/>
    <cellStyle name="Normal 202" xfId="20300"/>
    <cellStyle name="Normal 203" xfId="20301"/>
    <cellStyle name="Normal 204" xfId="20302"/>
    <cellStyle name="Normal 205" xfId="20303"/>
    <cellStyle name="Normal 206" xfId="20304"/>
    <cellStyle name="Normal 206 2" xfId="20305"/>
    <cellStyle name="Normal 206 3" xfId="20306"/>
    <cellStyle name="Normal 207" xfId="20307"/>
    <cellStyle name="Normal 207 2" xfId="20308"/>
    <cellStyle name="Normal 208" xfId="20309"/>
    <cellStyle name="Normal 209" xfId="20310"/>
    <cellStyle name="Normal 21" xfId="20311"/>
    <cellStyle name="Normal 21 10" xfId="20312"/>
    <cellStyle name="Normal 21 10 2" xfId="20313"/>
    <cellStyle name="Normal 21 11" xfId="20314"/>
    <cellStyle name="Normal 21 12" xfId="20315"/>
    <cellStyle name="Normal 21 13" xfId="20316"/>
    <cellStyle name="Normal 21 14" xfId="20317"/>
    <cellStyle name="Normal 21 15" xfId="20318"/>
    <cellStyle name="Normal 21 2" xfId="20319"/>
    <cellStyle name="Normal 21 2 10" xfId="20320"/>
    <cellStyle name="Normal 21 2 2" xfId="20321"/>
    <cellStyle name="Normal 21 2 2 2" xfId="20322"/>
    <cellStyle name="Normal 21 2 2 2 2" xfId="20323"/>
    <cellStyle name="Normal 21 2 2 2 2 2" xfId="20324"/>
    <cellStyle name="Normal 21 2 2 2 2 2 2" xfId="20325"/>
    <cellStyle name="Normal 21 2 2 2 2 2 2 2" xfId="20326"/>
    <cellStyle name="Normal 21 2 2 2 2 2 3" xfId="20327"/>
    <cellStyle name="Normal 21 2 2 2 2 3" xfId="20328"/>
    <cellStyle name="Normal 21 2 2 2 2 3 2" xfId="20329"/>
    <cellStyle name="Normal 21 2 2 2 2 4" xfId="20330"/>
    <cellStyle name="Normal 21 2 2 2 3" xfId="20331"/>
    <cellStyle name="Normal 21 2 2 2 3 2" xfId="20332"/>
    <cellStyle name="Normal 21 2 2 2 3 2 2" xfId="20333"/>
    <cellStyle name="Normal 21 2 2 2 3 3" xfId="20334"/>
    <cellStyle name="Normal 21 2 2 2 4" xfId="20335"/>
    <cellStyle name="Normal 21 2 2 2 4 2" xfId="20336"/>
    <cellStyle name="Normal 21 2 2 2 5" xfId="20337"/>
    <cellStyle name="Normal 21 2 2 3" xfId="20338"/>
    <cellStyle name="Normal 21 2 2 3 2" xfId="20339"/>
    <cellStyle name="Normal 21 2 2 3 2 2" xfId="20340"/>
    <cellStyle name="Normal 21 2 2 3 2 2 2" xfId="20341"/>
    <cellStyle name="Normal 21 2 2 3 2 3" xfId="20342"/>
    <cellStyle name="Normal 21 2 2 3 3" xfId="20343"/>
    <cellStyle name="Normal 21 2 2 3 3 2" xfId="20344"/>
    <cellStyle name="Normal 21 2 2 3 4" xfId="20345"/>
    <cellStyle name="Normal 21 2 2 4" xfId="20346"/>
    <cellStyle name="Normal 21 2 2 4 2" xfId="20347"/>
    <cellStyle name="Normal 21 2 2 4 2 2" xfId="20348"/>
    <cellStyle name="Normal 21 2 2 4 3" xfId="20349"/>
    <cellStyle name="Normal 21 2 2 5" xfId="20350"/>
    <cellStyle name="Normal 21 2 2 5 2" xfId="20351"/>
    <cellStyle name="Normal 21 2 2 5 2 2" xfId="20352"/>
    <cellStyle name="Normal 21 2 2 5 3" xfId="20353"/>
    <cellStyle name="Normal 21 2 2 6" xfId="20354"/>
    <cellStyle name="Normal 21 2 2 6 2" xfId="20355"/>
    <cellStyle name="Normal 21 2 2 7" xfId="20356"/>
    <cellStyle name="Normal 21 2 3" xfId="20357"/>
    <cellStyle name="Normal 21 2 3 2" xfId="20358"/>
    <cellStyle name="Normal 21 2 3 2 2" xfId="20359"/>
    <cellStyle name="Normal 21 2 3 2 2 2" xfId="20360"/>
    <cellStyle name="Normal 21 2 3 2 2 2 2" xfId="20361"/>
    <cellStyle name="Normal 21 2 3 2 2 2 2 2" xfId="20362"/>
    <cellStyle name="Normal 21 2 3 2 2 2 3" xfId="20363"/>
    <cellStyle name="Normal 21 2 3 2 2 3" xfId="20364"/>
    <cellStyle name="Normal 21 2 3 2 2 3 2" xfId="20365"/>
    <cellStyle name="Normal 21 2 3 2 2 4" xfId="20366"/>
    <cellStyle name="Normal 21 2 3 2 3" xfId="20367"/>
    <cellStyle name="Normal 21 2 3 2 3 2" xfId="20368"/>
    <cellStyle name="Normal 21 2 3 2 3 2 2" xfId="20369"/>
    <cellStyle name="Normal 21 2 3 2 3 3" xfId="20370"/>
    <cellStyle name="Normal 21 2 3 2 4" xfId="20371"/>
    <cellStyle name="Normal 21 2 3 2 4 2" xfId="20372"/>
    <cellStyle name="Normal 21 2 3 2 5" xfId="20373"/>
    <cellStyle name="Normal 21 2 3 3" xfId="20374"/>
    <cellStyle name="Normal 21 2 3 3 2" xfId="20375"/>
    <cellStyle name="Normal 21 2 3 3 2 2" xfId="20376"/>
    <cellStyle name="Normal 21 2 3 3 2 2 2" xfId="20377"/>
    <cellStyle name="Normal 21 2 3 3 2 3" xfId="20378"/>
    <cellStyle name="Normal 21 2 3 3 3" xfId="20379"/>
    <cellStyle name="Normal 21 2 3 3 3 2" xfId="20380"/>
    <cellStyle name="Normal 21 2 3 3 4" xfId="20381"/>
    <cellStyle name="Normal 21 2 3 4" xfId="20382"/>
    <cellStyle name="Normal 21 2 3 4 2" xfId="20383"/>
    <cellStyle name="Normal 21 2 3 4 2 2" xfId="20384"/>
    <cellStyle name="Normal 21 2 3 4 3" xfId="20385"/>
    <cellStyle name="Normal 21 2 3 5" xfId="20386"/>
    <cellStyle name="Normal 21 2 3 5 2" xfId="20387"/>
    <cellStyle name="Normal 21 2 3 5 2 2" xfId="20388"/>
    <cellStyle name="Normal 21 2 3 5 3" xfId="20389"/>
    <cellStyle name="Normal 21 2 3 6" xfId="20390"/>
    <cellStyle name="Normal 21 2 3 6 2" xfId="20391"/>
    <cellStyle name="Normal 21 2 3 7" xfId="20392"/>
    <cellStyle name="Normal 21 2 4" xfId="20393"/>
    <cellStyle name="Normal 21 2 4 2" xfId="20394"/>
    <cellStyle name="Normal 21 2 4 2 2" xfId="20395"/>
    <cellStyle name="Normal 21 2 4 2 2 2" xfId="20396"/>
    <cellStyle name="Normal 21 2 4 2 2 2 2" xfId="20397"/>
    <cellStyle name="Normal 21 2 4 2 2 3" xfId="20398"/>
    <cellStyle name="Normal 21 2 4 2 3" xfId="20399"/>
    <cellStyle name="Normal 21 2 4 2 3 2" xfId="20400"/>
    <cellStyle name="Normal 21 2 4 2 4" xfId="20401"/>
    <cellStyle name="Normal 21 2 4 3" xfId="20402"/>
    <cellStyle name="Normal 21 2 4 3 2" xfId="20403"/>
    <cellStyle name="Normal 21 2 4 3 2 2" xfId="20404"/>
    <cellStyle name="Normal 21 2 4 3 3" xfId="20405"/>
    <cellStyle name="Normal 21 2 4 4" xfId="20406"/>
    <cellStyle name="Normal 21 2 4 4 2" xfId="20407"/>
    <cellStyle name="Normal 21 2 4 5" xfId="20408"/>
    <cellStyle name="Normal 21 2 5" xfId="20409"/>
    <cellStyle name="Normal 21 2 5 2" xfId="20410"/>
    <cellStyle name="Normal 21 2 5 2 2" xfId="20411"/>
    <cellStyle name="Normal 21 2 5 2 2 2" xfId="20412"/>
    <cellStyle name="Normal 21 2 5 2 3" xfId="20413"/>
    <cellStyle name="Normal 21 2 5 3" xfId="20414"/>
    <cellStyle name="Normal 21 2 5 3 2" xfId="20415"/>
    <cellStyle name="Normal 21 2 5 4" xfId="20416"/>
    <cellStyle name="Normal 21 2 6" xfId="20417"/>
    <cellStyle name="Normal 21 2 6 2" xfId="20418"/>
    <cellStyle name="Normal 21 2 6 2 2" xfId="20419"/>
    <cellStyle name="Normal 21 2 6 3" xfId="20420"/>
    <cellStyle name="Normal 21 2 7" xfId="20421"/>
    <cellStyle name="Normal 21 2 7 2" xfId="20422"/>
    <cellStyle name="Normal 21 2 7 2 2" xfId="20423"/>
    <cellStyle name="Normal 21 2 7 3" xfId="20424"/>
    <cellStyle name="Normal 21 2 8" xfId="20425"/>
    <cellStyle name="Normal 21 2 8 2" xfId="20426"/>
    <cellStyle name="Normal 21 2 9" xfId="20427"/>
    <cellStyle name="Normal 21 3" xfId="20428"/>
    <cellStyle name="Normal 21 3 2" xfId="20429"/>
    <cellStyle name="Normal 21 3 2 2" xfId="20430"/>
    <cellStyle name="Normal 21 3 2 2 2" xfId="20431"/>
    <cellStyle name="Normal 21 3 2 2 2 2" xfId="20432"/>
    <cellStyle name="Normal 21 3 2 2 2 2 2" xfId="20433"/>
    <cellStyle name="Normal 21 3 2 2 2 3" xfId="20434"/>
    <cellStyle name="Normal 21 3 2 2 3" xfId="20435"/>
    <cellStyle name="Normal 21 3 2 2 3 2" xfId="20436"/>
    <cellStyle name="Normal 21 3 2 2 4" xfId="20437"/>
    <cellStyle name="Normal 21 3 2 3" xfId="20438"/>
    <cellStyle name="Normal 21 3 2 3 2" xfId="20439"/>
    <cellStyle name="Normal 21 3 2 3 2 2" xfId="20440"/>
    <cellStyle name="Normal 21 3 2 3 3" xfId="20441"/>
    <cellStyle name="Normal 21 3 2 4" xfId="20442"/>
    <cellStyle name="Normal 21 3 2 4 2" xfId="20443"/>
    <cellStyle name="Normal 21 3 2 5" xfId="20444"/>
    <cellStyle name="Normal 21 3 3" xfId="20445"/>
    <cellStyle name="Normal 21 3 3 2" xfId="20446"/>
    <cellStyle name="Normal 21 3 3 2 2" xfId="20447"/>
    <cellStyle name="Normal 21 3 3 2 2 2" xfId="20448"/>
    <cellStyle name="Normal 21 3 3 2 3" xfId="20449"/>
    <cellStyle name="Normal 21 3 3 3" xfId="20450"/>
    <cellStyle name="Normal 21 3 3 3 2" xfId="20451"/>
    <cellStyle name="Normal 21 3 3 4" xfId="20452"/>
    <cellStyle name="Normal 21 3 4" xfId="20453"/>
    <cellStyle name="Normal 21 3 4 2" xfId="20454"/>
    <cellStyle name="Normal 21 3 4 2 2" xfId="20455"/>
    <cellStyle name="Normal 21 3 4 3" xfId="20456"/>
    <cellStyle name="Normal 21 3 5" xfId="20457"/>
    <cellStyle name="Normal 21 3 5 2" xfId="20458"/>
    <cellStyle name="Normal 21 3 5 2 2" xfId="20459"/>
    <cellStyle name="Normal 21 3 5 3" xfId="20460"/>
    <cellStyle name="Normal 21 3 6" xfId="20461"/>
    <cellStyle name="Normal 21 3 6 2" xfId="20462"/>
    <cellStyle name="Normal 21 3 7" xfId="20463"/>
    <cellStyle name="Normal 21 4" xfId="20464"/>
    <cellStyle name="Normal 21 4 2" xfId="20465"/>
    <cellStyle name="Normal 21 4 2 2" xfId="20466"/>
    <cellStyle name="Normal 21 4 2 2 2" xfId="20467"/>
    <cellStyle name="Normal 21 4 2 2 2 2" xfId="20468"/>
    <cellStyle name="Normal 21 4 2 2 2 2 2" xfId="20469"/>
    <cellStyle name="Normal 21 4 2 2 2 3" xfId="20470"/>
    <cellStyle name="Normal 21 4 2 2 3" xfId="20471"/>
    <cellStyle name="Normal 21 4 2 2 3 2" xfId="20472"/>
    <cellStyle name="Normal 21 4 2 2 4" xfId="20473"/>
    <cellStyle name="Normal 21 4 2 3" xfId="20474"/>
    <cellStyle name="Normal 21 4 2 3 2" xfId="20475"/>
    <cellStyle name="Normal 21 4 2 3 2 2" xfId="20476"/>
    <cellStyle name="Normal 21 4 2 3 3" xfId="20477"/>
    <cellStyle name="Normal 21 4 2 4" xfId="20478"/>
    <cellStyle name="Normal 21 4 2 4 2" xfId="20479"/>
    <cellStyle name="Normal 21 4 2 5" xfId="20480"/>
    <cellStyle name="Normal 21 4 3" xfId="20481"/>
    <cellStyle name="Normal 21 4 3 2" xfId="20482"/>
    <cellStyle name="Normal 21 4 3 2 2" xfId="20483"/>
    <cellStyle name="Normal 21 4 3 2 2 2" xfId="20484"/>
    <cellStyle name="Normal 21 4 3 2 3" xfId="20485"/>
    <cellStyle name="Normal 21 4 3 3" xfId="20486"/>
    <cellStyle name="Normal 21 4 3 3 2" xfId="20487"/>
    <cellStyle name="Normal 21 4 3 4" xfId="20488"/>
    <cellStyle name="Normal 21 4 4" xfId="20489"/>
    <cellStyle name="Normal 21 4 4 2" xfId="20490"/>
    <cellStyle name="Normal 21 4 4 2 2" xfId="20491"/>
    <cellStyle name="Normal 21 4 4 3" xfId="20492"/>
    <cellStyle name="Normal 21 4 5" xfId="20493"/>
    <cellStyle name="Normal 21 4 5 2" xfId="20494"/>
    <cellStyle name="Normal 21 4 5 2 2" xfId="20495"/>
    <cellStyle name="Normal 21 4 5 3" xfId="20496"/>
    <cellStyle name="Normal 21 4 6" xfId="20497"/>
    <cellStyle name="Normal 21 4 6 2" xfId="20498"/>
    <cellStyle name="Normal 21 4 7" xfId="20499"/>
    <cellStyle name="Normal 21 5" xfId="20500"/>
    <cellStyle name="Normal 21 5 2" xfId="20501"/>
    <cellStyle name="Normal 21 5 2 2" xfId="20502"/>
    <cellStyle name="Normal 21 5 2 2 2" xfId="20503"/>
    <cellStyle name="Normal 21 5 2 2 2 2" xfId="20504"/>
    <cellStyle name="Normal 21 5 2 2 3" xfId="20505"/>
    <cellStyle name="Normal 21 5 2 3" xfId="20506"/>
    <cellStyle name="Normal 21 5 2 3 2" xfId="20507"/>
    <cellStyle name="Normal 21 5 2 4" xfId="20508"/>
    <cellStyle name="Normal 21 5 3" xfId="20509"/>
    <cellStyle name="Normal 21 5 3 2" xfId="20510"/>
    <cellStyle name="Normal 21 5 3 2 2" xfId="20511"/>
    <cellStyle name="Normal 21 5 3 3" xfId="20512"/>
    <cellStyle name="Normal 21 5 4" xfId="20513"/>
    <cellStyle name="Normal 21 5 4 2" xfId="20514"/>
    <cellStyle name="Normal 21 5 5" xfId="20515"/>
    <cellStyle name="Normal 21 6" xfId="20516"/>
    <cellStyle name="Normal 21 6 2" xfId="20517"/>
    <cellStyle name="Normal 21 6 2 2" xfId="20518"/>
    <cellStyle name="Normal 21 6 2 2 2" xfId="20519"/>
    <cellStyle name="Normal 21 6 2 3" xfId="20520"/>
    <cellStyle name="Normal 21 6 3" xfId="20521"/>
    <cellStyle name="Normal 21 6 3 2" xfId="20522"/>
    <cellStyle name="Normal 21 6 4" xfId="20523"/>
    <cellStyle name="Normal 21 7" xfId="20524"/>
    <cellStyle name="Normal 21 7 2" xfId="20525"/>
    <cellStyle name="Normal 21 7 2 2" xfId="20526"/>
    <cellStyle name="Normal 21 7 3" xfId="20527"/>
    <cellStyle name="Normal 21 8" xfId="20528"/>
    <cellStyle name="Normal 21 8 2" xfId="20529"/>
    <cellStyle name="Normal 21 8 2 2" xfId="20530"/>
    <cellStyle name="Normal 21 8 3" xfId="20531"/>
    <cellStyle name="Normal 21 9" xfId="20532"/>
    <cellStyle name="Normal 21 9 2" xfId="20533"/>
    <cellStyle name="Normal 210" xfId="20534"/>
    <cellStyle name="Normal 211" xfId="20535"/>
    <cellStyle name="Normal 212" xfId="20536"/>
    <cellStyle name="Normal 213" xfId="20537"/>
    <cellStyle name="Normal 214" xfId="20538"/>
    <cellStyle name="Normal 215" xfId="20539"/>
    <cellStyle name="Normal 216" xfId="20540"/>
    <cellStyle name="Normal 217" xfId="20541"/>
    <cellStyle name="Normal 218" xfId="20542"/>
    <cellStyle name="Normal 219" xfId="20543"/>
    <cellStyle name="Normal 22" xfId="20544"/>
    <cellStyle name="Normal 22 10" xfId="20545"/>
    <cellStyle name="Normal 22 10 2" xfId="20546"/>
    <cellStyle name="Normal 22 11" xfId="20547"/>
    <cellStyle name="Normal 22 12" xfId="20548"/>
    <cellStyle name="Normal 22 13" xfId="20549"/>
    <cellStyle name="Normal 22 14" xfId="20550"/>
    <cellStyle name="Normal 22 15" xfId="20551"/>
    <cellStyle name="Normal 22 16" xfId="20552"/>
    <cellStyle name="Normal 22 2" xfId="20553"/>
    <cellStyle name="Normal 22 2 10" xfId="20554"/>
    <cellStyle name="Normal 22 2 11" xfId="20555"/>
    <cellStyle name="Normal 22 2 2" xfId="20556"/>
    <cellStyle name="Normal 22 2 2 2" xfId="20557"/>
    <cellStyle name="Normal 22 2 2 2 2" xfId="20558"/>
    <cellStyle name="Normal 22 2 2 2 2 2" xfId="20559"/>
    <cellStyle name="Normal 22 2 2 2 2 2 2" xfId="20560"/>
    <cellStyle name="Normal 22 2 2 2 2 2 2 2" xfId="20561"/>
    <cellStyle name="Normal 22 2 2 2 2 2 3" xfId="20562"/>
    <cellStyle name="Normal 22 2 2 2 2 3" xfId="20563"/>
    <cellStyle name="Normal 22 2 2 2 2 3 2" xfId="20564"/>
    <cellStyle name="Normal 22 2 2 2 2 4" xfId="20565"/>
    <cellStyle name="Normal 22 2 2 2 3" xfId="20566"/>
    <cellStyle name="Normal 22 2 2 2 3 2" xfId="20567"/>
    <cellStyle name="Normal 22 2 2 2 3 2 2" xfId="20568"/>
    <cellStyle name="Normal 22 2 2 2 3 3" xfId="20569"/>
    <cellStyle name="Normal 22 2 2 2 4" xfId="20570"/>
    <cellStyle name="Normal 22 2 2 2 4 2" xfId="20571"/>
    <cellStyle name="Normal 22 2 2 2 5" xfId="20572"/>
    <cellStyle name="Normal 22 2 2 3" xfId="20573"/>
    <cellStyle name="Normal 22 2 2 3 2" xfId="20574"/>
    <cellStyle name="Normal 22 2 2 3 2 2" xfId="20575"/>
    <cellStyle name="Normal 22 2 2 3 2 2 2" xfId="20576"/>
    <cellStyle name="Normal 22 2 2 3 2 3" xfId="20577"/>
    <cellStyle name="Normal 22 2 2 3 3" xfId="20578"/>
    <cellStyle name="Normal 22 2 2 3 3 2" xfId="20579"/>
    <cellStyle name="Normal 22 2 2 3 4" xfId="20580"/>
    <cellStyle name="Normal 22 2 2 4" xfId="20581"/>
    <cellStyle name="Normal 22 2 2 4 2" xfId="20582"/>
    <cellStyle name="Normal 22 2 2 4 2 2" xfId="20583"/>
    <cellStyle name="Normal 22 2 2 4 3" xfId="20584"/>
    <cellStyle name="Normal 22 2 2 5" xfId="20585"/>
    <cellStyle name="Normal 22 2 2 5 2" xfId="20586"/>
    <cellStyle name="Normal 22 2 2 5 2 2" xfId="20587"/>
    <cellStyle name="Normal 22 2 2 5 3" xfId="20588"/>
    <cellStyle name="Normal 22 2 2 6" xfId="20589"/>
    <cellStyle name="Normal 22 2 2 6 2" xfId="20590"/>
    <cellStyle name="Normal 22 2 2 7" xfId="20591"/>
    <cellStyle name="Normal 22 2 3" xfId="20592"/>
    <cellStyle name="Normal 22 2 3 2" xfId="20593"/>
    <cellStyle name="Normal 22 2 3 2 2" xfId="20594"/>
    <cellStyle name="Normal 22 2 3 2 2 2" xfId="20595"/>
    <cellStyle name="Normal 22 2 3 2 2 2 2" xfId="20596"/>
    <cellStyle name="Normal 22 2 3 2 2 2 2 2" xfId="20597"/>
    <cellStyle name="Normal 22 2 3 2 2 2 3" xfId="20598"/>
    <cellStyle name="Normal 22 2 3 2 2 3" xfId="20599"/>
    <cellStyle name="Normal 22 2 3 2 2 3 2" xfId="20600"/>
    <cellStyle name="Normal 22 2 3 2 2 4" xfId="20601"/>
    <cellStyle name="Normal 22 2 3 2 3" xfId="20602"/>
    <cellStyle name="Normal 22 2 3 2 3 2" xfId="20603"/>
    <cellStyle name="Normal 22 2 3 2 3 2 2" xfId="20604"/>
    <cellStyle name="Normal 22 2 3 2 3 3" xfId="20605"/>
    <cellStyle name="Normal 22 2 3 2 4" xfId="20606"/>
    <cellStyle name="Normal 22 2 3 2 4 2" xfId="20607"/>
    <cellStyle name="Normal 22 2 3 2 5" xfId="20608"/>
    <cellStyle name="Normal 22 2 3 3" xfId="20609"/>
    <cellStyle name="Normal 22 2 3 3 2" xfId="20610"/>
    <cellStyle name="Normal 22 2 3 3 2 2" xfId="20611"/>
    <cellStyle name="Normal 22 2 3 3 2 2 2" xfId="20612"/>
    <cellStyle name="Normal 22 2 3 3 2 3" xfId="20613"/>
    <cellStyle name="Normal 22 2 3 3 3" xfId="20614"/>
    <cellStyle name="Normal 22 2 3 3 3 2" xfId="20615"/>
    <cellStyle name="Normal 22 2 3 3 4" xfId="20616"/>
    <cellStyle name="Normal 22 2 3 4" xfId="20617"/>
    <cellStyle name="Normal 22 2 3 4 2" xfId="20618"/>
    <cellStyle name="Normal 22 2 3 4 2 2" xfId="20619"/>
    <cellStyle name="Normal 22 2 3 4 3" xfId="20620"/>
    <cellStyle name="Normal 22 2 3 5" xfId="20621"/>
    <cellStyle name="Normal 22 2 3 5 2" xfId="20622"/>
    <cellStyle name="Normal 22 2 3 5 2 2" xfId="20623"/>
    <cellStyle name="Normal 22 2 3 5 3" xfId="20624"/>
    <cellStyle name="Normal 22 2 3 6" xfId="20625"/>
    <cellStyle name="Normal 22 2 3 6 2" xfId="20626"/>
    <cellStyle name="Normal 22 2 3 7" xfId="20627"/>
    <cellStyle name="Normal 22 2 4" xfId="20628"/>
    <cellStyle name="Normal 22 2 4 2" xfId="20629"/>
    <cellStyle name="Normal 22 2 4 2 2" xfId="20630"/>
    <cellStyle name="Normal 22 2 4 2 2 2" xfId="20631"/>
    <cellStyle name="Normal 22 2 4 2 2 2 2" xfId="20632"/>
    <cellStyle name="Normal 22 2 4 2 2 3" xfId="20633"/>
    <cellStyle name="Normal 22 2 4 2 3" xfId="20634"/>
    <cellStyle name="Normal 22 2 4 2 3 2" xfId="20635"/>
    <cellStyle name="Normal 22 2 4 2 4" xfId="20636"/>
    <cellStyle name="Normal 22 2 4 3" xfId="20637"/>
    <cellStyle name="Normal 22 2 4 3 2" xfId="20638"/>
    <cellStyle name="Normal 22 2 4 3 2 2" xfId="20639"/>
    <cellStyle name="Normal 22 2 4 3 3" xfId="20640"/>
    <cellStyle name="Normal 22 2 4 4" xfId="20641"/>
    <cellStyle name="Normal 22 2 4 4 2" xfId="20642"/>
    <cellStyle name="Normal 22 2 4 5" xfId="20643"/>
    <cellStyle name="Normal 22 2 5" xfId="20644"/>
    <cellStyle name="Normal 22 2 5 2" xfId="20645"/>
    <cellStyle name="Normal 22 2 5 2 2" xfId="20646"/>
    <cellStyle name="Normal 22 2 5 2 2 2" xfId="20647"/>
    <cellStyle name="Normal 22 2 5 2 3" xfId="20648"/>
    <cellStyle name="Normal 22 2 5 3" xfId="20649"/>
    <cellStyle name="Normal 22 2 5 3 2" xfId="20650"/>
    <cellStyle name="Normal 22 2 5 4" xfId="20651"/>
    <cellStyle name="Normal 22 2 6" xfId="20652"/>
    <cellStyle name="Normal 22 2 6 2" xfId="20653"/>
    <cellStyle name="Normal 22 2 6 2 2" xfId="20654"/>
    <cellStyle name="Normal 22 2 6 3" xfId="20655"/>
    <cellStyle name="Normal 22 2 7" xfId="20656"/>
    <cellStyle name="Normal 22 2 7 2" xfId="20657"/>
    <cellStyle name="Normal 22 2 7 2 2" xfId="20658"/>
    <cellStyle name="Normal 22 2 7 3" xfId="20659"/>
    <cellStyle name="Normal 22 2 8" xfId="20660"/>
    <cellStyle name="Normal 22 2 8 2" xfId="20661"/>
    <cellStyle name="Normal 22 2 9" xfId="20662"/>
    <cellStyle name="Normal 22 3" xfId="20663"/>
    <cellStyle name="Normal 22 3 2" xfId="20664"/>
    <cellStyle name="Normal 22 3 2 2" xfId="20665"/>
    <cellStyle name="Normal 22 3 2 2 2" xfId="20666"/>
    <cellStyle name="Normal 22 3 2 2 2 2" xfId="20667"/>
    <cellStyle name="Normal 22 3 2 2 2 2 2" xfId="20668"/>
    <cellStyle name="Normal 22 3 2 2 2 3" xfId="20669"/>
    <cellStyle name="Normal 22 3 2 2 3" xfId="20670"/>
    <cellStyle name="Normal 22 3 2 2 3 2" xfId="20671"/>
    <cellStyle name="Normal 22 3 2 2 4" xfId="20672"/>
    <cellStyle name="Normal 22 3 2 3" xfId="20673"/>
    <cellStyle name="Normal 22 3 2 3 2" xfId="20674"/>
    <cellStyle name="Normal 22 3 2 3 2 2" xfId="20675"/>
    <cellStyle name="Normal 22 3 2 3 3" xfId="20676"/>
    <cellStyle name="Normal 22 3 2 4" xfId="20677"/>
    <cellStyle name="Normal 22 3 2 4 2" xfId="20678"/>
    <cellStyle name="Normal 22 3 2 5" xfId="20679"/>
    <cellStyle name="Normal 22 3 3" xfId="20680"/>
    <cellStyle name="Normal 22 3 3 2" xfId="20681"/>
    <cellStyle name="Normal 22 3 3 2 2" xfId="20682"/>
    <cellStyle name="Normal 22 3 3 2 2 2" xfId="20683"/>
    <cellStyle name="Normal 22 3 3 2 3" xfId="20684"/>
    <cellStyle name="Normal 22 3 3 3" xfId="20685"/>
    <cellStyle name="Normal 22 3 3 3 2" xfId="20686"/>
    <cellStyle name="Normal 22 3 3 4" xfId="20687"/>
    <cellStyle name="Normal 22 3 4" xfId="20688"/>
    <cellStyle name="Normal 22 3 4 2" xfId="20689"/>
    <cellStyle name="Normal 22 3 4 2 2" xfId="20690"/>
    <cellStyle name="Normal 22 3 4 3" xfId="20691"/>
    <cellStyle name="Normal 22 3 5" xfId="20692"/>
    <cellStyle name="Normal 22 3 5 2" xfId="20693"/>
    <cellStyle name="Normal 22 3 5 2 2" xfId="20694"/>
    <cellStyle name="Normal 22 3 5 3" xfId="20695"/>
    <cellStyle name="Normal 22 3 6" xfId="20696"/>
    <cellStyle name="Normal 22 3 6 2" xfId="20697"/>
    <cellStyle name="Normal 22 3 7" xfId="20698"/>
    <cellStyle name="Normal 22 4" xfId="20699"/>
    <cellStyle name="Normal 22 4 2" xfId="20700"/>
    <cellStyle name="Normal 22 4 2 2" xfId="20701"/>
    <cellStyle name="Normal 22 4 2 2 2" xfId="20702"/>
    <cellStyle name="Normal 22 4 2 2 2 2" xfId="20703"/>
    <cellStyle name="Normal 22 4 2 2 2 2 2" xfId="20704"/>
    <cellStyle name="Normal 22 4 2 2 2 3" xfId="20705"/>
    <cellStyle name="Normal 22 4 2 2 3" xfId="20706"/>
    <cellStyle name="Normal 22 4 2 2 3 2" xfId="20707"/>
    <cellStyle name="Normal 22 4 2 2 4" xfId="20708"/>
    <cellStyle name="Normal 22 4 2 3" xfId="20709"/>
    <cellStyle name="Normal 22 4 2 3 2" xfId="20710"/>
    <cellStyle name="Normal 22 4 2 3 2 2" xfId="20711"/>
    <cellStyle name="Normal 22 4 2 3 3" xfId="20712"/>
    <cellStyle name="Normal 22 4 2 4" xfId="20713"/>
    <cellStyle name="Normal 22 4 2 4 2" xfId="20714"/>
    <cellStyle name="Normal 22 4 2 5" xfId="20715"/>
    <cellStyle name="Normal 22 4 3" xfId="20716"/>
    <cellStyle name="Normal 22 4 3 2" xfId="20717"/>
    <cellStyle name="Normal 22 4 3 2 2" xfId="20718"/>
    <cellStyle name="Normal 22 4 3 2 2 2" xfId="20719"/>
    <cellStyle name="Normal 22 4 3 2 3" xfId="20720"/>
    <cellStyle name="Normal 22 4 3 3" xfId="20721"/>
    <cellStyle name="Normal 22 4 3 3 2" xfId="20722"/>
    <cellStyle name="Normal 22 4 3 4" xfId="20723"/>
    <cellStyle name="Normal 22 4 4" xfId="20724"/>
    <cellStyle name="Normal 22 4 4 2" xfId="20725"/>
    <cellStyle name="Normal 22 4 4 2 2" xfId="20726"/>
    <cellStyle name="Normal 22 4 4 3" xfId="20727"/>
    <cellStyle name="Normal 22 4 5" xfId="20728"/>
    <cellStyle name="Normal 22 4 5 2" xfId="20729"/>
    <cellStyle name="Normal 22 4 5 2 2" xfId="20730"/>
    <cellStyle name="Normal 22 4 5 3" xfId="20731"/>
    <cellStyle name="Normal 22 4 6" xfId="20732"/>
    <cellStyle name="Normal 22 4 6 2" xfId="20733"/>
    <cellStyle name="Normal 22 4 7" xfId="20734"/>
    <cellStyle name="Normal 22 5" xfId="20735"/>
    <cellStyle name="Normal 22 5 2" xfId="20736"/>
    <cellStyle name="Normal 22 5 2 2" xfId="20737"/>
    <cellStyle name="Normal 22 5 2 2 2" xfId="20738"/>
    <cellStyle name="Normal 22 5 2 2 2 2" xfId="20739"/>
    <cellStyle name="Normal 22 5 2 2 3" xfId="20740"/>
    <cellStyle name="Normal 22 5 2 3" xfId="20741"/>
    <cellStyle name="Normal 22 5 2 3 2" xfId="20742"/>
    <cellStyle name="Normal 22 5 2 4" xfId="20743"/>
    <cellStyle name="Normal 22 5 3" xfId="20744"/>
    <cellStyle name="Normal 22 5 3 2" xfId="20745"/>
    <cellStyle name="Normal 22 5 3 2 2" xfId="20746"/>
    <cellStyle name="Normal 22 5 3 3" xfId="20747"/>
    <cellStyle name="Normal 22 5 4" xfId="20748"/>
    <cellStyle name="Normal 22 5 4 2" xfId="20749"/>
    <cellStyle name="Normal 22 5 5" xfId="20750"/>
    <cellStyle name="Normal 22 6" xfId="20751"/>
    <cellStyle name="Normal 22 6 2" xfId="20752"/>
    <cellStyle name="Normal 22 6 2 2" xfId="20753"/>
    <cellStyle name="Normal 22 6 2 2 2" xfId="20754"/>
    <cellStyle name="Normal 22 6 2 3" xfId="20755"/>
    <cellStyle name="Normal 22 6 3" xfId="20756"/>
    <cellStyle name="Normal 22 6 3 2" xfId="20757"/>
    <cellStyle name="Normal 22 6 4" xfId="20758"/>
    <cellStyle name="Normal 22 7" xfId="20759"/>
    <cellStyle name="Normal 22 7 2" xfId="20760"/>
    <cellStyle name="Normal 22 7 2 2" xfId="20761"/>
    <cellStyle name="Normal 22 7 3" xfId="20762"/>
    <cellStyle name="Normal 22 8" xfId="20763"/>
    <cellStyle name="Normal 22 8 2" xfId="20764"/>
    <cellStyle name="Normal 22 8 2 2" xfId="20765"/>
    <cellStyle name="Normal 22 8 3" xfId="20766"/>
    <cellStyle name="Normal 22 9" xfId="20767"/>
    <cellStyle name="Normal 22 9 2" xfId="20768"/>
    <cellStyle name="Normal 220" xfId="20769"/>
    <cellStyle name="Normal 221" xfId="20770"/>
    <cellStyle name="Normal 222" xfId="20771"/>
    <cellStyle name="Normal 223" xfId="20772"/>
    <cellStyle name="Normal 224" xfId="20773"/>
    <cellStyle name="Normal 225" xfId="20774"/>
    <cellStyle name="Normal 226" xfId="20775"/>
    <cellStyle name="Normal 227" xfId="20776"/>
    <cellStyle name="Normal 227 2" xfId="20777"/>
    <cellStyle name="Normal 227 2 2" xfId="20778"/>
    <cellStyle name="Normal 228" xfId="20779"/>
    <cellStyle name="Normal 229" xfId="20780"/>
    <cellStyle name="Normal 229 2" xfId="20781"/>
    <cellStyle name="Normal 23" xfId="20782"/>
    <cellStyle name="Normal 23 2" xfId="20783"/>
    <cellStyle name="Normal 23 2 2" xfId="20784"/>
    <cellStyle name="Normal 23 2 2 2" xfId="20785"/>
    <cellStyle name="Normal 23 2 2 3" xfId="20786"/>
    <cellStyle name="Normal 23 2 3" xfId="20787"/>
    <cellStyle name="Normal 23 2 3 2" xfId="20788"/>
    <cellStyle name="Normal 23 2 4" xfId="20789"/>
    <cellStyle name="Normal 23 2 5" xfId="20790"/>
    <cellStyle name="Normal 23 3" xfId="20791"/>
    <cellStyle name="Normal 23 3 10" xfId="20792"/>
    <cellStyle name="Normal 23 3 11" xfId="20793"/>
    <cellStyle name="Normal 23 3 2" xfId="20794"/>
    <cellStyle name="Normal 23 3 2 2" xfId="20795"/>
    <cellStyle name="Normal 23 3 2 2 2" xfId="20796"/>
    <cellStyle name="Normal 23 3 2 2 2 2" xfId="20797"/>
    <cellStyle name="Normal 23 3 2 2 2 2 2" xfId="20798"/>
    <cellStyle name="Normal 23 3 2 2 2 2 2 2" xfId="20799"/>
    <cellStyle name="Normal 23 3 2 2 2 2 3" xfId="20800"/>
    <cellStyle name="Normal 23 3 2 2 2 3" xfId="20801"/>
    <cellStyle name="Normal 23 3 2 2 2 3 2" xfId="20802"/>
    <cellStyle name="Normal 23 3 2 2 2 4" xfId="20803"/>
    <cellStyle name="Normal 23 3 2 2 3" xfId="20804"/>
    <cellStyle name="Normal 23 3 2 2 3 2" xfId="20805"/>
    <cellStyle name="Normal 23 3 2 2 3 2 2" xfId="20806"/>
    <cellStyle name="Normal 23 3 2 2 3 3" xfId="20807"/>
    <cellStyle name="Normal 23 3 2 2 4" xfId="20808"/>
    <cellStyle name="Normal 23 3 2 2 4 2" xfId="20809"/>
    <cellStyle name="Normal 23 3 2 2 5" xfId="20810"/>
    <cellStyle name="Normal 23 3 2 3" xfId="20811"/>
    <cellStyle name="Normal 23 3 2 3 2" xfId="20812"/>
    <cellStyle name="Normal 23 3 2 3 2 2" xfId="20813"/>
    <cellStyle name="Normal 23 3 2 3 2 2 2" xfId="20814"/>
    <cellStyle name="Normal 23 3 2 3 2 3" xfId="20815"/>
    <cellStyle name="Normal 23 3 2 3 3" xfId="20816"/>
    <cellStyle name="Normal 23 3 2 3 3 2" xfId="20817"/>
    <cellStyle name="Normal 23 3 2 3 4" xfId="20818"/>
    <cellStyle name="Normal 23 3 2 4" xfId="20819"/>
    <cellStyle name="Normal 23 3 2 4 2" xfId="20820"/>
    <cellStyle name="Normal 23 3 2 4 2 2" xfId="20821"/>
    <cellStyle name="Normal 23 3 2 4 3" xfId="20822"/>
    <cellStyle name="Normal 23 3 2 5" xfId="20823"/>
    <cellStyle name="Normal 23 3 2 5 2" xfId="20824"/>
    <cellStyle name="Normal 23 3 2 5 2 2" xfId="20825"/>
    <cellStyle name="Normal 23 3 2 5 3" xfId="20826"/>
    <cellStyle name="Normal 23 3 2 6" xfId="20827"/>
    <cellStyle name="Normal 23 3 2 6 2" xfId="20828"/>
    <cellStyle name="Normal 23 3 2 7" xfId="20829"/>
    <cellStyle name="Normal 23 3 3" xfId="20830"/>
    <cellStyle name="Normal 23 3 3 2" xfId="20831"/>
    <cellStyle name="Normal 23 3 3 2 2" xfId="20832"/>
    <cellStyle name="Normal 23 3 3 2 2 2" xfId="20833"/>
    <cellStyle name="Normal 23 3 3 2 2 2 2" xfId="20834"/>
    <cellStyle name="Normal 23 3 3 2 2 2 2 2" xfId="20835"/>
    <cellStyle name="Normal 23 3 3 2 2 2 3" xfId="20836"/>
    <cellStyle name="Normal 23 3 3 2 2 3" xfId="20837"/>
    <cellStyle name="Normal 23 3 3 2 2 3 2" xfId="20838"/>
    <cellStyle name="Normal 23 3 3 2 2 4" xfId="20839"/>
    <cellStyle name="Normal 23 3 3 2 3" xfId="20840"/>
    <cellStyle name="Normal 23 3 3 2 3 2" xfId="20841"/>
    <cellStyle name="Normal 23 3 3 2 3 2 2" xfId="20842"/>
    <cellStyle name="Normal 23 3 3 2 3 3" xfId="20843"/>
    <cellStyle name="Normal 23 3 3 2 4" xfId="20844"/>
    <cellStyle name="Normal 23 3 3 2 4 2" xfId="20845"/>
    <cellStyle name="Normal 23 3 3 2 5" xfId="20846"/>
    <cellStyle name="Normal 23 3 3 3" xfId="20847"/>
    <cellStyle name="Normal 23 3 3 3 2" xfId="20848"/>
    <cellStyle name="Normal 23 3 3 3 2 2" xfId="20849"/>
    <cellStyle name="Normal 23 3 3 3 2 2 2" xfId="20850"/>
    <cellStyle name="Normal 23 3 3 3 2 3" xfId="20851"/>
    <cellStyle name="Normal 23 3 3 3 3" xfId="20852"/>
    <cellStyle name="Normal 23 3 3 3 3 2" xfId="20853"/>
    <cellStyle name="Normal 23 3 3 3 4" xfId="20854"/>
    <cellStyle name="Normal 23 3 3 4" xfId="20855"/>
    <cellStyle name="Normal 23 3 3 4 2" xfId="20856"/>
    <cellStyle name="Normal 23 3 3 4 2 2" xfId="20857"/>
    <cellStyle name="Normal 23 3 3 4 3" xfId="20858"/>
    <cellStyle name="Normal 23 3 3 5" xfId="20859"/>
    <cellStyle name="Normal 23 3 3 5 2" xfId="20860"/>
    <cellStyle name="Normal 23 3 3 5 2 2" xfId="20861"/>
    <cellStyle name="Normal 23 3 3 5 3" xfId="20862"/>
    <cellStyle name="Normal 23 3 3 6" xfId="20863"/>
    <cellStyle name="Normal 23 3 3 6 2" xfId="20864"/>
    <cellStyle name="Normal 23 3 3 7" xfId="20865"/>
    <cellStyle name="Normal 23 3 4" xfId="20866"/>
    <cellStyle name="Normal 23 3 4 2" xfId="20867"/>
    <cellStyle name="Normal 23 3 4 2 2" xfId="20868"/>
    <cellStyle name="Normal 23 3 4 2 2 2" xfId="20869"/>
    <cellStyle name="Normal 23 3 4 2 2 2 2" xfId="20870"/>
    <cellStyle name="Normal 23 3 4 2 2 3" xfId="20871"/>
    <cellStyle name="Normal 23 3 4 2 3" xfId="20872"/>
    <cellStyle name="Normal 23 3 4 2 3 2" xfId="20873"/>
    <cellStyle name="Normal 23 3 4 2 4" xfId="20874"/>
    <cellStyle name="Normal 23 3 4 3" xfId="20875"/>
    <cellStyle name="Normal 23 3 4 3 2" xfId="20876"/>
    <cellStyle name="Normal 23 3 4 3 2 2" xfId="20877"/>
    <cellStyle name="Normal 23 3 4 3 3" xfId="20878"/>
    <cellStyle name="Normal 23 3 4 4" xfId="20879"/>
    <cellStyle name="Normal 23 3 4 4 2" xfId="20880"/>
    <cellStyle name="Normal 23 3 4 5" xfId="20881"/>
    <cellStyle name="Normal 23 3 5" xfId="20882"/>
    <cellStyle name="Normal 23 3 5 2" xfId="20883"/>
    <cellStyle name="Normal 23 3 5 2 2" xfId="20884"/>
    <cellStyle name="Normal 23 3 5 2 2 2" xfId="20885"/>
    <cellStyle name="Normal 23 3 5 2 3" xfId="20886"/>
    <cellStyle name="Normal 23 3 5 3" xfId="20887"/>
    <cellStyle name="Normal 23 3 5 3 2" xfId="20888"/>
    <cellStyle name="Normal 23 3 5 4" xfId="20889"/>
    <cellStyle name="Normal 23 3 6" xfId="20890"/>
    <cellStyle name="Normal 23 3 6 2" xfId="20891"/>
    <cellStyle name="Normal 23 3 6 2 2" xfId="20892"/>
    <cellStyle name="Normal 23 3 6 3" xfId="20893"/>
    <cellStyle name="Normal 23 3 7" xfId="20894"/>
    <cellStyle name="Normal 23 3 7 2" xfId="20895"/>
    <cellStyle name="Normal 23 3 7 2 2" xfId="20896"/>
    <cellStyle name="Normal 23 3 7 3" xfId="20897"/>
    <cellStyle name="Normal 23 3 8" xfId="20898"/>
    <cellStyle name="Normal 23 3 8 2" xfId="20899"/>
    <cellStyle name="Normal 23 3 9" xfId="20900"/>
    <cellStyle name="Normal 23 4" xfId="20901"/>
    <cellStyle name="Normal 23 4 2" xfId="20902"/>
    <cellStyle name="Normal 23 4 2 2" xfId="20903"/>
    <cellStyle name="Normal 23 4 2 2 2" xfId="20904"/>
    <cellStyle name="Normal 23 4 2 2 2 2" xfId="20905"/>
    <cellStyle name="Normal 23 4 2 2 2 2 2" xfId="20906"/>
    <cellStyle name="Normal 23 4 2 2 2 3" xfId="20907"/>
    <cellStyle name="Normal 23 4 2 2 3" xfId="20908"/>
    <cellStyle name="Normal 23 4 2 2 3 2" xfId="20909"/>
    <cellStyle name="Normal 23 4 2 2 4" xfId="20910"/>
    <cellStyle name="Normal 23 4 2 3" xfId="20911"/>
    <cellStyle name="Normal 23 4 2 3 2" xfId="20912"/>
    <cellStyle name="Normal 23 4 2 3 2 2" xfId="20913"/>
    <cellStyle name="Normal 23 4 2 3 3" xfId="20914"/>
    <cellStyle name="Normal 23 4 2 4" xfId="20915"/>
    <cellStyle name="Normal 23 4 2 4 2" xfId="20916"/>
    <cellStyle name="Normal 23 4 2 5" xfId="20917"/>
    <cellStyle name="Normal 23 4 3" xfId="20918"/>
    <cellStyle name="Normal 23 4 3 2" xfId="20919"/>
    <cellStyle name="Normal 23 4 3 2 2" xfId="20920"/>
    <cellStyle name="Normal 23 4 3 2 2 2" xfId="20921"/>
    <cellStyle name="Normal 23 4 3 2 3" xfId="20922"/>
    <cellStyle name="Normal 23 4 3 3" xfId="20923"/>
    <cellStyle name="Normal 23 4 3 3 2" xfId="20924"/>
    <cellStyle name="Normal 23 4 3 4" xfId="20925"/>
    <cellStyle name="Normal 23 4 4" xfId="20926"/>
    <cellStyle name="Normal 23 4 4 2" xfId="20927"/>
    <cellStyle name="Normal 23 4 4 2 2" xfId="20928"/>
    <cellStyle name="Normal 23 4 4 3" xfId="20929"/>
    <cellStyle name="Normal 23 4 5" xfId="20930"/>
    <cellStyle name="Normal 23 4 5 2" xfId="20931"/>
    <cellStyle name="Normal 23 4 5 2 2" xfId="20932"/>
    <cellStyle name="Normal 23 4 5 3" xfId="20933"/>
    <cellStyle name="Normal 23 4 6" xfId="20934"/>
    <cellStyle name="Normal 23 4 6 2" xfId="20935"/>
    <cellStyle name="Normal 23 4 7" xfId="20936"/>
    <cellStyle name="Normal 23 4 8" xfId="20937"/>
    <cellStyle name="Normal 23 5" xfId="20938"/>
    <cellStyle name="Normal 23 5 2" xfId="20939"/>
    <cellStyle name="Normal 23 5 3" xfId="20940"/>
    <cellStyle name="Normal 23 6" xfId="20941"/>
    <cellStyle name="Normal 23 7" xfId="20942"/>
    <cellStyle name="Normal 23 8" xfId="20943"/>
    <cellStyle name="Normal 23 9" xfId="20944"/>
    <cellStyle name="Normal 230" xfId="20945"/>
    <cellStyle name="Normal 231" xfId="20946"/>
    <cellStyle name="Normal 232" xfId="20947"/>
    <cellStyle name="Normal 233" xfId="20948"/>
    <cellStyle name="Normal 234" xfId="20949"/>
    <cellStyle name="Normal 235" xfId="20950"/>
    <cellStyle name="Normal 235 2" xfId="20951"/>
    <cellStyle name="Normal 235 2 2" xfId="20952"/>
    <cellStyle name="Normal 235 2 2 2" xfId="20953"/>
    <cellStyle name="Normal 235 2 2 2 2" xfId="20954"/>
    <cellStyle name="Normal 235 2 2 2 3" xfId="20955"/>
    <cellStyle name="Normal 236" xfId="20956"/>
    <cellStyle name="Normal 236 2" xfId="20957"/>
    <cellStyle name="Normal 237" xfId="20958"/>
    <cellStyle name="Normal 237 2" xfId="20959"/>
    <cellStyle name="Normal 238" xfId="20960"/>
    <cellStyle name="Normal 239" xfId="20961"/>
    <cellStyle name="Normal 24" xfId="20962"/>
    <cellStyle name="Normal 24 10" xfId="20963"/>
    <cellStyle name="Normal 24 11" xfId="20964"/>
    <cellStyle name="Normal 24 12" xfId="20965"/>
    <cellStyle name="Normal 24 13" xfId="20966"/>
    <cellStyle name="Normal 24 2" xfId="20967"/>
    <cellStyle name="Normal 24 2 2" xfId="20968"/>
    <cellStyle name="Normal 24 2 2 2" xfId="20969"/>
    <cellStyle name="Normal 24 2 2 2 2" xfId="20970"/>
    <cellStyle name="Normal 24 2 2 2 2 2" xfId="20971"/>
    <cellStyle name="Normal 24 2 2 2 2 2 2" xfId="20972"/>
    <cellStyle name="Normal 24 2 2 2 2 3" xfId="20973"/>
    <cellStyle name="Normal 24 2 2 2 3" xfId="20974"/>
    <cellStyle name="Normal 24 2 2 2 3 2" xfId="20975"/>
    <cellStyle name="Normal 24 2 2 2 4" xfId="20976"/>
    <cellStyle name="Normal 24 2 2 3" xfId="20977"/>
    <cellStyle name="Normal 24 2 2 3 2" xfId="20978"/>
    <cellStyle name="Normal 24 2 2 3 2 2" xfId="20979"/>
    <cellStyle name="Normal 24 2 2 3 3" xfId="20980"/>
    <cellStyle name="Normal 24 2 2 4" xfId="20981"/>
    <cellStyle name="Normal 24 2 2 4 2" xfId="20982"/>
    <cellStyle name="Normal 24 2 2 5" xfId="20983"/>
    <cellStyle name="Normal 24 2 2 6" xfId="20984"/>
    <cellStyle name="Normal 24 2 3" xfId="20985"/>
    <cellStyle name="Normal 24 2 3 2" xfId="20986"/>
    <cellStyle name="Normal 24 2 3 2 2" xfId="20987"/>
    <cellStyle name="Normal 24 2 3 2 2 2" xfId="20988"/>
    <cellStyle name="Normal 24 2 3 2 3" xfId="20989"/>
    <cellStyle name="Normal 24 2 3 3" xfId="20990"/>
    <cellStyle name="Normal 24 2 3 3 2" xfId="20991"/>
    <cellStyle name="Normal 24 2 3 4" xfId="20992"/>
    <cellStyle name="Normal 24 2 3 5" xfId="20993"/>
    <cellStyle name="Normal 24 2 4" xfId="20994"/>
    <cellStyle name="Normal 24 2 4 2" xfId="20995"/>
    <cellStyle name="Normal 24 2 4 2 2" xfId="20996"/>
    <cellStyle name="Normal 24 2 4 3" xfId="20997"/>
    <cellStyle name="Normal 24 2 4 4" xfId="20998"/>
    <cellStyle name="Normal 24 2 5" xfId="20999"/>
    <cellStyle name="Normal 24 2 5 2" xfId="21000"/>
    <cellStyle name="Normal 24 2 5 2 2" xfId="21001"/>
    <cellStyle name="Normal 24 2 5 3" xfId="21002"/>
    <cellStyle name="Normal 24 2 6" xfId="21003"/>
    <cellStyle name="Normal 24 2 6 2" xfId="21004"/>
    <cellStyle name="Normal 24 2 7" xfId="21005"/>
    <cellStyle name="Normal 24 2 8" xfId="21006"/>
    <cellStyle name="Normal 24 3" xfId="21007"/>
    <cellStyle name="Normal 24 3 2" xfId="21008"/>
    <cellStyle name="Normal 24 3 2 2" xfId="21009"/>
    <cellStyle name="Normal 24 3 2 2 2" xfId="21010"/>
    <cellStyle name="Normal 24 3 2 2 2 2" xfId="21011"/>
    <cellStyle name="Normal 24 3 2 2 2 2 2" xfId="21012"/>
    <cellStyle name="Normal 24 3 2 2 2 3" xfId="21013"/>
    <cellStyle name="Normal 24 3 2 2 3" xfId="21014"/>
    <cellStyle name="Normal 24 3 2 2 3 2" xfId="21015"/>
    <cellStyle name="Normal 24 3 2 2 4" xfId="21016"/>
    <cellStyle name="Normal 24 3 2 3" xfId="21017"/>
    <cellStyle name="Normal 24 3 2 3 2" xfId="21018"/>
    <cellStyle name="Normal 24 3 2 3 2 2" xfId="21019"/>
    <cellStyle name="Normal 24 3 2 3 3" xfId="21020"/>
    <cellStyle name="Normal 24 3 2 4" xfId="21021"/>
    <cellStyle name="Normal 24 3 2 4 2" xfId="21022"/>
    <cellStyle name="Normal 24 3 2 5" xfId="21023"/>
    <cellStyle name="Normal 24 3 3" xfId="21024"/>
    <cellStyle name="Normal 24 3 3 2" xfId="21025"/>
    <cellStyle name="Normal 24 3 3 2 2" xfId="21026"/>
    <cellStyle name="Normal 24 3 3 2 2 2" xfId="21027"/>
    <cellStyle name="Normal 24 3 3 2 3" xfId="21028"/>
    <cellStyle name="Normal 24 3 3 3" xfId="21029"/>
    <cellStyle name="Normal 24 3 3 3 2" xfId="21030"/>
    <cellStyle name="Normal 24 3 3 4" xfId="21031"/>
    <cellStyle name="Normal 24 3 4" xfId="21032"/>
    <cellStyle name="Normal 24 3 4 2" xfId="21033"/>
    <cellStyle name="Normal 24 3 4 2 2" xfId="21034"/>
    <cellStyle name="Normal 24 3 4 3" xfId="21035"/>
    <cellStyle name="Normal 24 3 5" xfId="21036"/>
    <cellStyle name="Normal 24 3 5 2" xfId="21037"/>
    <cellStyle name="Normal 24 3 5 2 2" xfId="21038"/>
    <cellStyle name="Normal 24 3 5 3" xfId="21039"/>
    <cellStyle name="Normal 24 3 6" xfId="21040"/>
    <cellStyle name="Normal 24 3 6 2" xfId="21041"/>
    <cellStyle name="Normal 24 3 7" xfId="21042"/>
    <cellStyle name="Normal 24 3 8" xfId="21043"/>
    <cellStyle name="Normal 24 4" xfId="21044"/>
    <cellStyle name="Normal 24 4 2" xfId="21045"/>
    <cellStyle name="Normal 24 4 2 2" xfId="21046"/>
    <cellStyle name="Normal 24 4 2 2 2" xfId="21047"/>
    <cellStyle name="Normal 24 4 2 2 2 2" xfId="21048"/>
    <cellStyle name="Normal 24 4 2 2 3" xfId="21049"/>
    <cellStyle name="Normal 24 4 2 3" xfId="21050"/>
    <cellStyle name="Normal 24 4 2 3 2" xfId="21051"/>
    <cellStyle name="Normal 24 4 2 4" xfId="21052"/>
    <cellStyle name="Normal 24 4 3" xfId="21053"/>
    <cellStyle name="Normal 24 4 3 2" xfId="21054"/>
    <cellStyle name="Normal 24 4 3 2 2" xfId="21055"/>
    <cellStyle name="Normal 24 4 3 3" xfId="21056"/>
    <cellStyle name="Normal 24 4 4" xfId="21057"/>
    <cellStyle name="Normal 24 4 4 2" xfId="21058"/>
    <cellStyle name="Normal 24 4 5" xfId="21059"/>
    <cellStyle name="Normal 24 4 6" xfId="21060"/>
    <cellStyle name="Normal 24 5" xfId="21061"/>
    <cellStyle name="Normal 24 5 2" xfId="21062"/>
    <cellStyle name="Normal 24 5 2 2" xfId="21063"/>
    <cellStyle name="Normal 24 5 2 2 2" xfId="21064"/>
    <cellStyle name="Normal 24 5 2 3" xfId="21065"/>
    <cellStyle name="Normal 24 5 3" xfId="21066"/>
    <cellStyle name="Normal 24 5 3 2" xfId="21067"/>
    <cellStyle name="Normal 24 5 4" xfId="21068"/>
    <cellStyle name="Normal 24 5 5" xfId="21069"/>
    <cellStyle name="Normal 24 6" xfId="21070"/>
    <cellStyle name="Normal 24 6 2" xfId="21071"/>
    <cellStyle name="Normal 24 6 2 2" xfId="21072"/>
    <cellStyle name="Normal 24 6 3" xfId="21073"/>
    <cellStyle name="Normal 24 7" xfId="21074"/>
    <cellStyle name="Normal 24 7 2" xfId="21075"/>
    <cellStyle name="Normal 24 7 2 2" xfId="21076"/>
    <cellStyle name="Normal 24 7 3" xfId="21077"/>
    <cellStyle name="Normal 24 8" xfId="21078"/>
    <cellStyle name="Normal 24 8 2" xfId="21079"/>
    <cellStyle name="Normal 24 9" xfId="21080"/>
    <cellStyle name="Normal 24 9 2" xfId="21081"/>
    <cellStyle name="Normal 240" xfId="21082"/>
    <cellStyle name="Normal 240 2" xfId="21083"/>
    <cellStyle name="Normal 241" xfId="21084"/>
    <cellStyle name="Normal 242" xfId="21085"/>
    <cellStyle name="Normal 242 2" xfId="21086"/>
    <cellStyle name="Normal 243" xfId="21087"/>
    <cellStyle name="Normal 244" xfId="21088"/>
    <cellStyle name="Normal 244 2" xfId="21089"/>
    <cellStyle name="Normal 245" xfId="21090"/>
    <cellStyle name="Normal 246" xfId="21091"/>
    <cellStyle name="Normal 247" xfId="21092"/>
    <cellStyle name="Normal 247 2" xfId="21093"/>
    <cellStyle name="Normal 247 3" xfId="21094"/>
    <cellStyle name="Normal 248" xfId="21095"/>
    <cellStyle name="Normal 249" xfId="21096"/>
    <cellStyle name="Normal 25" xfId="21097"/>
    <cellStyle name="Normal 25 10" xfId="21098"/>
    <cellStyle name="Normal 25 11" xfId="21099"/>
    <cellStyle name="Normal 25 12" xfId="21100"/>
    <cellStyle name="Normal 25 13" xfId="21101"/>
    <cellStyle name="Normal 25 14" xfId="21102"/>
    <cellStyle name="Normal 25 2" xfId="21103"/>
    <cellStyle name="Normal 25 2 2" xfId="21104"/>
    <cellStyle name="Normal 25 2 2 2" xfId="21105"/>
    <cellStyle name="Normal 25 2 2 2 2" xfId="21106"/>
    <cellStyle name="Normal 25 2 2 2 2 2" xfId="21107"/>
    <cellStyle name="Normal 25 2 2 2 2 2 2" xfId="21108"/>
    <cellStyle name="Normal 25 2 2 2 2 3" xfId="21109"/>
    <cellStyle name="Normal 25 2 2 2 3" xfId="21110"/>
    <cellStyle name="Normal 25 2 2 2 3 2" xfId="21111"/>
    <cellStyle name="Normal 25 2 2 2 4" xfId="21112"/>
    <cellStyle name="Normal 25 2 2 3" xfId="21113"/>
    <cellStyle name="Normal 25 2 2 3 2" xfId="21114"/>
    <cellStyle name="Normal 25 2 2 3 2 2" xfId="21115"/>
    <cellStyle name="Normal 25 2 2 3 3" xfId="21116"/>
    <cellStyle name="Normal 25 2 2 4" xfId="21117"/>
    <cellStyle name="Normal 25 2 2 4 2" xfId="21118"/>
    <cellStyle name="Normal 25 2 2 5" xfId="21119"/>
    <cellStyle name="Normal 25 2 2 6" xfId="21120"/>
    <cellStyle name="Normal 25 2 3" xfId="21121"/>
    <cellStyle name="Normal 25 2 3 2" xfId="21122"/>
    <cellStyle name="Normal 25 2 3 2 2" xfId="21123"/>
    <cellStyle name="Normal 25 2 3 2 2 2" xfId="21124"/>
    <cellStyle name="Normal 25 2 3 2 3" xfId="21125"/>
    <cellStyle name="Normal 25 2 3 3" xfId="21126"/>
    <cellStyle name="Normal 25 2 3 3 2" xfId="21127"/>
    <cellStyle name="Normal 25 2 3 4" xfId="21128"/>
    <cellStyle name="Normal 25 2 3 5" xfId="21129"/>
    <cellStyle name="Normal 25 2 4" xfId="21130"/>
    <cellStyle name="Normal 25 2 4 2" xfId="21131"/>
    <cellStyle name="Normal 25 2 4 2 2" xfId="21132"/>
    <cellStyle name="Normal 25 2 4 3" xfId="21133"/>
    <cellStyle name="Normal 25 2 4 4" xfId="21134"/>
    <cellStyle name="Normal 25 2 5" xfId="21135"/>
    <cellStyle name="Normal 25 2 5 2" xfId="21136"/>
    <cellStyle name="Normal 25 2 5 2 2" xfId="21137"/>
    <cellStyle name="Normal 25 2 5 3" xfId="21138"/>
    <cellStyle name="Normal 25 2 6" xfId="21139"/>
    <cellStyle name="Normal 25 2 6 2" xfId="21140"/>
    <cellStyle name="Normal 25 2 7" xfId="21141"/>
    <cellStyle name="Normal 25 2 8" xfId="21142"/>
    <cellStyle name="Normal 25 3" xfId="21143"/>
    <cellStyle name="Normal 25 3 2" xfId="21144"/>
    <cellStyle name="Normal 25 3 2 2" xfId="21145"/>
    <cellStyle name="Normal 25 3 2 2 2" xfId="21146"/>
    <cellStyle name="Normal 25 3 2 2 2 2" xfId="21147"/>
    <cellStyle name="Normal 25 3 2 2 2 2 2" xfId="21148"/>
    <cellStyle name="Normal 25 3 2 2 2 3" xfId="21149"/>
    <cellStyle name="Normal 25 3 2 2 3" xfId="21150"/>
    <cellStyle name="Normal 25 3 2 2 3 2" xfId="21151"/>
    <cellStyle name="Normal 25 3 2 2 4" xfId="21152"/>
    <cellStyle name="Normal 25 3 2 3" xfId="21153"/>
    <cellStyle name="Normal 25 3 2 3 2" xfId="21154"/>
    <cellStyle name="Normal 25 3 2 3 2 2" xfId="21155"/>
    <cellStyle name="Normal 25 3 2 3 3" xfId="21156"/>
    <cellStyle name="Normal 25 3 2 4" xfId="21157"/>
    <cellStyle name="Normal 25 3 2 4 2" xfId="21158"/>
    <cellStyle name="Normal 25 3 2 5" xfId="21159"/>
    <cellStyle name="Normal 25 3 3" xfId="21160"/>
    <cellStyle name="Normal 25 3 3 2" xfId="21161"/>
    <cellStyle name="Normal 25 3 3 2 2" xfId="21162"/>
    <cellStyle name="Normal 25 3 3 2 2 2" xfId="21163"/>
    <cellStyle name="Normal 25 3 3 2 3" xfId="21164"/>
    <cellStyle name="Normal 25 3 3 3" xfId="21165"/>
    <cellStyle name="Normal 25 3 3 3 2" xfId="21166"/>
    <cellStyle name="Normal 25 3 3 4" xfId="21167"/>
    <cellStyle name="Normal 25 3 4" xfId="21168"/>
    <cellStyle name="Normal 25 3 4 2" xfId="21169"/>
    <cellStyle name="Normal 25 3 4 2 2" xfId="21170"/>
    <cellStyle name="Normal 25 3 4 3" xfId="21171"/>
    <cellStyle name="Normal 25 3 5" xfId="21172"/>
    <cellStyle name="Normal 25 3 5 2" xfId="21173"/>
    <cellStyle name="Normal 25 3 5 2 2" xfId="21174"/>
    <cellStyle name="Normal 25 3 5 3" xfId="21175"/>
    <cellStyle name="Normal 25 3 6" xfId="21176"/>
    <cellStyle name="Normal 25 3 6 2" xfId="21177"/>
    <cellStyle name="Normal 25 3 7" xfId="21178"/>
    <cellStyle name="Normal 25 3 8" xfId="21179"/>
    <cellStyle name="Normal 25 4" xfId="21180"/>
    <cellStyle name="Normal 25 4 2" xfId="21181"/>
    <cellStyle name="Normal 25 4 2 2" xfId="21182"/>
    <cellStyle name="Normal 25 4 2 2 2" xfId="21183"/>
    <cellStyle name="Normal 25 4 2 2 2 2" xfId="21184"/>
    <cellStyle name="Normal 25 4 2 2 3" xfId="21185"/>
    <cellStyle name="Normal 25 4 2 3" xfId="21186"/>
    <cellStyle name="Normal 25 4 2 3 2" xfId="21187"/>
    <cellStyle name="Normal 25 4 2 4" xfId="21188"/>
    <cellStyle name="Normal 25 4 3" xfId="21189"/>
    <cellStyle name="Normal 25 4 3 2" xfId="21190"/>
    <cellStyle name="Normal 25 4 3 2 2" xfId="21191"/>
    <cellStyle name="Normal 25 4 3 3" xfId="21192"/>
    <cellStyle name="Normal 25 4 4" xfId="21193"/>
    <cellStyle name="Normal 25 4 4 2" xfId="21194"/>
    <cellStyle name="Normal 25 4 5" xfId="21195"/>
    <cellStyle name="Normal 25 4 6" xfId="21196"/>
    <cellStyle name="Normal 25 5" xfId="21197"/>
    <cellStyle name="Normal 25 5 2" xfId="21198"/>
    <cellStyle name="Normal 25 5 2 2" xfId="21199"/>
    <cellStyle name="Normal 25 5 2 2 2" xfId="21200"/>
    <cellStyle name="Normal 25 5 2 3" xfId="21201"/>
    <cellStyle name="Normal 25 5 3" xfId="21202"/>
    <cellStyle name="Normal 25 5 3 2" xfId="21203"/>
    <cellStyle name="Normal 25 5 4" xfId="21204"/>
    <cellStyle name="Normal 25 5 5" xfId="21205"/>
    <cellStyle name="Normal 25 6" xfId="21206"/>
    <cellStyle name="Normal 25 6 2" xfId="21207"/>
    <cellStyle name="Normal 25 6 2 2" xfId="21208"/>
    <cellStyle name="Normal 25 6 3" xfId="21209"/>
    <cellStyle name="Normal 25 7" xfId="21210"/>
    <cellStyle name="Normal 25 7 2" xfId="21211"/>
    <cellStyle name="Normal 25 7 2 2" xfId="21212"/>
    <cellStyle name="Normal 25 7 3" xfId="21213"/>
    <cellStyle name="Normal 25 8" xfId="21214"/>
    <cellStyle name="Normal 25 8 2" xfId="21215"/>
    <cellStyle name="Normal 25 9" xfId="21216"/>
    <cellStyle name="Normal 25 9 2" xfId="21217"/>
    <cellStyle name="Normal 250" xfId="21218"/>
    <cellStyle name="Normal 251" xfId="21219"/>
    <cellStyle name="Normal 252" xfId="21220"/>
    <cellStyle name="Normal 253" xfId="21221"/>
    <cellStyle name="Normal 254" xfId="21222"/>
    <cellStyle name="Normal 255" xfId="21223"/>
    <cellStyle name="Normal 256" xfId="21224"/>
    <cellStyle name="Normal 257" xfId="21225"/>
    <cellStyle name="Normal 258" xfId="21226"/>
    <cellStyle name="Normal 259" xfId="21227"/>
    <cellStyle name="Normal 26" xfId="21228"/>
    <cellStyle name="Normal 26 2" xfId="21229"/>
    <cellStyle name="Normal 26 2 2" xfId="21230"/>
    <cellStyle name="Normal 26 2 2 2" xfId="21231"/>
    <cellStyle name="Normal 26 2 3" xfId="21232"/>
    <cellStyle name="Normal 26 2 3 2" xfId="21233"/>
    <cellStyle name="Normal 26 2 4" xfId="21234"/>
    <cellStyle name="Normal 26 2 5" xfId="21235"/>
    <cellStyle name="Normal 26 3" xfId="21236"/>
    <cellStyle name="Normal 26 3 2" xfId="21237"/>
    <cellStyle name="Normal 26 4" xfId="21238"/>
    <cellStyle name="Normal 26 4 2" xfId="21239"/>
    <cellStyle name="Normal 26 5" xfId="21240"/>
    <cellStyle name="Normal 26 5 2" xfId="21241"/>
    <cellStyle name="Normal 26 6" xfId="21242"/>
    <cellStyle name="Normal 260" xfId="21243"/>
    <cellStyle name="Normal 261" xfId="21244"/>
    <cellStyle name="Normal 262" xfId="21245"/>
    <cellStyle name="Normal 263" xfId="21246"/>
    <cellStyle name="Normal 264" xfId="21247"/>
    <cellStyle name="Normal 265" xfId="21248"/>
    <cellStyle name="Normal 266" xfId="21249"/>
    <cellStyle name="Normal 267" xfId="21250"/>
    <cellStyle name="Normal 268" xfId="21251"/>
    <cellStyle name="Normal 269" xfId="21252"/>
    <cellStyle name="Normal 27" xfId="21253"/>
    <cellStyle name="Normal 27 10" xfId="21254"/>
    <cellStyle name="Normal 27 11" xfId="21255"/>
    <cellStyle name="Normal 27 2" xfId="21256"/>
    <cellStyle name="Normal 27 2 2" xfId="21257"/>
    <cellStyle name="Normal 27 2 2 2" xfId="21258"/>
    <cellStyle name="Normal 27 2 2 2 2" xfId="21259"/>
    <cellStyle name="Normal 27 2 2 2 2 2" xfId="21260"/>
    <cellStyle name="Normal 27 2 2 2 2 2 2" xfId="21261"/>
    <cellStyle name="Normal 27 2 2 2 2 3" xfId="21262"/>
    <cellStyle name="Normal 27 2 2 2 3" xfId="21263"/>
    <cellStyle name="Normal 27 2 2 2 3 2" xfId="21264"/>
    <cellStyle name="Normal 27 2 2 2 4" xfId="21265"/>
    <cellStyle name="Normal 27 2 2 3" xfId="21266"/>
    <cellStyle name="Normal 27 2 2 3 2" xfId="21267"/>
    <cellStyle name="Normal 27 2 2 3 2 2" xfId="21268"/>
    <cellStyle name="Normal 27 2 2 3 3" xfId="21269"/>
    <cellStyle name="Normal 27 2 2 4" xfId="21270"/>
    <cellStyle name="Normal 27 2 2 4 2" xfId="21271"/>
    <cellStyle name="Normal 27 2 2 5" xfId="21272"/>
    <cellStyle name="Normal 27 2 2 6" xfId="21273"/>
    <cellStyle name="Normal 27 2 3" xfId="21274"/>
    <cellStyle name="Normal 27 2 3 2" xfId="21275"/>
    <cellStyle name="Normal 27 2 3 2 2" xfId="21276"/>
    <cellStyle name="Normal 27 2 3 2 2 2" xfId="21277"/>
    <cellStyle name="Normal 27 2 3 2 3" xfId="21278"/>
    <cellStyle name="Normal 27 2 3 3" xfId="21279"/>
    <cellStyle name="Normal 27 2 3 3 2" xfId="21280"/>
    <cellStyle name="Normal 27 2 3 4" xfId="21281"/>
    <cellStyle name="Normal 27 2 3 5" xfId="21282"/>
    <cellStyle name="Normal 27 2 4" xfId="21283"/>
    <cellStyle name="Normal 27 2 4 2" xfId="21284"/>
    <cellStyle name="Normal 27 2 4 2 2" xfId="21285"/>
    <cellStyle name="Normal 27 2 4 3" xfId="21286"/>
    <cellStyle name="Normal 27 2 4 4" xfId="21287"/>
    <cellStyle name="Normal 27 2 5" xfId="21288"/>
    <cellStyle name="Normal 27 2 5 2" xfId="21289"/>
    <cellStyle name="Normal 27 2 5 2 2" xfId="21290"/>
    <cellStyle name="Normal 27 2 5 3" xfId="21291"/>
    <cellStyle name="Normal 27 2 6" xfId="21292"/>
    <cellStyle name="Normal 27 2 6 2" xfId="21293"/>
    <cellStyle name="Normal 27 2 7" xfId="21294"/>
    <cellStyle name="Normal 27 2 8" xfId="21295"/>
    <cellStyle name="Normal 27 2 9" xfId="21296"/>
    <cellStyle name="Normal 27 3" xfId="21297"/>
    <cellStyle name="Normal 27 3 2" xfId="21298"/>
    <cellStyle name="Normal 27 3 2 2" xfId="21299"/>
    <cellStyle name="Normal 27 3 2 2 2" xfId="21300"/>
    <cellStyle name="Normal 27 3 2 2 2 2" xfId="21301"/>
    <cellStyle name="Normal 27 3 2 2 2 2 2" xfId="21302"/>
    <cellStyle name="Normal 27 3 2 2 2 3" xfId="21303"/>
    <cellStyle name="Normal 27 3 2 2 3" xfId="21304"/>
    <cellStyle name="Normal 27 3 2 2 3 2" xfId="21305"/>
    <cellStyle name="Normal 27 3 2 2 4" xfId="21306"/>
    <cellStyle name="Normal 27 3 2 3" xfId="21307"/>
    <cellStyle name="Normal 27 3 2 3 2" xfId="21308"/>
    <cellStyle name="Normal 27 3 2 3 2 2" xfId="21309"/>
    <cellStyle name="Normal 27 3 2 3 3" xfId="21310"/>
    <cellStyle name="Normal 27 3 2 4" xfId="21311"/>
    <cellStyle name="Normal 27 3 2 4 2" xfId="21312"/>
    <cellStyle name="Normal 27 3 2 5" xfId="21313"/>
    <cellStyle name="Normal 27 3 3" xfId="21314"/>
    <cellStyle name="Normal 27 3 3 2" xfId="21315"/>
    <cellStyle name="Normal 27 3 3 2 2" xfId="21316"/>
    <cellStyle name="Normal 27 3 3 2 2 2" xfId="21317"/>
    <cellStyle name="Normal 27 3 3 2 3" xfId="21318"/>
    <cellStyle name="Normal 27 3 3 3" xfId="21319"/>
    <cellStyle name="Normal 27 3 3 3 2" xfId="21320"/>
    <cellStyle name="Normal 27 3 3 4" xfId="21321"/>
    <cellStyle name="Normal 27 3 4" xfId="21322"/>
    <cellStyle name="Normal 27 3 4 2" xfId="21323"/>
    <cellStyle name="Normal 27 3 4 2 2" xfId="21324"/>
    <cellStyle name="Normal 27 3 4 3" xfId="21325"/>
    <cellStyle name="Normal 27 3 5" xfId="21326"/>
    <cellStyle name="Normal 27 3 5 2" xfId="21327"/>
    <cellStyle name="Normal 27 3 5 2 2" xfId="21328"/>
    <cellStyle name="Normal 27 3 5 3" xfId="21329"/>
    <cellStyle name="Normal 27 3 6" xfId="21330"/>
    <cellStyle name="Normal 27 3 6 2" xfId="21331"/>
    <cellStyle name="Normal 27 3 7" xfId="21332"/>
    <cellStyle name="Normal 27 3 8" xfId="21333"/>
    <cellStyle name="Normal 27 4" xfId="21334"/>
    <cellStyle name="Normal 27 4 2" xfId="21335"/>
    <cellStyle name="Normal 27 4 2 2" xfId="21336"/>
    <cellStyle name="Normal 27 4 2 2 2" xfId="21337"/>
    <cellStyle name="Normal 27 4 2 2 2 2" xfId="21338"/>
    <cellStyle name="Normal 27 4 2 2 3" xfId="21339"/>
    <cellStyle name="Normal 27 4 2 3" xfId="21340"/>
    <cellStyle name="Normal 27 4 2 3 2" xfId="21341"/>
    <cellStyle name="Normal 27 4 2 4" xfId="21342"/>
    <cellStyle name="Normal 27 4 3" xfId="21343"/>
    <cellStyle name="Normal 27 4 3 2" xfId="21344"/>
    <cellStyle name="Normal 27 4 3 2 2" xfId="21345"/>
    <cellStyle name="Normal 27 4 3 3" xfId="21346"/>
    <cellStyle name="Normal 27 4 4" xfId="21347"/>
    <cellStyle name="Normal 27 4 4 2" xfId="21348"/>
    <cellStyle name="Normal 27 4 5" xfId="21349"/>
    <cellStyle name="Normal 27 4 6" xfId="21350"/>
    <cellStyle name="Normal 27 5" xfId="21351"/>
    <cellStyle name="Normal 27 5 2" xfId="21352"/>
    <cellStyle name="Normal 27 5 2 2" xfId="21353"/>
    <cellStyle name="Normal 27 5 2 2 2" xfId="21354"/>
    <cellStyle name="Normal 27 5 2 3" xfId="21355"/>
    <cellStyle name="Normal 27 5 3" xfId="21356"/>
    <cellStyle name="Normal 27 5 3 2" xfId="21357"/>
    <cellStyle name="Normal 27 5 4" xfId="21358"/>
    <cellStyle name="Normal 27 5 5" xfId="21359"/>
    <cellStyle name="Normal 27 6" xfId="21360"/>
    <cellStyle name="Normal 27 6 2" xfId="21361"/>
    <cellStyle name="Normal 27 6 2 2" xfId="21362"/>
    <cellStyle name="Normal 27 6 3" xfId="21363"/>
    <cellStyle name="Normal 27 7" xfId="21364"/>
    <cellStyle name="Normal 27 7 2" xfId="21365"/>
    <cellStyle name="Normal 27 7 2 2" xfId="21366"/>
    <cellStyle name="Normal 27 7 3" xfId="21367"/>
    <cellStyle name="Normal 27 8" xfId="21368"/>
    <cellStyle name="Normal 27 8 2" xfId="21369"/>
    <cellStyle name="Normal 27 9" xfId="21370"/>
    <cellStyle name="Normal 270" xfId="21371"/>
    <cellStyle name="Normal 271" xfId="21372"/>
    <cellStyle name="Normal 272" xfId="21373"/>
    <cellStyle name="Normal 273" xfId="21374"/>
    <cellStyle name="Normal 28" xfId="21375"/>
    <cellStyle name="Normal 28 10" xfId="21376"/>
    <cellStyle name="Normal 28 11" xfId="21377"/>
    <cellStyle name="Normal 28 2" xfId="21378"/>
    <cellStyle name="Normal 28 2 2" xfId="21379"/>
    <cellStyle name="Normal 28 2 2 2" xfId="21380"/>
    <cellStyle name="Normal 28 2 2 2 2" xfId="21381"/>
    <cellStyle name="Normal 28 2 2 2 2 2" xfId="21382"/>
    <cellStyle name="Normal 28 2 2 2 2 2 2" xfId="21383"/>
    <cellStyle name="Normal 28 2 2 2 2 3" xfId="21384"/>
    <cellStyle name="Normal 28 2 2 2 3" xfId="21385"/>
    <cellStyle name="Normal 28 2 2 2 3 2" xfId="21386"/>
    <cellStyle name="Normal 28 2 2 2 4" xfId="21387"/>
    <cellStyle name="Normal 28 2 2 3" xfId="21388"/>
    <cellStyle name="Normal 28 2 2 3 2" xfId="21389"/>
    <cellStyle name="Normal 28 2 2 3 2 2" xfId="21390"/>
    <cellStyle name="Normal 28 2 2 3 3" xfId="21391"/>
    <cellStyle name="Normal 28 2 2 4" xfId="21392"/>
    <cellStyle name="Normal 28 2 2 4 2" xfId="21393"/>
    <cellStyle name="Normal 28 2 2 5" xfId="21394"/>
    <cellStyle name="Normal 28 2 2 6" xfId="21395"/>
    <cellStyle name="Normal 28 2 3" xfId="21396"/>
    <cellStyle name="Normal 28 2 3 2" xfId="21397"/>
    <cellStyle name="Normal 28 2 3 2 2" xfId="21398"/>
    <cellStyle name="Normal 28 2 3 2 2 2" xfId="21399"/>
    <cellStyle name="Normal 28 2 3 2 3" xfId="21400"/>
    <cellStyle name="Normal 28 2 3 3" xfId="21401"/>
    <cellStyle name="Normal 28 2 3 3 2" xfId="21402"/>
    <cellStyle name="Normal 28 2 3 4" xfId="21403"/>
    <cellStyle name="Normal 28 2 3 5" xfId="21404"/>
    <cellStyle name="Normal 28 2 4" xfId="21405"/>
    <cellStyle name="Normal 28 2 4 2" xfId="21406"/>
    <cellStyle name="Normal 28 2 4 2 2" xfId="21407"/>
    <cellStyle name="Normal 28 2 4 3" xfId="21408"/>
    <cellStyle name="Normal 28 2 4 4" xfId="21409"/>
    <cellStyle name="Normal 28 2 5" xfId="21410"/>
    <cellStyle name="Normal 28 2 5 2" xfId="21411"/>
    <cellStyle name="Normal 28 2 5 2 2" xfId="21412"/>
    <cellStyle name="Normal 28 2 5 3" xfId="21413"/>
    <cellStyle name="Normal 28 2 6" xfId="21414"/>
    <cellStyle name="Normal 28 2 6 2" xfId="21415"/>
    <cellStyle name="Normal 28 2 7" xfId="21416"/>
    <cellStyle name="Normal 28 2 8" xfId="21417"/>
    <cellStyle name="Normal 28 3" xfId="21418"/>
    <cellStyle name="Normal 28 3 2" xfId="21419"/>
    <cellStyle name="Normal 28 3 2 2" xfId="21420"/>
    <cellStyle name="Normal 28 3 2 2 2" xfId="21421"/>
    <cellStyle name="Normal 28 3 2 2 2 2" xfId="21422"/>
    <cellStyle name="Normal 28 3 2 2 2 2 2" xfId="21423"/>
    <cellStyle name="Normal 28 3 2 2 2 3" xfId="21424"/>
    <cellStyle name="Normal 28 3 2 2 3" xfId="21425"/>
    <cellStyle name="Normal 28 3 2 2 3 2" xfId="21426"/>
    <cellStyle name="Normal 28 3 2 2 4" xfId="21427"/>
    <cellStyle name="Normal 28 3 2 3" xfId="21428"/>
    <cellStyle name="Normal 28 3 2 3 2" xfId="21429"/>
    <cellStyle name="Normal 28 3 2 3 2 2" xfId="21430"/>
    <cellStyle name="Normal 28 3 2 3 3" xfId="21431"/>
    <cellStyle name="Normal 28 3 2 4" xfId="21432"/>
    <cellStyle name="Normal 28 3 2 4 2" xfId="21433"/>
    <cellStyle name="Normal 28 3 2 5" xfId="21434"/>
    <cellStyle name="Normal 28 3 3" xfId="21435"/>
    <cellStyle name="Normal 28 3 3 2" xfId="21436"/>
    <cellStyle name="Normal 28 3 3 2 2" xfId="21437"/>
    <cellStyle name="Normal 28 3 3 2 2 2" xfId="21438"/>
    <cellStyle name="Normal 28 3 3 2 3" xfId="21439"/>
    <cellStyle name="Normal 28 3 3 3" xfId="21440"/>
    <cellStyle name="Normal 28 3 3 3 2" xfId="21441"/>
    <cellStyle name="Normal 28 3 3 4" xfId="21442"/>
    <cellStyle name="Normal 28 3 4" xfId="21443"/>
    <cellStyle name="Normal 28 3 4 2" xfId="21444"/>
    <cellStyle name="Normal 28 3 4 2 2" xfId="21445"/>
    <cellStyle name="Normal 28 3 4 3" xfId="21446"/>
    <cellStyle name="Normal 28 3 5" xfId="21447"/>
    <cellStyle name="Normal 28 3 5 2" xfId="21448"/>
    <cellStyle name="Normal 28 3 5 2 2" xfId="21449"/>
    <cellStyle name="Normal 28 3 5 3" xfId="21450"/>
    <cellStyle name="Normal 28 3 6" xfId="21451"/>
    <cellStyle name="Normal 28 3 6 2" xfId="21452"/>
    <cellStyle name="Normal 28 3 7" xfId="21453"/>
    <cellStyle name="Normal 28 3 8" xfId="21454"/>
    <cellStyle name="Normal 28 4" xfId="21455"/>
    <cellStyle name="Normal 28 4 2" xfId="21456"/>
    <cellStyle name="Normal 28 4 2 2" xfId="21457"/>
    <cellStyle name="Normal 28 4 2 2 2" xfId="21458"/>
    <cellStyle name="Normal 28 4 2 2 2 2" xfId="21459"/>
    <cellStyle name="Normal 28 4 2 2 3" xfId="21460"/>
    <cellStyle name="Normal 28 4 2 3" xfId="21461"/>
    <cellStyle name="Normal 28 4 2 3 2" xfId="21462"/>
    <cellStyle name="Normal 28 4 2 4" xfId="21463"/>
    <cellStyle name="Normal 28 4 3" xfId="21464"/>
    <cellStyle name="Normal 28 4 3 2" xfId="21465"/>
    <cellStyle name="Normal 28 4 3 2 2" xfId="21466"/>
    <cellStyle name="Normal 28 4 3 3" xfId="21467"/>
    <cellStyle name="Normal 28 4 4" xfId="21468"/>
    <cellStyle name="Normal 28 4 4 2" xfId="21469"/>
    <cellStyle name="Normal 28 4 5" xfId="21470"/>
    <cellStyle name="Normal 28 4 6" xfId="21471"/>
    <cellStyle name="Normal 28 5" xfId="21472"/>
    <cellStyle name="Normal 28 5 2" xfId="21473"/>
    <cellStyle name="Normal 28 5 2 2" xfId="21474"/>
    <cellStyle name="Normal 28 5 2 2 2" xfId="21475"/>
    <cellStyle name="Normal 28 5 2 3" xfId="21476"/>
    <cellStyle name="Normal 28 5 3" xfId="21477"/>
    <cellStyle name="Normal 28 5 3 2" xfId="21478"/>
    <cellStyle name="Normal 28 5 4" xfId="21479"/>
    <cellStyle name="Normal 28 5 5" xfId="21480"/>
    <cellStyle name="Normal 28 6" xfId="21481"/>
    <cellStyle name="Normal 28 6 2" xfId="21482"/>
    <cellStyle name="Normal 28 6 2 2" xfId="21483"/>
    <cellStyle name="Normal 28 6 3" xfId="21484"/>
    <cellStyle name="Normal 28 7" xfId="21485"/>
    <cellStyle name="Normal 28 7 2" xfId="21486"/>
    <cellStyle name="Normal 28 7 2 2" xfId="21487"/>
    <cellStyle name="Normal 28 7 3" xfId="21488"/>
    <cellStyle name="Normal 28 8" xfId="21489"/>
    <cellStyle name="Normal 28 8 2" xfId="21490"/>
    <cellStyle name="Normal 28 9" xfId="21491"/>
    <cellStyle name="Normal 29" xfId="21492"/>
    <cellStyle name="Normal 29 10" xfId="21493"/>
    <cellStyle name="Normal 29 11" xfId="21494"/>
    <cellStyle name="Normal 29 2" xfId="21495"/>
    <cellStyle name="Normal 29 2 2" xfId="21496"/>
    <cellStyle name="Normal 29 2 2 2" xfId="21497"/>
    <cellStyle name="Normal 29 2 2 2 2" xfId="21498"/>
    <cellStyle name="Normal 29 2 2 2 2 2" xfId="21499"/>
    <cellStyle name="Normal 29 2 2 2 2 2 2" xfId="21500"/>
    <cellStyle name="Normal 29 2 2 2 2 3" xfId="21501"/>
    <cellStyle name="Normal 29 2 2 2 3" xfId="21502"/>
    <cellStyle name="Normal 29 2 2 2 3 2" xfId="21503"/>
    <cellStyle name="Normal 29 2 2 2 4" xfId="21504"/>
    <cellStyle name="Normal 29 2 2 3" xfId="21505"/>
    <cellStyle name="Normal 29 2 2 3 2" xfId="21506"/>
    <cellStyle name="Normal 29 2 2 3 2 2" xfId="21507"/>
    <cellStyle name="Normal 29 2 2 3 3" xfId="21508"/>
    <cellStyle name="Normal 29 2 2 4" xfId="21509"/>
    <cellStyle name="Normal 29 2 2 4 2" xfId="21510"/>
    <cellStyle name="Normal 29 2 2 5" xfId="21511"/>
    <cellStyle name="Normal 29 2 2 6" xfId="21512"/>
    <cellStyle name="Normal 29 2 3" xfId="21513"/>
    <cellStyle name="Normal 29 2 3 2" xfId="21514"/>
    <cellStyle name="Normal 29 2 3 2 2" xfId="21515"/>
    <cellStyle name="Normal 29 2 3 2 2 2" xfId="21516"/>
    <cellStyle name="Normal 29 2 3 2 3" xfId="21517"/>
    <cellStyle name="Normal 29 2 3 3" xfId="21518"/>
    <cellStyle name="Normal 29 2 3 3 2" xfId="21519"/>
    <cellStyle name="Normal 29 2 3 4" xfId="21520"/>
    <cellStyle name="Normal 29 2 3 5" xfId="21521"/>
    <cellStyle name="Normal 29 2 4" xfId="21522"/>
    <cellStyle name="Normal 29 2 4 2" xfId="21523"/>
    <cellStyle name="Normal 29 2 4 2 2" xfId="21524"/>
    <cellStyle name="Normal 29 2 4 3" xfId="21525"/>
    <cellStyle name="Normal 29 2 4 4" xfId="21526"/>
    <cellStyle name="Normal 29 2 5" xfId="21527"/>
    <cellStyle name="Normal 29 2 5 2" xfId="21528"/>
    <cellStyle name="Normal 29 2 5 2 2" xfId="21529"/>
    <cellStyle name="Normal 29 2 5 3" xfId="21530"/>
    <cellStyle name="Normal 29 2 6" xfId="21531"/>
    <cellStyle name="Normal 29 2 6 2" xfId="21532"/>
    <cellStyle name="Normal 29 2 7" xfId="21533"/>
    <cellStyle name="Normal 29 2 8" xfId="21534"/>
    <cellStyle name="Normal 29 3" xfId="21535"/>
    <cellStyle name="Normal 29 3 2" xfId="21536"/>
    <cellStyle name="Normal 29 3 2 2" xfId="21537"/>
    <cellStyle name="Normal 29 3 2 2 2" xfId="21538"/>
    <cellStyle name="Normal 29 3 2 2 2 2" xfId="21539"/>
    <cellStyle name="Normal 29 3 2 2 2 2 2" xfId="21540"/>
    <cellStyle name="Normal 29 3 2 2 2 3" xfId="21541"/>
    <cellStyle name="Normal 29 3 2 2 3" xfId="21542"/>
    <cellStyle name="Normal 29 3 2 2 3 2" xfId="21543"/>
    <cellStyle name="Normal 29 3 2 2 4" xfId="21544"/>
    <cellStyle name="Normal 29 3 2 3" xfId="21545"/>
    <cellStyle name="Normal 29 3 2 3 2" xfId="21546"/>
    <cellStyle name="Normal 29 3 2 3 2 2" xfId="21547"/>
    <cellStyle name="Normal 29 3 2 3 3" xfId="21548"/>
    <cellStyle name="Normal 29 3 2 4" xfId="21549"/>
    <cellStyle name="Normal 29 3 2 4 2" xfId="21550"/>
    <cellStyle name="Normal 29 3 2 5" xfId="21551"/>
    <cellStyle name="Normal 29 3 3" xfId="21552"/>
    <cellStyle name="Normal 29 3 3 2" xfId="21553"/>
    <cellStyle name="Normal 29 3 3 2 2" xfId="21554"/>
    <cellStyle name="Normal 29 3 3 2 2 2" xfId="21555"/>
    <cellStyle name="Normal 29 3 3 2 3" xfId="21556"/>
    <cellStyle name="Normal 29 3 3 3" xfId="21557"/>
    <cellStyle name="Normal 29 3 3 3 2" xfId="21558"/>
    <cellStyle name="Normal 29 3 3 4" xfId="21559"/>
    <cellStyle name="Normal 29 3 4" xfId="21560"/>
    <cellStyle name="Normal 29 3 4 2" xfId="21561"/>
    <cellStyle name="Normal 29 3 4 2 2" xfId="21562"/>
    <cellStyle name="Normal 29 3 4 3" xfId="21563"/>
    <cellStyle name="Normal 29 3 5" xfId="21564"/>
    <cellStyle name="Normal 29 3 5 2" xfId="21565"/>
    <cellStyle name="Normal 29 3 5 2 2" xfId="21566"/>
    <cellStyle name="Normal 29 3 5 3" xfId="21567"/>
    <cellStyle name="Normal 29 3 6" xfId="21568"/>
    <cellStyle name="Normal 29 3 6 2" xfId="21569"/>
    <cellStyle name="Normal 29 3 7" xfId="21570"/>
    <cellStyle name="Normal 29 3 8" xfId="21571"/>
    <cellStyle name="Normal 29 4" xfId="21572"/>
    <cellStyle name="Normal 29 4 2" xfId="21573"/>
    <cellStyle name="Normal 29 4 2 2" xfId="21574"/>
    <cellStyle name="Normal 29 4 2 2 2" xfId="21575"/>
    <cellStyle name="Normal 29 4 2 2 2 2" xfId="21576"/>
    <cellStyle name="Normal 29 4 2 2 3" xfId="21577"/>
    <cellStyle name="Normal 29 4 2 3" xfId="21578"/>
    <cellStyle name="Normal 29 4 2 3 2" xfId="21579"/>
    <cellStyle name="Normal 29 4 2 4" xfId="21580"/>
    <cellStyle name="Normal 29 4 3" xfId="21581"/>
    <cellStyle name="Normal 29 4 3 2" xfId="21582"/>
    <cellStyle name="Normal 29 4 3 2 2" xfId="21583"/>
    <cellStyle name="Normal 29 4 3 3" xfId="21584"/>
    <cellStyle name="Normal 29 4 4" xfId="21585"/>
    <cellStyle name="Normal 29 4 4 2" xfId="21586"/>
    <cellStyle name="Normal 29 4 5" xfId="21587"/>
    <cellStyle name="Normal 29 4 6" xfId="21588"/>
    <cellStyle name="Normal 29 5" xfId="21589"/>
    <cellStyle name="Normal 29 5 2" xfId="21590"/>
    <cellStyle name="Normal 29 5 2 2" xfId="21591"/>
    <cellStyle name="Normal 29 5 2 2 2" xfId="21592"/>
    <cellStyle name="Normal 29 5 2 3" xfId="21593"/>
    <cellStyle name="Normal 29 5 3" xfId="21594"/>
    <cellStyle name="Normal 29 5 3 2" xfId="21595"/>
    <cellStyle name="Normal 29 5 4" xfId="21596"/>
    <cellStyle name="Normal 29 5 5" xfId="21597"/>
    <cellStyle name="Normal 29 6" xfId="21598"/>
    <cellStyle name="Normal 29 6 2" xfId="21599"/>
    <cellStyle name="Normal 29 6 2 2" xfId="21600"/>
    <cellStyle name="Normal 29 6 3" xfId="21601"/>
    <cellStyle name="Normal 29 7" xfId="21602"/>
    <cellStyle name="Normal 29 7 2" xfId="21603"/>
    <cellStyle name="Normal 29 7 2 2" xfId="21604"/>
    <cellStyle name="Normal 29 7 3" xfId="21605"/>
    <cellStyle name="Normal 29 8" xfId="21606"/>
    <cellStyle name="Normal 29 8 2" xfId="21607"/>
    <cellStyle name="Normal 29 9" xfId="21608"/>
    <cellStyle name="Normal 3" xfId="21609"/>
    <cellStyle name="Normal 3 10" xfId="21610"/>
    <cellStyle name="Normal 3 10 2" xfId="21611"/>
    <cellStyle name="Normal 3 10 2 2" xfId="21612"/>
    <cellStyle name="Normal 3 10 2 2 2" xfId="21613"/>
    <cellStyle name="Normal 3 10 2 2 2 2" xfId="21614"/>
    <cellStyle name="Normal 3 10 2 2 2 2 2" xfId="21615"/>
    <cellStyle name="Normal 3 10 2 2 2 2 2 2" xfId="21616"/>
    <cellStyle name="Normal 3 10 2 2 2 2 3" xfId="21617"/>
    <cellStyle name="Normal 3 10 2 2 2 3" xfId="21618"/>
    <cellStyle name="Normal 3 10 2 2 2 3 2" xfId="21619"/>
    <cellStyle name="Normal 3 10 2 2 2 4" xfId="21620"/>
    <cellStyle name="Normal 3 10 2 2 3" xfId="21621"/>
    <cellStyle name="Normal 3 10 2 2 3 2" xfId="21622"/>
    <cellStyle name="Normal 3 10 2 2 3 2 2" xfId="21623"/>
    <cellStyle name="Normal 3 10 2 2 3 3" xfId="21624"/>
    <cellStyle name="Normal 3 10 2 2 4" xfId="21625"/>
    <cellStyle name="Normal 3 10 2 2 4 2" xfId="21626"/>
    <cellStyle name="Normal 3 10 2 2 5" xfId="21627"/>
    <cellStyle name="Normal 3 10 2 3" xfId="21628"/>
    <cellStyle name="Normal 3 10 2 3 2" xfId="21629"/>
    <cellStyle name="Normal 3 10 2 3 2 2" xfId="21630"/>
    <cellStyle name="Normal 3 10 2 3 2 2 2" xfId="21631"/>
    <cellStyle name="Normal 3 10 2 3 2 3" xfId="21632"/>
    <cellStyle name="Normal 3 10 2 3 3" xfId="21633"/>
    <cellStyle name="Normal 3 10 2 3 3 2" xfId="21634"/>
    <cellStyle name="Normal 3 10 2 3 4" xfId="21635"/>
    <cellStyle name="Normal 3 10 2 4" xfId="21636"/>
    <cellStyle name="Normal 3 10 2 4 2" xfId="21637"/>
    <cellStyle name="Normal 3 10 2 4 2 2" xfId="21638"/>
    <cellStyle name="Normal 3 10 2 4 3" xfId="21639"/>
    <cellStyle name="Normal 3 10 2 5" xfId="21640"/>
    <cellStyle name="Normal 3 10 2 5 2" xfId="21641"/>
    <cellStyle name="Normal 3 10 2 6" xfId="21642"/>
    <cellStyle name="Normal 3 10 2 6 2" xfId="21643"/>
    <cellStyle name="Normal 3 10 2 7" xfId="21644"/>
    <cellStyle name="Normal 3 10 2 8" xfId="21645"/>
    <cellStyle name="Normal 3 10 3" xfId="21646"/>
    <cellStyle name="Normal 3 10 3 2" xfId="21647"/>
    <cellStyle name="Normal 3 10 3 2 2" xfId="21648"/>
    <cellStyle name="Normal 3 10 3 2 2 2" xfId="21649"/>
    <cellStyle name="Normal 3 10 3 2 2 2 2" xfId="21650"/>
    <cellStyle name="Normal 3 10 3 2 2 2 2 2" xfId="21651"/>
    <cellStyle name="Normal 3 10 3 2 2 2 3" xfId="21652"/>
    <cellStyle name="Normal 3 10 3 2 2 3" xfId="21653"/>
    <cellStyle name="Normal 3 10 3 2 2 3 2" xfId="21654"/>
    <cellStyle name="Normal 3 10 3 2 2 4" xfId="21655"/>
    <cellStyle name="Normal 3 10 3 2 3" xfId="21656"/>
    <cellStyle name="Normal 3 10 3 2 3 2" xfId="21657"/>
    <cellStyle name="Normal 3 10 3 2 3 2 2" xfId="21658"/>
    <cellStyle name="Normal 3 10 3 2 3 3" xfId="21659"/>
    <cellStyle name="Normal 3 10 3 2 4" xfId="21660"/>
    <cellStyle name="Normal 3 10 3 2 4 2" xfId="21661"/>
    <cellStyle name="Normal 3 10 3 2 5" xfId="21662"/>
    <cellStyle name="Normal 3 10 3 3" xfId="21663"/>
    <cellStyle name="Normal 3 10 3 3 2" xfId="21664"/>
    <cellStyle name="Normal 3 10 3 3 2 2" xfId="21665"/>
    <cellStyle name="Normal 3 10 3 3 2 2 2" xfId="21666"/>
    <cellStyle name="Normal 3 10 3 3 2 3" xfId="21667"/>
    <cellStyle name="Normal 3 10 3 3 3" xfId="21668"/>
    <cellStyle name="Normal 3 10 3 3 3 2" xfId="21669"/>
    <cellStyle name="Normal 3 10 3 3 4" xfId="21670"/>
    <cellStyle name="Normal 3 10 3 4" xfId="21671"/>
    <cellStyle name="Normal 3 10 3 4 2" xfId="21672"/>
    <cellStyle name="Normal 3 10 3 4 2 2" xfId="21673"/>
    <cellStyle name="Normal 3 10 3 4 3" xfId="21674"/>
    <cellStyle name="Normal 3 10 3 5" xfId="21675"/>
    <cellStyle name="Normal 3 10 3 5 2" xfId="21676"/>
    <cellStyle name="Normal 3 10 3 6" xfId="21677"/>
    <cellStyle name="Normal 3 10 3 6 2" xfId="21678"/>
    <cellStyle name="Normal 3 10 3 7" xfId="21679"/>
    <cellStyle name="Normal 3 10 3 8" xfId="21680"/>
    <cellStyle name="Normal 3 10 4" xfId="21681"/>
    <cellStyle name="Normal 3 10 4 2" xfId="21682"/>
    <cellStyle name="Normal 3 10 4 2 2" xfId="21683"/>
    <cellStyle name="Normal 3 10 4 2 2 2" xfId="21684"/>
    <cellStyle name="Normal 3 10 4 2 2 2 2" xfId="21685"/>
    <cellStyle name="Normal 3 10 4 2 2 2 2 2" xfId="21686"/>
    <cellStyle name="Normal 3 10 4 2 2 2 3" xfId="21687"/>
    <cellStyle name="Normal 3 10 4 2 2 3" xfId="21688"/>
    <cellStyle name="Normal 3 10 4 2 2 3 2" xfId="21689"/>
    <cellStyle name="Normal 3 10 4 2 2 4" xfId="21690"/>
    <cellStyle name="Normal 3 10 4 2 3" xfId="21691"/>
    <cellStyle name="Normal 3 10 4 2 3 2" xfId="21692"/>
    <cellStyle name="Normal 3 10 4 2 3 2 2" xfId="21693"/>
    <cellStyle name="Normal 3 10 4 2 3 3" xfId="21694"/>
    <cellStyle name="Normal 3 10 4 2 4" xfId="21695"/>
    <cellStyle name="Normal 3 10 4 2 4 2" xfId="21696"/>
    <cellStyle name="Normal 3 10 4 2 5" xfId="21697"/>
    <cellStyle name="Normal 3 10 4 3" xfId="21698"/>
    <cellStyle name="Normal 3 10 4 3 2" xfId="21699"/>
    <cellStyle name="Normal 3 10 4 3 2 2" xfId="21700"/>
    <cellStyle name="Normal 3 10 4 3 2 2 2" xfId="21701"/>
    <cellStyle name="Normal 3 10 4 3 2 3" xfId="21702"/>
    <cellStyle name="Normal 3 10 4 3 3" xfId="21703"/>
    <cellStyle name="Normal 3 10 4 3 3 2" xfId="21704"/>
    <cellStyle name="Normal 3 10 4 3 4" xfId="21705"/>
    <cellStyle name="Normal 3 10 4 4" xfId="21706"/>
    <cellStyle name="Normal 3 10 4 4 2" xfId="21707"/>
    <cellStyle name="Normal 3 10 4 4 2 2" xfId="21708"/>
    <cellStyle name="Normal 3 10 4 4 3" xfId="21709"/>
    <cellStyle name="Normal 3 10 4 5" xfId="21710"/>
    <cellStyle name="Normal 3 10 4 5 2" xfId="21711"/>
    <cellStyle name="Normal 3 10 4 6" xfId="21712"/>
    <cellStyle name="Normal 3 10 4 6 2" xfId="21713"/>
    <cellStyle name="Normal 3 10 4 7" xfId="21714"/>
    <cellStyle name="Normal 3 10 4 8" xfId="21715"/>
    <cellStyle name="Normal 3 10 5" xfId="21716"/>
    <cellStyle name="Normal 3 10 5 2" xfId="21717"/>
    <cellStyle name="Normal 3 10 6" xfId="21718"/>
    <cellStyle name="Normal 3 10 6 2" xfId="21719"/>
    <cellStyle name="Normal 3 10 7" xfId="21720"/>
    <cellStyle name="Normal 3 10 7 2" xfId="21721"/>
    <cellStyle name="Normal 3 10 8" xfId="21722"/>
    <cellStyle name="Normal 3 10 9" xfId="21723"/>
    <cellStyle name="Normal 3 100" xfId="21724"/>
    <cellStyle name="Normal 3 100 2" xfId="21725"/>
    <cellStyle name="Normal 3 101" xfId="21726"/>
    <cellStyle name="Normal 3 102" xfId="21727"/>
    <cellStyle name="Normal 3 103" xfId="21728"/>
    <cellStyle name="Normal 3 104" xfId="21729"/>
    <cellStyle name="Normal 3 105" xfId="21730"/>
    <cellStyle name="Normal 3 106" xfId="21731"/>
    <cellStyle name="Normal 3 107" xfId="21732"/>
    <cellStyle name="Normal 3 108" xfId="21733"/>
    <cellStyle name="Normal 3 109" xfId="21734"/>
    <cellStyle name="Normal 3 11" xfId="21735"/>
    <cellStyle name="Normal 3 11 2" xfId="21736"/>
    <cellStyle name="Normal 3 11 2 2" xfId="21737"/>
    <cellStyle name="Normal 3 11 2 2 2" xfId="21738"/>
    <cellStyle name="Normal 3 11 2 3" xfId="21739"/>
    <cellStyle name="Normal 3 11 3" xfId="21740"/>
    <cellStyle name="Normal 3 11 3 2" xfId="21741"/>
    <cellStyle name="Normal 3 11 4" xfId="21742"/>
    <cellStyle name="Normal 3 11 5" xfId="21743"/>
    <cellStyle name="Normal 3 110" xfId="21744"/>
    <cellStyle name="Normal 3 110 2" xfId="21745"/>
    <cellStyle name="Normal 3 110 3" xfId="21746"/>
    <cellStyle name="Normal 3 111" xfId="21747"/>
    <cellStyle name="Normal 3 112" xfId="21748"/>
    <cellStyle name="Normal 3 113" xfId="21749"/>
    <cellStyle name="Normal 3 114" xfId="21750"/>
    <cellStyle name="Normal 3 115" xfId="21751"/>
    <cellStyle name="Normal 3 116" xfId="21752"/>
    <cellStyle name="Normal 3 117" xfId="21753"/>
    <cellStyle name="Normal 3 118" xfId="21754"/>
    <cellStyle name="Normal 3 119" xfId="21755"/>
    <cellStyle name="Normal 3 12" xfId="21756"/>
    <cellStyle name="Normal 3 12 2" xfId="21757"/>
    <cellStyle name="Normal 3 12 2 2" xfId="21758"/>
    <cellStyle name="Normal 3 12 2 2 2" xfId="21759"/>
    <cellStyle name="Normal 3 12 2 3" xfId="21760"/>
    <cellStyle name="Normal 3 12 3" xfId="21761"/>
    <cellStyle name="Normal 3 12 3 2" xfId="21762"/>
    <cellStyle name="Normal 3 12 4" xfId="21763"/>
    <cellStyle name="Normal 3 120" xfId="21764"/>
    <cellStyle name="Normal 3 121" xfId="21765"/>
    <cellStyle name="Normal 3 122" xfId="21766"/>
    <cellStyle name="Normal 3 123" xfId="21767"/>
    <cellStyle name="Normal 3 124" xfId="21768"/>
    <cellStyle name="Normal 3 125" xfId="21769"/>
    <cellStyle name="Normal 3 126" xfId="21770"/>
    <cellStyle name="Normal 3 127" xfId="21771"/>
    <cellStyle name="Normal 3 127 2" xfId="21772"/>
    <cellStyle name="Normal 3 127 2 2" xfId="21773"/>
    <cellStyle name="Normal 3 128" xfId="21774"/>
    <cellStyle name="Normal 3 129" xfId="21775"/>
    <cellStyle name="Normal 3 129 2" xfId="21776"/>
    <cellStyle name="Normal 3 13" xfId="21777"/>
    <cellStyle name="Normal 3 13 2" xfId="21778"/>
    <cellStyle name="Normal 3 13 2 2" xfId="21779"/>
    <cellStyle name="Normal 3 13 2 2 2" xfId="21780"/>
    <cellStyle name="Normal 3 13 2 2 2 2" xfId="21781"/>
    <cellStyle name="Normal 3 13 2 2 2 2 2" xfId="21782"/>
    <cellStyle name="Normal 3 13 2 2 2 3" xfId="21783"/>
    <cellStyle name="Normal 3 13 2 2 3" xfId="21784"/>
    <cellStyle name="Normal 3 13 2 2 3 2" xfId="21785"/>
    <cellStyle name="Normal 3 13 2 2 4" xfId="21786"/>
    <cellStyle name="Normal 3 13 2 3" xfId="21787"/>
    <cellStyle name="Normal 3 13 2 3 2" xfId="21788"/>
    <cellStyle name="Normal 3 13 2 3 2 2" xfId="21789"/>
    <cellStyle name="Normal 3 13 2 3 3" xfId="21790"/>
    <cellStyle name="Normal 3 13 2 4" xfId="21791"/>
    <cellStyle name="Normal 3 13 2 4 2" xfId="21792"/>
    <cellStyle name="Normal 3 13 2 5" xfId="21793"/>
    <cellStyle name="Normal 3 13 3" xfId="21794"/>
    <cellStyle name="Normal 3 13 3 2" xfId="21795"/>
    <cellStyle name="Normal 3 13 3 2 2" xfId="21796"/>
    <cellStyle name="Normal 3 13 3 2 2 2" xfId="21797"/>
    <cellStyle name="Normal 3 13 3 2 3" xfId="21798"/>
    <cellStyle name="Normal 3 13 3 3" xfId="21799"/>
    <cellStyle name="Normal 3 13 3 3 2" xfId="21800"/>
    <cellStyle name="Normal 3 13 3 4" xfId="21801"/>
    <cellStyle name="Normal 3 13 4" xfId="21802"/>
    <cellStyle name="Normal 3 13 4 2" xfId="21803"/>
    <cellStyle name="Normal 3 13 4 2 2" xfId="21804"/>
    <cellStyle name="Normal 3 13 4 3" xfId="21805"/>
    <cellStyle name="Normal 3 13 5" xfId="21806"/>
    <cellStyle name="Normal 3 13 5 2" xfId="21807"/>
    <cellStyle name="Normal 3 13 6" xfId="21808"/>
    <cellStyle name="Normal 3 130" xfId="21809"/>
    <cellStyle name="Normal 3 131" xfId="21810"/>
    <cellStyle name="Normal 3 132" xfId="21811"/>
    <cellStyle name="Normal 3 133" xfId="21812"/>
    <cellStyle name="Normal 3 134" xfId="21813"/>
    <cellStyle name="Normal 3 134 2" xfId="21814"/>
    <cellStyle name="Normal 3 134 2 2" xfId="21815"/>
    <cellStyle name="Normal 3 134 2 2 2" xfId="21816"/>
    <cellStyle name="Normal 3 134 2 2 2 2" xfId="21817"/>
    <cellStyle name="Normal 3 134 2 2 2 3" xfId="21818"/>
    <cellStyle name="Normal 3 135" xfId="21819"/>
    <cellStyle name="Normal 3 135 2" xfId="21820"/>
    <cellStyle name="Normal 3 136" xfId="21821"/>
    <cellStyle name="Normal 3 137" xfId="21822"/>
    <cellStyle name="Normal 3 138" xfId="21823"/>
    <cellStyle name="Normal 3 139" xfId="21824"/>
    <cellStyle name="Normal 3 139 2" xfId="21825"/>
    <cellStyle name="Normal 3 14" xfId="21826"/>
    <cellStyle name="Normal 3 14 2" xfId="21827"/>
    <cellStyle name="Normal 3 14 2 2" xfId="21828"/>
    <cellStyle name="Normal 3 14 2 2 2" xfId="21829"/>
    <cellStyle name="Normal 3 14 2 2 2 2" xfId="21830"/>
    <cellStyle name="Normal 3 14 2 2 2 2 2" xfId="21831"/>
    <cellStyle name="Normal 3 14 2 2 2 3" xfId="21832"/>
    <cellStyle name="Normal 3 14 2 2 3" xfId="21833"/>
    <cellStyle name="Normal 3 14 2 2 3 2" xfId="21834"/>
    <cellStyle name="Normal 3 14 2 2 4" xfId="21835"/>
    <cellStyle name="Normal 3 14 2 3" xfId="21836"/>
    <cellStyle name="Normal 3 14 2 3 2" xfId="21837"/>
    <cellStyle name="Normal 3 14 2 3 2 2" xfId="21838"/>
    <cellStyle name="Normal 3 14 2 3 3" xfId="21839"/>
    <cellStyle name="Normal 3 14 2 4" xfId="21840"/>
    <cellStyle name="Normal 3 14 2 4 2" xfId="21841"/>
    <cellStyle name="Normal 3 14 2 5" xfId="21842"/>
    <cellStyle name="Normal 3 14 3" xfId="21843"/>
    <cellStyle name="Normal 3 14 3 2" xfId="21844"/>
    <cellStyle name="Normal 3 14 3 2 2" xfId="21845"/>
    <cellStyle name="Normal 3 14 3 2 2 2" xfId="21846"/>
    <cellStyle name="Normal 3 14 3 2 3" xfId="21847"/>
    <cellStyle name="Normal 3 14 3 3" xfId="21848"/>
    <cellStyle name="Normal 3 14 3 3 2" xfId="21849"/>
    <cellStyle name="Normal 3 14 3 4" xfId="21850"/>
    <cellStyle name="Normal 3 14 4" xfId="21851"/>
    <cellStyle name="Normal 3 14 4 2" xfId="21852"/>
    <cellStyle name="Normal 3 14 4 2 2" xfId="21853"/>
    <cellStyle name="Normal 3 14 4 3" xfId="21854"/>
    <cellStyle name="Normal 3 14 5" xfId="21855"/>
    <cellStyle name="Normal 3 14 5 2" xfId="21856"/>
    <cellStyle name="Normal 3 14 6" xfId="21857"/>
    <cellStyle name="Normal 3 140" xfId="21858"/>
    <cellStyle name="Normal 3 141" xfId="21859"/>
    <cellStyle name="Normal 3 141 2" xfId="21860"/>
    <cellStyle name="Normal 3 142" xfId="21861"/>
    <cellStyle name="Normal 3 143" xfId="21862"/>
    <cellStyle name="Normal 3 143 2" xfId="21863"/>
    <cellStyle name="Normal 3 144" xfId="21864"/>
    <cellStyle name="Normal 3 145" xfId="21865"/>
    <cellStyle name="Normal 3 145 2" xfId="21866"/>
    <cellStyle name="Normal 3 145 3" xfId="21867"/>
    <cellStyle name="Normal 3 146" xfId="21868"/>
    <cellStyle name="Normal 3 147" xfId="21869"/>
    <cellStyle name="Normal 3 148" xfId="21870"/>
    <cellStyle name="Normal 3 149" xfId="21871"/>
    <cellStyle name="Normal 3 15" xfId="21872"/>
    <cellStyle name="Normal 3 15 2" xfId="21873"/>
    <cellStyle name="Normal 3 15 2 2" xfId="21874"/>
    <cellStyle name="Normal 3 15 3" xfId="21875"/>
    <cellStyle name="Normal 3 150" xfId="21876"/>
    <cellStyle name="Normal 3 151" xfId="21877"/>
    <cellStyle name="Normal 3 152" xfId="21878"/>
    <cellStyle name="Normal 3 153" xfId="21879"/>
    <cellStyle name="Normal 3 154" xfId="21880"/>
    <cellStyle name="Normal 3 155" xfId="21881"/>
    <cellStyle name="Normal 3 156" xfId="21882"/>
    <cellStyle name="Normal 3 157" xfId="21883"/>
    <cellStyle name="Normal 3 158" xfId="21884"/>
    <cellStyle name="Normal 3 159" xfId="21885"/>
    <cellStyle name="Normal 3 16" xfId="21886"/>
    <cellStyle name="Normal 3 16 2" xfId="21887"/>
    <cellStyle name="Normal 3 160" xfId="21888"/>
    <cellStyle name="Normal 3 161" xfId="21889"/>
    <cellStyle name="Normal 3 162" xfId="21890"/>
    <cellStyle name="Normal 3 163" xfId="21891"/>
    <cellStyle name="Normal 3 164" xfId="21892"/>
    <cellStyle name="Normal 3 165" xfId="21893"/>
    <cellStyle name="Normal 3 166" xfId="21894"/>
    <cellStyle name="Normal 3 167" xfId="21895"/>
    <cellStyle name="Normal 3 168" xfId="21896"/>
    <cellStyle name="Normal 3 17" xfId="21897"/>
    <cellStyle name="Normal 3 17 2" xfId="21898"/>
    <cellStyle name="Normal 3 18" xfId="21899"/>
    <cellStyle name="Normal 3 18 2" xfId="21900"/>
    <cellStyle name="Normal 3 19" xfId="21901"/>
    <cellStyle name="Normal 3 19 2" xfId="21902"/>
    <cellStyle name="Normal 3 2" xfId="21903"/>
    <cellStyle name="Normal 3 2 10" xfId="21904"/>
    <cellStyle name="Normal 3 2 10 2" xfId="21905"/>
    <cellStyle name="Normal 3 2 10 2 2" xfId="21906"/>
    <cellStyle name="Normal 3 2 10 2 2 2" xfId="21907"/>
    <cellStyle name="Normal 3 2 10 2 2 2 2" xfId="21908"/>
    <cellStyle name="Normal 3 2 10 2 2 2 2 2" xfId="21909"/>
    <cellStyle name="Normal 3 2 10 2 2 2 3" xfId="21910"/>
    <cellStyle name="Normal 3 2 10 2 2 3" xfId="21911"/>
    <cellStyle name="Normal 3 2 10 2 2 3 2" xfId="21912"/>
    <cellStyle name="Normal 3 2 10 2 2 4" xfId="21913"/>
    <cellStyle name="Normal 3 2 10 2 3" xfId="21914"/>
    <cellStyle name="Normal 3 2 10 2 3 2" xfId="21915"/>
    <cellStyle name="Normal 3 2 10 2 3 2 2" xfId="21916"/>
    <cellStyle name="Normal 3 2 10 2 3 3" xfId="21917"/>
    <cellStyle name="Normal 3 2 10 2 4" xfId="21918"/>
    <cellStyle name="Normal 3 2 10 2 4 2" xfId="21919"/>
    <cellStyle name="Normal 3 2 10 2 5" xfId="21920"/>
    <cellStyle name="Normal 3 2 10 3" xfId="21921"/>
    <cellStyle name="Normal 3 2 10 3 2" xfId="21922"/>
    <cellStyle name="Normal 3 2 10 3 2 2" xfId="21923"/>
    <cellStyle name="Normal 3 2 10 3 2 2 2" xfId="21924"/>
    <cellStyle name="Normal 3 2 10 3 2 3" xfId="21925"/>
    <cellStyle name="Normal 3 2 10 3 3" xfId="21926"/>
    <cellStyle name="Normal 3 2 10 3 3 2" xfId="21927"/>
    <cellStyle name="Normal 3 2 10 3 4" xfId="21928"/>
    <cellStyle name="Normal 3 2 10 4" xfId="21929"/>
    <cellStyle name="Normal 3 2 10 4 2" xfId="21930"/>
    <cellStyle name="Normal 3 2 10 4 2 2" xfId="21931"/>
    <cellStyle name="Normal 3 2 10 4 3" xfId="21932"/>
    <cellStyle name="Normal 3 2 10 5" xfId="21933"/>
    <cellStyle name="Normal 3 2 10 5 2" xfId="21934"/>
    <cellStyle name="Normal 3 2 10 6" xfId="21935"/>
    <cellStyle name="Normal 3 2 10 6 2" xfId="21936"/>
    <cellStyle name="Normal 3 2 10 7" xfId="21937"/>
    <cellStyle name="Normal 3 2 10 8" xfId="21938"/>
    <cellStyle name="Normal 3 2 11" xfId="21939"/>
    <cellStyle name="Normal 3 2 11 2" xfId="21940"/>
    <cellStyle name="Normal 3 2 11 2 2" xfId="21941"/>
    <cellStyle name="Normal 3 2 11 2 2 2" xfId="21942"/>
    <cellStyle name="Normal 3 2 11 2 2 2 2" xfId="21943"/>
    <cellStyle name="Normal 3 2 11 2 2 2 2 2" xfId="21944"/>
    <cellStyle name="Normal 3 2 11 2 2 2 3" xfId="21945"/>
    <cellStyle name="Normal 3 2 11 2 2 3" xfId="21946"/>
    <cellStyle name="Normal 3 2 11 2 2 3 2" xfId="21947"/>
    <cellStyle name="Normal 3 2 11 2 2 4" xfId="21948"/>
    <cellStyle name="Normal 3 2 11 2 3" xfId="21949"/>
    <cellStyle name="Normal 3 2 11 2 3 2" xfId="21950"/>
    <cellStyle name="Normal 3 2 11 2 3 2 2" xfId="21951"/>
    <cellStyle name="Normal 3 2 11 2 3 3" xfId="21952"/>
    <cellStyle name="Normal 3 2 11 2 4" xfId="21953"/>
    <cellStyle name="Normal 3 2 11 2 4 2" xfId="21954"/>
    <cellStyle name="Normal 3 2 11 2 5" xfId="21955"/>
    <cellStyle name="Normal 3 2 11 3" xfId="21956"/>
    <cellStyle name="Normal 3 2 11 3 2" xfId="21957"/>
    <cellStyle name="Normal 3 2 11 3 2 2" xfId="21958"/>
    <cellStyle name="Normal 3 2 11 3 2 2 2" xfId="21959"/>
    <cellStyle name="Normal 3 2 11 3 2 3" xfId="21960"/>
    <cellStyle name="Normal 3 2 11 3 3" xfId="21961"/>
    <cellStyle name="Normal 3 2 11 3 3 2" xfId="21962"/>
    <cellStyle name="Normal 3 2 11 3 4" xfId="21963"/>
    <cellStyle name="Normal 3 2 11 4" xfId="21964"/>
    <cellStyle name="Normal 3 2 11 4 2" xfId="21965"/>
    <cellStyle name="Normal 3 2 11 4 2 2" xfId="21966"/>
    <cellStyle name="Normal 3 2 11 4 3" xfId="21967"/>
    <cellStyle name="Normal 3 2 11 5" xfId="21968"/>
    <cellStyle name="Normal 3 2 11 5 2" xfId="21969"/>
    <cellStyle name="Normal 3 2 11 6" xfId="21970"/>
    <cellStyle name="Normal 3 2 11 6 2" xfId="21971"/>
    <cellStyle name="Normal 3 2 11 7" xfId="21972"/>
    <cellStyle name="Normal 3 2 11 8" xfId="21973"/>
    <cellStyle name="Normal 3 2 12" xfId="21974"/>
    <cellStyle name="Normal 3 2 12 2" xfId="21975"/>
    <cellStyle name="Normal 3 2 13" xfId="21976"/>
    <cellStyle name="Normal 3 2 13 2" xfId="21977"/>
    <cellStyle name="Normal 3 2 13 2 2" xfId="21978"/>
    <cellStyle name="Normal 3 2 13 2 2 2" xfId="21979"/>
    <cellStyle name="Normal 3 2 13 2 2 2 2" xfId="21980"/>
    <cellStyle name="Normal 3 2 13 2 2 2 2 2" xfId="21981"/>
    <cellStyle name="Normal 3 2 13 2 2 2 3" xfId="21982"/>
    <cellStyle name="Normal 3 2 13 2 2 3" xfId="21983"/>
    <cellStyle name="Normal 3 2 13 2 2 3 2" xfId="21984"/>
    <cellStyle name="Normal 3 2 13 2 2 4" xfId="21985"/>
    <cellStyle name="Normal 3 2 13 2 3" xfId="21986"/>
    <cellStyle name="Normal 3 2 13 2 3 2" xfId="21987"/>
    <cellStyle name="Normal 3 2 13 2 3 2 2" xfId="21988"/>
    <cellStyle name="Normal 3 2 13 2 3 3" xfId="21989"/>
    <cellStyle name="Normal 3 2 13 2 4" xfId="21990"/>
    <cellStyle name="Normal 3 2 13 2 4 2" xfId="21991"/>
    <cellStyle name="Normal 3 2 13 2 5" xfId="21992"/>
    <cellStyle name="Normal 3 2 13 3" xfId="21993"/>
    <cellStyle name="Normal 3 2 13 3 2" xfId="21994"/>
    <cellStyle name="Normal 3 2 13 3 2 2" xfId="21995"/>
    <cellStyle name="Normal 3 2 13 3 2 2 2" xfId="21996"/>
    <cellStyle name="Normal 3 2 13 3 2 3" xfId="21997"/>
    <cellStyle name="Normal 3 2 13 3 3" xfId="21998"/>
    <cellStyle name="Normal 3 2 13 3 3 2" xfId="21999"/>
    <cellStyle name="Normal 3 2 13 3 4" xfId="22000"/>
    <cellStyle name="Normal 3 2 13 4" xfId="22001"/>
    <cellStyle name="Normal 3 2 13 4 2" xfId="22002"/>
    <cellStyle name="Normal 3 2 13 4 2 2" xfId="22003"/>
    <cellStyle name="Normal 3 2 13 4 3" xfId="22004"/>
    <cellStyle name="Normal 3 2 13 5" xfId="22005"/>
    <cellStyle name="Normal 3 2 13 5 2" xfId="22006"/>
    <cellStyle name="Normal 3 2 13 6" xfId="22007"/>
    <cellStyle name="Normal 3 2 14" xfId="22008"/>
    <cellStyle name="Normal 3 2 14 2" xfId="22009"/>
    <cellStyle name="Normal 3 2 14 2 2" xfId="22010"/>
    <cellStyle name="Normal 3 2 14 2 2 2" xfId="22011"/>
    <cellStyle name="Normal 3 2 14 2 2 2 2" xfId="22012"/>
    <cellStyle name="Normal 3 2 14 2 2 3" xfId="22013"/>
    <cellStyle name="Normal 3 2 14 2 3" xfId="22014"/>
    <cellStyle name="Normal 3 2 14 2 3 2" xfId="22015"/>
    <cellStyle name="Normal 3 2 14 2 4" xfId="22016"/>
    <cellStyle name="Normal 3 2 14 3" xfId="22017"/>
    <cellStyle name="Normal 3 2 14 3 2" xfId="22018"/>
    <cellStyle name="Normal 3 2 14 3 2 2" xfId="22019"/>
    <cellStyle name="Normal 3 2 14 3 3" xfId="22020"/>
    <cellStyle name="Normal 3 2 14 4" xfId="22021"/>
    <cellStyle name="Normal 3 2 14 4 2" xfId="22022"/>
    <cellStyle name="Normal 3 2 14 5" xfId="22023"/>
    <cellStyle name="Normal 3 2 15" xfId="22024"/>
    <cellStyle name="Normal 3 2 15 2" xfId="22025"/>
    <cellStyle name="Normal 3 2 15 2 2" xfId="22026"/>
    <cellStyle name="Normal 3 2 15 2 2 2" xfId="22027"/>
    <cellStyle name="Normal 3 2 15 2 3" xfId="22028"/>
    <cellStyle name="Normal 3 2 15 3" xfId="22029"/>
    <cellStyle name="Normal 3 2 15 3 2" xfId="22030"/>
    <cellStyle name="Normal 3 2 15 4" xfId="22031"/>
    <cellStyle name="Normal 3 2 16" xfId="22032"/>
    <cellStyle name="Normal 3 2 16 2" xfId="22033"/>
    <cellStyle name="Normal 3 2 16 2 2" xfId="22034"/>
    <cellStyle name="Normal 3 2 16 3" xfId="22035"/>
    <cellStyle name="Normal 3 2 17" xfId="22036"/>
    <cellStyle name="Normal 3 2 17 2" xfId="22037"/>
    <cellStyle name="Normal 3 2 17 2 2" xfId="22038"/>
    <cellStyle name="Normal 3 2 17 3" xfId="22039"/>
    <cellStyle name="Normal 3 2 18" xfId="22040"/>
    <cellStyle name="Normal 3 2 18 2" xfId="22041"/>
    <cellStyle name="Normal 3 2 19" xfId="22042"/>
    <cellStyle name="Normal 3 2 19 2" xfId="22043"/>
    <cellStyle name="Normal 3 2 2" xfId="22044"/>
    <cellStyle name="Normal 3 2 2 10" xfId="22045"/>
    <cellStyle name="Normal 3 2 2 10 2" xfId="22046"/>
    <cellStyle name="Normal 3 2 2 10 2 2" xfId="22047"/>
    <cellStyle name="Normal 3 2 2 10 2 2 2" xfId="22048"/>
    <cellStyle name="Normal 3 2 2 10 2 2 2 2" xfId="22049"/>
    <cellStyle name="Normal 3 2 2 10 2 2 2 2 2" xfId="22050"/>
    <cellStyle name="Normal 3 2 2 10 2 2 2 3" xfId="22051"/>
    <cellStyle name="Normal 3 2 2 10 2 2 3" xfId="22052"/>
    <cellStyle name="Normal 3 2 2 10 2 2 3 2" xfId="22053"/>
    <cellStyle name="Normal 3 2 2 10 2 2 4" xfId="22054"/>
    <cellStyle name="Normal 3 2 2 10 2 3" xfId="22055"/>
    <cellStyle name="Normal 3 2 2 10 2 3 2" xfId="22056"/>
    <cellStyle name="Normal 3 2 2 10 2 3 2 2" xfId="22057"/>
    <cellStyle name="Normal 3 2 2 10 2 3 3" xfId="22058"/>
    <cellStyle name="Normal 3 2 2 10 2 4" xfId="22059"/>
    <cellStyle name="Normal 3 2 2 10 2 4 2" xfId="22060"/>
    <cellStyle name="Normal 3 2 2 10 2 5" xfId="22061"/>
    <cellStyle name="Normal 3 2 2 10 3" xfId="22062"/>
    <cellStyle name="Normal 3 2 2 10 3 2" xfId="22063"/>
    <cellStyle name="Normal 3 2 2 10 3 2 2" xfId="22064"/>
    <cellStyle name="Normal 3 2 2 10 3 2 2 2" xfId="22065"/>
    <cellStyle name="Normal 3 2 2 10 3 2 3" xfId="22066"/>
    <cellStyle name="Normal 3 2 2 10 3 3" xfId="22067"/>
    <cellStyle name="Normal 3 2 2 10 3 3 2" xfId="22068"/>
    <cellStyle name="Normal 3 2 2 10 3 4" xfId="22069"/>
    <cellStyle name="Normal 3 2 2 10 4" xfId="22070"/>
    <cellStyle name="Normal 3 2 2 10 4 2" xfId="22071"/>
    <cellStyle name="Normal 3 2 2 10 4 2 2" xfId="22072"/>
    <cellStyle name="Normal 3 2 2 10 4 3" xfId="22073"/>
    <cellStyle name="Normal 3 2 2 10 5" xfId="22074"/>
    <cellStyle name="Normal 3 2 2 10 5 2" xfId="22075"/>
    <cellStyle name="Normal 3 2 2 10 6" xfId="22076"/>
    <cellStyle name="Normal 3 2 2 11" xfId="22077"/>
    <cellStyle name="Normal 3 2 2 11 2" xfId="22078"/>
    <cellStyle name="Normal 3 2 2 11 2 2" xfId="22079"/>
    <cellStyle name="Normal 3 2 2 11 2 2 2" xfId="22080"/>
    <cellStyle name="Normal 3 2 2 11 2 2 2 2" xfId="22081"/>
    <cellStyle name="Normal 3 2 2 11 2 2 3" xfId="22082"/>
    <cellStyle name="Normal 3 2 2 11 2 3" xfId="22083"/>
    <cellStyle name="Normal 3 2 2 11 2 3 2" xfId="22084"/>
    <cellStyle name="Normal 3 2 2 11 2 4" xfId="22085"/>
    <cellStyle name="Normal 3 2 2 11 3" xfId="22086"/>
    <cellStyle name="Normal 3 2 2 11 3 2" xfId="22087"/>
    <cellStyle name="Normal 3 2 2 11 3 2 2" xfId="22088"/>
    <cellStyle name="Normal 3 2 2 11 3 3" xfId="22089"/>
    <cellStyle name="Normal 3 2 2 11 4" xfId="22090"/>
    <cellStyle name="Normal 3 2 2 11 4 2" xfId="22091"/>
    <cellStyle name="Normal 3 2 2 11 5" xfId="22092"/>
    <cellStyle name="Normal 3 2 2 12" xfId="22093"/>
    <cellStyle name="Normal 3 2 2 12 2" xfId="22094"/>
    <cellStyle name="Normal 3 2 2 12 2 2" xfId="22095"/>
    <cellStyle name="Normal 3 2 2 12 2 2 2" xfId="22096"/>
    <cellStyle name="Normal 3 2 2 12 2 3" xfId="22097"/>
    <cellStyle name="Normal 3 2 2 12 3" xfId="22098"/>
    <cellStyle name="Normal 3 2 2 12 3 2" xfId="22099"/>
    <cellStyle name="Normal 3 2 2 12 4" xfId="22100"/>
    <cellStyle name="Normal 3 2 2 13" xfId="22101"/>
    <cellStyle name="Normal 3 2 2 13 2" xfId="22102"/>
    <cellStyle name="Normal 3 2 2 13 2 2" xfId="22103"/>
    <cellStyle name="Normal 3 2 2 13 3" xfId="22104"/>
    <cellStyle name="Normal 3 2 2 14" xfId="22105"/>
    <cellStyle name="Normal 3 2 2 14 2" xfId="22106"/>
    <cellStyle name="Normal 3 2 2 14 2 2" xfId="22107"/>
    <cellStyle name="Normal 3 2 2 14 3" xfId="22108"/>
    <cellStyle name="Normal 3 2 2 15" xfId="22109"/>
    <cellStyle name="Normal 3 2 2 15 2" xfId="22110"/>
    <cellStyle name="Normal 3 2 2 16" xfId="22111"/>
    <cellStyle name="Normal 3 2 2 16 2" xfId="22112"/>
    <cellStyle name="Normal 3 2 2 17" xfId="22113"/>
    <cellStyle name="Normal 3 2 2 17 2" xfId="22114"/>
    <cellStyle name="Normal 3 2 2 18" xfId="22115"/>
    <cellStyle name="Normal 3 2 2 19" xfId="22116"/>
    <cellStyle name="Normal 3 2 2 2" xfId="22117"/>
    <cellStyle name="Normal 3 2 2 2 10" xfId="22118"/>
    <cellStyle name="Normal 3 2 2 2 10 2" xfId="22119"/>
    <cellStyle name="Normal 3 2 2 2 11" xfId="22120"/>
    <cellStyle name="Normal 3 2 2 2 11 2" xfId="22121"/>
    <cellStyle name="Normal 3 2 2 2 11 2 2" xfId="22122"/>
    <cellStyle name="Normal 3 2 2 2 11 2 2 2" xfId="22123"/>
    <cellStyle name="Normal 3 2 2 2 11 2 2 2 2" xfId="22124"/>
    <cellStyle name="Normal 3 2 2 2 11 2 2 2 2 2" xfId="22125"/>
    <cellStyle name="Normal 3 2 2 2 11 2 2 2 3" xfId="22126"/>
    <cellStyle name="Normal 3 2 2 2 11 2 2 3" xfId="22127"/>
    <cellStyle name="Normal 3 2 2 2 11 2 2 3 2" xfId="22128"/>
    <cellStyle name="Normal 3 2 2 2 11 2 2 4" xfId="22129"/>
    <cellStyle name="Normal 3 2 2 2 11 2 3" xfId="22130"/>
    <cellStyle name="Normal 3 2 2 2 11 2 3 2" xfId="22131"/>
    <cellStyle name="Normal 3 2 2 2 11 2 3 2 2" xfId="22132"/>
    <cellStyle name="Normal 3 2 2 2 11 2 3 3" xfId="22133"/>
    <cellStyle name="Normal 3 2 2 2 11 2 4" xfId="22134"/>
    <cellStyle name="Normal 3 2 2 2 11 2 4 2" xfId="22135"/>
    <cellStyle name="Normal 3 2 2 2 11 2 5" xfId="22136"/>
    <cellStyle name="Normal 3 2 2 2 11 3" xfId="22137"/>
    <cellStyle name="Normal 3 2 2 2 11 3 2" xfId="22138"/>
    <cellStyle name="Normal 3 2 2 2 11 3 2 2" xfId="22139"/>
    <cellStyle name="Normal 3 2 2 2 11 3 2 2 2" xfId="22140"/>
    <cellStyle name="Normal 3 2 2 2 11 3 2 3" xfId="22141"/>
    <cellStyle name="Normal 3 2 2 2 11 3 3" xfId="22142"/>
    <cellStyle name="Normal 3 2 2 2 11 3 3 2" xfId="22143"/>
    <cellStyle name="Normal 3 2 2 2 11 3 4" xfId="22144"/>
    <cellStyle name="Normal 3 2 2 2 11 4" xfId="22145"/>
    <cellStyle name="Normal 3 2 2 2 11 4 2" xfId="22146"/>
    <cellStyle name="Normal 3 2 2 2 11 4 2 2" xfId="22147"/>
    <cellStyle name="Normal 3 2 2 2 11 4 3" xfId="22148"/>
    <cellStyle name="Normal 3 2 2 2 11 5" xfId="22149"/>
    <cellStyle name="Normal 3 2 2 2 11 5 2" xfId="22150"/>
    <cellStyle name="Normal 3 2 2 2 11 6" xfId="22151"/>
    <cellStyle name="Normal 3 2 2 2 12" xfId="22152"/>
    <cellStyle name="Normal 3 2 2 2 12 2" xfId="22153"/>
    <cellStyle name="Normal 3 2 2 2 12 2 2" xfId="22154"/>
    <cellStyle name="Normal 3 2 2 2 12 2 2 2" xfId="22155"/>
    <cellStyle name="Normal 3 2 2 2 12 2 2 2 2" xfId="22156"/>
    <cellStyle name="Normal 3 2 2 2 12 2 2 3" xfId="22157"/>
    <cellStyle name="Normal 3 2 2 2 12 2 3" xfId="22158"/>
    <cellStyle name="Normal 3 2 2 2 12 2 3 2" xfId="22159"/>
    <cellStyle name="Normal 3 2 2 2 12 2 4" xfId="22160"/>
    <cellStyle name="Normal 3 2 2 2 12 3" xfId="22161"/>
    <cellStyle name="Normal 3 2 2 2 12 3 2" xfId="22162"/>
    <cellStyle name="Normal 3 2 2 2 12 3 2 2" xfId="22163"/>
    <cellStyle name="Normal 3 2 2 2 12 3 3" xfId="22164"/>
    <cellStyle name="Normal 3 2 2 2 12 4" xfId="22165"/>
    <cellStyle name="Normal 3 2 2 2 12 4 2" xfId="22166"/>
    <cellStyle name="Normal 3 2 2 2 12 5" xfId="22167"/>
    <cellStyle name="Normal 3 2 2 2 13" xfId="22168"/>
    <cellStyle name="Normal 3 2 2 2 13 2" xfId="22169"/>
    <cellStyle name="Normal 3 2 2 2 13 2 2" xfId="22170"/>
    <cellStyle name="Normal 3 2 2 2 13 2 2 2" xfId="22171"/>
    <cellStyle name="Normal 3 2 2 2 13 2 3" xfId="22172"/>
    <cellStyle name="Normal 3 2 2 2 13 3" xfId="22173"/>
    <cellStyle name="Normal 3 2 2 2 13 3 2" xfId="22174"/>
    <cellStyle name="Normal 3 2 2 2 13 4" xfId="22175"/>
    <cellStyle name="Normal 3 2 2 2 14" xfId="22176"/>
    <cellStyle name="Normal 3 2 2 2 14 2" xfId="22177"/>
    <cellStyle name="Normal 3 2 2 2 14 2 2" xfId="22178"/>
    <cellStyle name="Normal 3 2 2 2 14 3" xfId="22179"/>
    <cellStyle name="Normal 3 2 2 2 15" xfId="22180"/>
    <cellStyle name="Normal 3 2 2 2 15 2" xfId="22181"/>
    <cellStyle name="Normal 3 2 2 2 15 2 2" xfId="22182"/>
    <cellStyle name="Normal 3 2 2 2 15 3" xfId="22183"/>
    <cellStyle name="Normal 3 2 2 2 16" xfId="22184"/>
    <cellStyle name="Normal 3 2 2 2 16 2" xfId="22185"/>
    <cellStyle name="Normal 3 2 2 2 17" xfId="22186"/>
    <cellStyle name="Normal 3 2 2 2 18" xfId="22187"/>
    <cellStyle name="Normal 3 2 2 2 19" xfId="22188"/>
    <cellStyle name="Normal 3 2 2 2 2" xfId="22189"/>
    <cellStyle name="Normal 3 2 2 2 2 10" xfId="22190"/>
    <cellStyle name="Normal 3 2 2 2 2 10 2" xfId="22191"/>
    <cellStyle name="Normal 3 2 2 2 2 10 2 2" xfId="22192"/>
    <cellStyle name="Normal 3 2 2 2 2 10 3" xfId="22193"/>
    <cellStyle name="Normal 3 2 2 2 2 11" xfId="22194"/>
    <cellStyle name="Normal 3 2 2 2 2 11 2" xfId="22195"/>
    <cellStyle name="Normal 3 2 2 2 2 12" xfId="22196"/>
    <cellStyle name="Normal 3 2 2 2 2 12 2" xfId="22197"/>
    <cellStyle name="Normal 3 2 2 2 2 13" xfId="22198"/>
    <cellStyle name="Normal 3 2 2 2 2 14" xfId="22199"/>
    <cellStyle name="Normal 3 2 2 2 2 15" xfId="22200"/>
    <cellStyle name="Normal 3 2 2 2 2 2" xfId="22201"/>
    <cellStyle name="Normal 3 2 2 2 2 2 2" xfId="22202"/>
    <cellStyle name="Normal 3 2 2 2 2 2 2 2" xfId="22203"/>
    <cellStyle name="Normal 3 2 2 2 2 2 2 2 2" xfId="22204"/>
    <cellStyle name="Normal 3 2 2 2 2 2 2 2 2 2" xfId="22205"/>
    <cellStyle name="Normal 3 2 2 2 2 2 2 2 2 2 2" xfId="22206"/>
    <cellStyle name="Normal 3 2 2 2 2 2 2 2 2 2 2 2" xfId="22207"/>
    <cellStyle name="Normal 3 2 2 2 2 2 2 2 2 2 3" xfId="22208"/>
    <cellStyle name="Normal 3 2 2 2 2 2 2 2 2 3" xfId="22209"/>
    <cellStyle name="Normal 3 2 2 2 2 2 2 2 2 3 2" xfId="22210"/>
    <cellStyle name="Normal 3 2 2 2 2 2 2 2 2 4" xfId="22211"/>
    <cellStyle name="Normal 3 2 2 2 2 2 2 2 3" xfId="22212"/>
    <cellStyle name="Normal 3 2 2 2 2 2 2 2 3 2" xfId="22213"/>
    <cellStyle name="Normal 3 2 2 2 2 2 2 2 3 2 2" xfId="22214"/>
    <cellStyle name="Normal 3 2 2 2 2 2 2 2 3 3" xfId="22215"/>
    <cellStyle name="Normal 3 2 2 2 2 2 2 2 4" xfId="22216"/>
    <cellStyle name="Normal 3 2 2 2 2 2 2 2 4 2" xfId="22217"/>
    <cellStyle name="Normal 3 2 2 2 2 2 2 2 5" xfId="22218"/>
    <cellStyle name="Normal 3 2 2 2 2 2 2 3" xfId="22219"/>
    <cellStyle name="Normal 3 2 2 2 2 2 2 3 2" xfId="22220"/>
    <cellStyle name="Normal 3 2 2 2 2 2 2 3 2 2" xfId="22221"/>
    <cellStyle name="Normal 3 2 2 2 2 2 2 3 2 2 2" xfId="22222"/>
    <cellStyle name="Normal 3 2 2 2 2 2 2 3 2 3" xfId="22223"/>
    <cellStyle name="Normal 3 2 2 2 2 2 2 3 3" xfId="22224"/>
    <cellStyle name="Normal 3 2 2 2 2 2 2 3 3 2" xfId="22225"/>
    <cellStyle name="Normal 3 2 2 2 2 2 2 3 4" xfId="22226"/>
    <cellStyle name="Normal 3 2 2 2 2 2 2 4" xfId="22227"/>
    <cellStyle name="Normal 3 2 2 2 2 2 2 4 2" xfId="22228"/>
    <cellStyle name="Normal 3 2 2 2 2 2 2 4 2 2" xfId="22229"/>
    <cellStyle name="Normal 3 2 2 2 2 2 2 4 3" xfId="22230"/>
    <cellStyle name="Normal 3 2 2 2 2 2 2 5" xfId="22231"/>
    <cellStyle name="Normal 3 2 2 2 2 2 2 5 2" xfId="22232"/>
    <cellStyle name="Normal 3 2 2 2 2 2 2 6" xfId="22233"/>
    <cellStyle name="Normal 3 2 2 2 2 2 2 6 2" xfId="22234"/>
    <cellStyle name="Normal 3 2 2 2 2 2 2 7" xfId="22235"/>
    <cellStyle name="Normal 3 2 2 2 2 2 2 8" xfId="22236"/>
    <cellStyle name="Normal 3 2 2 2 2 2 3" xfId="22237"/>
    <cellStyle name="Normal 3 2 2 2 2 2 3 2" xfId="22238"/>
    <cellStyle name="Normal 3 2 2 2 2 2 3 2 2" xfId="22239"/>
    <cellStyle name="Normal 3 2 2 2 2 2 3 2 2 2" xfId="22240"/>
    <cellStyle name="Normal 3 2 2 2 2 2 3 2 2 2 2" xfId="22241"/>
    <cellStyle name="Normal 3 2 2 2 2 2 3 2 2 2 2 2" xfId="22242"/>
    <cellStyle name="Normal 3 2 2 2 2 2 3 2 2 2 3" xfId="22243"/>
    <cellStyle name="Normal 3 2 2 2 2 2 3 2 2 3" xfId="22244"/>
    <cellStyle name="Normal 3 2 2 2 2 2 3 2 2 3 2" xfId="22245"/>
    <cellStyle name="Normal 3 2 2 2 2 2 3 2 2 4" xfId="22246"/>
    <cellStyle name="Normal 3 2 2 2 2 2 3 2 3" xfId="22247"/>
    <cellStyle name="Normal 3 2 2 2 2 2 3 2 3 2" xfId="22248"/>
    <cellStyle name="Normal 3 2 2 2 2 2 3 2 3 2 2" xfId="22249"/>
    <cellStyle name="Normal 3 2 2 2 2 2 3 2 3 3" xfId="22250"/>
    <cellStyle name="Normal 3 2 2 2 2 2 3 2 4" xfId="22251"/>
    <cellStyle name="Normal 3 2 2 2 2 2 3 2 4 2" xfId="22252"/>
    <cellStyle name="Normal 3 2 2 2 2 2 3 2 5" xfId="22253"/>
    <cellStyle name="Normal 3 2 2 2 2 2 3 3" xfId="22254"/>
    <cellStyle name="Normal 3 2 2 2 2 2 3 3 2" xfId="22255"/>
    <cellStyle name="Normal 3 2 2 2 2 2 3 3 2 2" xfId="22256"/>
    <cellStyle name="Normal 3 2 2 2 2 2 3 3 2 2 2" xfId="22257"/>
    <cellStyle name="Normal 3 2 2 2 2 2 3 3 2 3" xfId="22258"/>
    <cellStyle name="Normal 3 2 2 2 2 2 3 3 3" xfId="22259"/>
    <cellStyle name="Normal 3 2 2 2 2 2 3 3 3 2" xfId="22260"/>
    <cellStyle name="Normal 3 2 2 2 2 2 3 3 4" xfId="22261"/>
    <cellStyle name="Normal 3 2 2 2 2 2 3 4" xfId="22262"/>
    <cellStyle name="Normal 3 2 2 2 2 2 3 4 2" xfId="22263"/>
    <cellStyle name="Normal 3 2 2 2 2 2 3 4 2 2" xfId="22264"/>
    <cellStyle name="Normal 3 2 2 2 2 2 3 4 3" xfId="22265"/>
    <cellStyle name="Normal 3 2 2 2 2 2 3 5" xfId="22266"/>
    <cellStyle name="Normal 3 2 2 2 2 2 3 5 2" xfId="22267"/>
    <cellStyle name="Normal 3 2 2 2 2 2 3 6" xfId="22268"/>
    <cellStyle name="Normal 3 2 2 2 2 2 3 6 2" xfId="22269"/>
    <cellStyle name="Normal 3 2 2 2 2 2 3 7" xfId="22270"/>
    <cellStyle name="Normal 3 2 2 2 2 2 3 8" xfId="22271"/>
    <cellStyle name="Normal 3 2 2 2 2 2 4" xfId="22272"/>
    <cellStyle name="Normal 3 2 2 2 2 2 4 2" xfId="22273"/>
    <cellStyle name="Normal 3 2 2 2 2 2 4 2 2" xfId="22274"/>
    <cellStyle name="Normal 3 2 2 2 2 2 4 2 2 2" xfId="22275"/>
    <cellStyle name="Normal 3 2 2 2 2 2 4 2 2 2 2" xfId="22276"/>
    <cellStyle name="Normal 3 2 2 2 2 2 4 2 2 2 2 2" xfId="22277"/>
    <cellStyle name="Normal 3 2 2 2 2 2 4 2 2 2 3" xfId="22278"/>
    <cellStyle name="Normal 3 2 2 2 2 2 4 2 2 3" xfId="22279"/>
    <cellStyle name="Normal 3 2 2 2 2 2 4 2 2 3 2" xfId="22280"/>
    <cellStyle name="Normal 3 2 2 2 2 2 4 2 2 4" xfId="22281"/>
    <cellStyle name="Normal 3 2 2 2 2 2 4 2 3" xfId="22282"/>
    <cellStyle name="Normal 3 2 2 2 2 2 4 2 3 2" xfId="22283"/>
    <cellStyle name="Normal 3 2 2 2 2 2 4 2 3 2 2" xfId="22284"/>
    <cellStyle name="Normal 3 2 2 2 2 2 4 2 3 3" xfId="22285"/>
    <cellStyle name="Normal 3 2 2 2 2 2 4 2 4" xfId="22286"/>
    <cellStyle name="Normal 3 2 2 2 2 2 4 2 4 2" xfId="22287"/>
    <cellStyle name="Normal 3 2 2 2 2 2 4 2 5" xfId="22288"/>
    <cellStyle name="Normal 3 2 2 2 2 2 4 3" xfId="22289"/>
    <cellStyle name="Normal 3 2 2 2 2 2 4 3 2" xfId="22290"/>
    <cellStyle name="Normal 3 2 2 2 2 2 4 3 2 2" xfId="22291"/>
    <cellStyle name="Normal 3 2 2 2 2 2 4 3 2 2 2" xfId="22292"/>
    <cellStyle name="Normal 3 2 2 2 2 2 4 3 2 3" xfId="22293"/>
    <cellStyle name="Normal 3 2 2 2 2 2 4 3 3" xfId="22294"/>
    <cellStyle name="Normal 3 2 2 2 2 2 4 3 3 2" xfId="22295"/>
    <cellStyle name="Normal 3 2 2 2 2 2 4 3 4" xfId="22296"/>
    <cellStyle name="Normal 3 2 2 2 2 2 4 4" xfId="22297"/>
    <cellStyle name="Normal 3 2 2 2 2 2 4 4 2" xfId="22298"/>
    <cellStyle name="Normal 3 2 2 2 2 2 4 4 2 2" xfId="22299"/>
    <cellStyle name="Normal 3 2 2 2 2 2 4 4 3" xfId="22300"/>
    <cellStyle name="Normal 3 2 2 2 2 2 4 5" xfId="22301"/>
    <cellStyle name="Normal 3 2 2 2 2 2 4 5 2" xfId="22302"/>
    <cellStyle name="Normal 3 2 2 2 2 2 4 6" xfId="22303"/>
    <cellStyle name="Normal 3 2 2 2 2 2 4 6 2" xfId="22304"/>
    <cellStyle name="Normal 3 2 2 2 2 2 4 7" xfId="22305"/>
    <cellStyle name="Normal 3 2 2 2 2 2 4 8" xfId="22306"/>
    <cellStyle name="Normal 3 2 2 2 2 2 5" xfId="22307"/>
    <cellStyle name="Normal 3 2 2 2 2 2 5 2" xfId="22308"/>
    <cellStyle name="Normal 3 2 2 2 2 2 5 2 2" xfId="22309"/>
    <cellStyle name="Normal 3 2 2 2 2 2 5 2 2 2" xfId="22310"/>
    <cellStyle name="Normal 3 2 2 2 2 2 5 2 2 2 2" xfId="22311"/>
    <cellStyle name="Normal 3 2 2 2 2 2 5 2 2 2 2 2" xfId="22312"/>
    <cellStyle name="Normal 3 2 2 2 2 2 5 2 2 2 3" xfId="22313"/>
    <cellStyle name="Normal 3 2 2 2 2 2 5 2 2 3" xfId="22314"/>
    <cellStyle name="Normal 3 2 2 2 2 2 5 2 2 3 2" xfId="22315"/>
    <cellStyle name="Normal 3 2 2 2 2 2 5 2 2 4" xfId="22316"/>
    <cellStyle name="Normal 3 2 2 2 2 2 5 2 3" xfId="22317"/>
    <cellStyle name="Normal 3 2 2 2 2 2 5 2 3 2" xfId="22318"/>
    <cellStyle name="Normal 3 2 2 2 2 2 5 2 3 2 2" xfId="22319"/>
    <cellStyle name="Normal 3 2 2 2 2 2 5 2 3 3" xfId="22320"/>
    <cellStyle name="Normal 3 2 2 2 2 2 5 2 4" xfId="22321"/>
    <cellStyle name="Normal 3 2 2 2 2 2 5 2 4 2" xfId="22322"/>
    <cellStyle name="Normal 3 2 2 2 2 2 5 2 5" xfId="22323"/>
    <cellStyle name="Normal 3 2 2 2 2 2 5 3" xfId="22324"/>
    <cellStyle name="Normal 3 2 2 2 2 2 5 3 2" xfId="22325"/>
    <cellStyle name="Normal 3 2 2 2 2 2 5 3 2 2" xfId="22326"/>
    <cellStyle name="Normal 3 2 2 2 2 2 5 3 2 2 2" xfId="22327"/>
    <cellStyle name="Normal 3 2 2 2 2 2 5 3 2 3" xfId="22328"/>
    <cellStyle name="Normal 3 2 2 2 2 2 5 3 3" xfId="22329"/>
    <cellStyle name="Normal 3 2 2 2 2 2 5 3 3 2" xfId="22330"/>
    <cellStyle name="Normal 3 2 2 2 2 2 5 3 4" xfId="22331"/>
    <cellStyle name="Normal 3 2 2 2 2 2 5 4" xfId="22332"/>
    <cellStyle name="Normal 3 2 2 2 2 2 5 4 2" xfId="22333"/>
    <cellStyle name="Normal 3 2 2 2 2 2 5 4 2 2" xfId="22334"/>
    <cellStyle name="Normal 3 2 2 2 2 2 5 4 3" xfId="22335"/>
    <cellStyle name="Normal 3 2 2 2 2 2 5 5" xfId="22336"/>
    <cellStyle name="Normal 3 2 2 2 2 2 5 5 2" xfId="22337"/>
    <cellStyle name="Normal 3 2 2 2 2 2 5 6" xfId="22338"/>
    <cellStyle name="Normal 3 2 2 2 2 2 5 6 2" xfId="22339"/>
    <cellStyle name="Normal 3 2 2 2 2 2 5 7" xfId="22340"/>
    <cellStyle name="Normal 3 2 2 2 2 2 5 8" xfId="22341"/>
    <cellStyle name="Normal 3 2 2 2 2 2 6" xfId="22342"/>
    <cellStyle name="Normal 3 2 2 2 2 2 6 2" xfId="22343"/>
    <cellStyle name="Normal 3 2 2 2 2 2 7" xfId="22344"/>
    <cellStyle name="Normal 3 2 2 2 2 3" xfId="22345"/>
    <cellStyle name="Normal 3 2 2 2 2 3 2" xfId="22346"/>
    <cellStyle name="Normal 3 2 2 2 2 3 2 2" xfId="22347"/>
    <cellStyle name="Normal 3 2 2 2 2 3 3" xfId="22348"/>
    <cellStyle name="Normal 3 2 2 2 2 4" xfId="22349"/>
    <cellStyle name="Normal 3 2 2 2 2 4 2" xfId="22350"/>
    <cellStyle name="Normal 3 2 2 2 2 4 2 2" xfId="22351"/>
    <cellStyle name="Normal 3 2 2 2 2 4 3" xfId="22352"/>
    <cellStyle name="Normal 3 2 2 2 2 5" xfId="22353"/>
    <cellStyle name="Normal 3 2 2 2 2 5 2" xfId="22354"/>
    <cellStyle name="Normal 3 2 2 2 2 5 2 2" xfId="22355"/>
    <cellStyle name="Normal 3 2 2 2 2 5 3" xfId="22356"/>
    <cellStyle name="Normal 3 2 2 2 2 6" xfId="22357"/>
    <cellStyle name="Normal 3 2 2 2 2 6 2" xfId="22358"/>
    <cellStyle name="Normal 3 2 2 2 2 6 2 2" xfId="22359"/>
    <cellStyle name="Normal 3 2 2 2 2 6 2 2 2" xfId="22360"/>
    <cellStyle name="Normal 3 2 2 2 2 6 2 2 2 2" xfId="22361"/>
    <cellStyle name="Normal 3 2 2 2 2 6 2 2 2 2 2" xfId="22362"/>
    <cellStyle name="Normal 3 2 2 2 2 6 2 2 2 3" xfId="22363"/>
    <cellStyle name="Normal 3 2 2 2 2 6 2 2 3" xfId="22364"/>
    <cellStyle name="Normal 3 2 2 2 2 6 2 2 3 2" xfId="22365"/>
    <cellStyle name="Normal 3 2 2 2 2 6 2 2 4" xfId="22366"/>
    <cellStyle name="Normal 3 2 2 2 2 6 2 3" xfId="22367"/>
    <cellStyle name="Normal 3 2 2 2 2 6 2 3 2" xfId="22368"/>
    <cellStyle name="Normal 3 2 2 2 2 6 2 3 2 2" xfId="22369"/>
    <cellStyle name="Normal 3 2 2 2 2 6 2 3 3" xfId="22370"/>
    <cellStyle name="Normal 3 2 2 2 2 6 2 4" xfId="22371"/>
    <cellStyle name="Normal 3 2 2 2 2 6 2 4 2" xfId="22372"/>
    <cellStyle name="Normal 3 2 2 2 2 6 2 5" xfId="22373"/>
    <cellStyle name="Normal 3 2 2 2 2 6 3" xfId="22374"/>
    <cellStyle name="Normal 3 2 2 2 2 6 3 2" xfId="22375"/>
    <cellStyle name="Normal 3 2 2 2 2 6 3 2 2" xfId="22376"/>
    <cellStyle name="Normal 3 2 2 2 2 6 3 2 2 2" xfId="22377"/>
    <cellStyle name="Normal 3 2 2 2 2 6 3 2 3" xfId="22378"/>
    <cellStyle name="Normal 3 2 2 2 2 6 3 3" xfId="22379"/>
    <cellStyle name="Normal 3 2 2 2 2 6 3 3 2" xfId="22380"/>
    <cellStyle name="Normal 3 2 2 2 2 6 3 4" xfId="22381"/>
    <cellStyle name="Normal 3 2 2 2 2 6 4" xfId="22382"/>
    <cellStyle name="Normal 3 2 2 2 2 6 4 2" xfId="22383"/>
    <cellStyle name="Normal 3 2 2 2 2 6 4 2 2" xfId="22384"/>
    <cellStyle name="Normal 3 2 2 2 2 6 4 3" xfId="22385"/>
    <cellStyle name="Normal 3 2 2 2 2 6 5" xfId="22386"/>
    <cellStyle name="Normal 3 2 2 2 2 6 5 2" xfId="22387"/>
    <cellStyle name="Normal 3 2 2 2 2 6 6" xfId="22388"/>
    <cellStyle name="Normal 3 2 2 2 2 7" xfId="22389"/>
    <cellStyle name="Normal 3 2 2 2 2 7 2" xfId="22390"/>
    <cellStyle name="Normal 3 2 2 2 2 7 2 2" xfId="22391"/>
    <cellStyle name="Normal 3 2 2 2 2 7 2 2 2" xfId="22392"/>
    <cellStyle name="Normal 3 2 2 2 2 7 2 2 2 2" xfId="22393"/>
    <cellStyle name="Normal 3 2 2 2 2 7 2 2 3" xfId="22394"/>
    <cellStyle name="Normal 3 2 2 2 2 7 2 3" xfId="22395"/>
    <cellStyle name="Normal 3 2 2 2 2 7 2 3 2" xfId="22396"/>
    <cellStyle name="Normal 3 2 2 2 2 7 2 4" xfId="22397"/>
    <cellStyle name="Normal 3 2 2 2 2 7 3" xfId="22398"/>
    <cellStyle name="Normal 3 2 2 2 2 7 3 2" xfId="22399"/>
    <cellStyle name="Normal 3 2 2 2 2 7 3 2 2" xfId="22400"/>
    <cellStyle name="Normal 3 2 2 2 2 7 3 3" xfId="22401"/>
    <cellStyle name="Normal 3 2 2 2 2 7 4" xfId="22402"/>
    <cellStyle name="Normal 3 2 2 2 2 7 4 2" xfId="22403"/>
    <cellStyle name="Normal 3 2 2 2 2 7 5" xfId="22404"/>
    <cellStyle name="Normal 3 2 2 2 2 8" xfId="22405"/>
    <cellStyle name="Normal 3 2 2 2 2 8 2" xfId="22406"/>
    <cellStyle name="Normal 3 2 2 2 2 8 2 2" xfId="22407"/>
    <cellStyle name="Normal 3 2 2 2 2 8 2 2 2" xfId="22408"/>
    <cellStyle name="Normal 3 2 2 2 2 8 2 3" xfId="22409"/>
    <cellStyle name="Normal 3 2 2 2 2 8 3" xfId="22410"/>
    <cellStyle name="Normal 3 2 2 2 2 8 3 2" xfId="22411"/>
    <cellStyle name="Normal 3 2 2 2 2 8 4" xfId="22412"/>
    <cellStyle name="Normal 3 2 2 2 2 9" xfId="22413"/>
    <cellStyle name="Normal 3 2 2 2 2 9 2" xfId="22414"/>
    <cellStyle name="Normal 3 2 2 2 2 9 2 2" xfId="22415"/>
    <cellStyle name="Normal 3 2 2 2 2 9 3" xfId="22416"/>
    <cellStyle name="Normal 3 2 2 2 3" xfId="22417"/>
    <cellStyle name="Normal 3 2 2 2 3 10" xfId="22418"/>
    <cellStyle name="Normal 3 2 2 2 3 2" xfId="22419"/>
    <cellStyle name="Normal 3 2 2 2 3 2 2" xfId="22420"/>
    <cellStyle name="Normal 3 2 2 2 3 2 2 2" xfId="22421"/>
    <cellStyle name="Normal 3 2 2 2 3 2 2 2 2" xfId="22422"/>
    <cellStyle name="Normal 3 2 2 2 3 2 2 2 2 2" xfId="22423"/>
    <cellStyle name="Normal 3 2 2 2 3 2 2 2 3" xfId="22424"/>
    <cellStyle name="Normal 3 2 2 2 3 2 2 3" xfId="22425"/>
    <cellStyle name="Normal 3 2 2 2 3 2 2 3 2" xfId="22426"/>
    <cellStyle name="Normal 3 2 2 2 3 2 2 4" xfId="22427"/>
    <cellStyle name="Normal 3 2 2 2 3 2 3" xfId="22428"/>
    <cellStyle name="Normal 3 2 2 2 3 2 3 2" xfId="22429"/>
    <cellStyle name="Normal 3 2 2 2 3 2 3 2 2" xfId="22430"/>
    <cellStyle name="Normal 3 2 2 2 3 2 3 3" xfId="22431"/>
    <cellStyle name="Normal 3 2 2 2 3 2 4" xfId="22432"/>
    <cellStyle name="Normal 3 2 2 2 3 2 4 2" xfId="22433"/>
    <cellStyle name="Normal 3 2 2 2 3 2 5" xfId="22434"/>
    <cellStyle name="Normal 3 2 2 2 3 3" xfId="22435"/>
    <cellStyle name="Normal 3 2 2 2 3 3 2" xfId="22436"/>
    <cellStyle name="Normal 3 2 2 2 3 3 2 2" xfId="22437"/>
    <cellStyle name="Normal 3 2 2 2 3 3 2 2 2" xfId="22438"/>
    <cellStyle name="Normal 3 2 2 2 3 3 2 3" xfId="22439"/>
    <cellStyle name="Normal 3 2 2 2 3 3 3" xfId="22440"/>
    <cellStyle name="Normal 3 2 2 2 3 3 3 2" xfId="22441"/>
    <cellStyle name="Normal 3 2 2 2 3 3 4" xfId="22442"/>
    <cellStyle name="Normal 3 2 2 2 3 4" xfId="22443"/>
    <cellStyle name="Normal 3 2 2 2 3 4 2" xfId="22444"/>
    <cellStyle name="Normal 3 2 2 2 3 4 2 2" xfId="22445"/>
    <cellStyle name="Normal 3 2 2 2 3 4 3" xfId="22446"/>
    <cellStyle name="Normal 3 2 2 2 3 5" xfId="22447"/>
    <cellStyle name="Normal 3 2 2 2 3 5 2" xfId="22448"/>
    <cellStyle name="Normal 3 2 2 2 3 5 2 2" xfId="22449"/>
    <cellStyle name="Normal 3 2 2 2 3 5 3" xfId="22450"/>
    <cellStyle name="Normal 3 2 2 2 3 6" xfId="22451"/>
    <cellStyle name="Normal 3 2 2 2 3 6 2" xfId="22452"/>
    <cellStyle name="Normal 3 2 2 2 3 7" xfId="22453"/>
    <cellStyle name="Normal 3 2 2 2 3 7 2" xfId="22454"/>
    <cellStyle name="Normal 3 2 2 2 3 8" xfId="22455"/>
    <cellStyle name="Normal 3 2 2 2 3 9" xfId="22456"/>
    <cellStyle name="Normal 3 2 2 2 4" xfId="22457"/>
    <cellStyle name="Normal 3 2 2 2 4 2" xfId="22458"/>
    <cellStyle name="Normal 3 2 2 2 4 2 2" xfId="22459"/>
    <cellStyle name="Normal 3 2 2 2 4 2 2 2" xfId="22460"/>
    <cellStyle name="Normal 3 2 2 2 4 2 2 2 2" xfId="22461"/>
    <cellStyle name="Normal 3 2 2 2 4 2 2 2 2 2" xfId="22462"/>
    <cellStyle name="Normal 3 2 2 2 4 2 2 2 3" xfId="22463"/>
    <cellStyle name="Normal 3 2 2 2 4 2 2 3" xfId="22464"/>
    <cellStyle name="Normal 3 2 2 2 4 2 2 3 2" xfId="22465"/>
    <cellStyle name="Normal 3 2 2 2 4 2 2 4" xfId="22466"/>
    <cellStyle name="Normal 3 2 2 2 4 2 3" xfId="22467"/>
    <cellStyle name="Normal 3 2 2 2 4 2 3 2" xfId="22468"/>
    <cellStyle name="Normal 3 2 2 2 4 2 3 2 2" xfId="22469"/>
    <cellStyle name="Normal 3 2 2 2 4 2 3 3" xfId="22470"/>
    <cellStyle name="Normal 3 2 2 2 4 2 4" xfId="22471"/>
    <cellStyle name="Normal 3 2 2 2 4 2 4 2" xfId="22472"/>
    <cellStyle name="Normal 3 2 2 2 4 2 5" xfId="22473"/>
    <cellStyle name="Normal 3 2 2 2 4 3" xfId="22474"/>
    <cellStyle name="Normal 3 2 2 2 4 3 2" xfId="22475"/>
    <cellStyle name="Normal 3 2 2 2 4 3 2 2" xfId="22476"/>
    <cellStyle name="Normal 3 2 2 2 4 3 2 2 2" xfId="22477"/>
    <cellStyle name="Normal 3 2 2 2 4 3 2 3" xfId="22478"/>
    <cellStyle name="Normal 3 2 2 2 4 3 3" xfId="22479"/>
    <cellStyle name="Normal 3 2 2 2 4 3 3 2" xfId="22480"/>
    <cellStyle name="Normal 3 2 2 2 4 3 4" xfId="22481"/>
    <cellStyle name="Normal 3 2 2 2 4 4" xfId="22482"/>
    <cellStyle name="Normal 3 2 2 2 4 4 2" xfId="22483"/>
    <cellStyle name="Normal 3 2 2 2 4 4 2 2" xfId="22484"/>
    <cellStyle name="Normal 3 2 2 2 4 4 3" xfId="22485"/>
    <cellStyle name="Normal 3 2 2 2 4 5" xfId="22486"/>
    <cellStyle name="Normal 3 2 2 2 4 5 2" xfId="22487"/>
    <cellStyle name="Normal 3 2 2 2 4 6" xfId="22488"/>
    <cellStyle name="Normal 3 2 2 2 4 6 2" xfId="22489"/>
    <cellStyle name="Normal 3 2 2 2 4 7" xfId="22490"/>
    <cellStyle name="Normal 3 2 2 2 4 8" xfId="22491"/>
    <cellStyle name="Normal 3 2 2 2 4 9" xfId="22492"/>
    <cellStyle name="Normal 3 2 2 2 5" xfId="22493"/>
    <cellStyle name="Normal 3 2 2 2 5 2" xfId="22494"/>
    <cellStyle name="Normal 3 2 2 2 5 2 2" xfId="22495"/>
    <cellStyle name="Normal 3 2 2 2 5 2 2 2" xfId="22496"/>
    <cellStyle name="Normal 3 2 2 2 5 2 2 2 2" xfId="22497"/>
    <cellStyle name="Normal 3 2 2 2 5 2 2 2 2 2" xfId="22498"/>
    <cellStyle name="Normal 3 2 2 2 5 2 2 2 3" xfId="22499"/>
    <cellStyle name="Normal 3 2 2 2 5 2 2 3" xfId="22500"/>
    <cellStyle name="Normal 3 2 2 2 5 2 2 3 2" xfId="22501"/>
    <cellStyle name="Normal 3 2 2 2 5 2 2 4" xfId="22502"/>
    <cellStyle name="Normal 3 2 2 2 5 2 3" xfId="22503"/>
    <cellStyle name="Normal 3 2 2 2 5 2 3 2" xfId="22504"/>
    <cellStyle name="Normal 3 2 2 2 5 2 3 2 2" xfId="22505"/>
    <cellStyle name="Normal 3 2 2 2 5 2 3 3" xfId="22506"/>
    <cellStyle name="Normal 3 2 2 2 5 2 4" xfId="22507"/>
    <cellStyle name="Normal 3 2 2 2 5 2 4 2" xfId="22508"/>
    <cellStyle name="Normal 3 2 2 2 5 2 5" xfId="22509"/>
    <cellStyle name="Normal 3 2 2 2 5 3" xfId="22510"/>
    <cellStyle name="Normal 3 2 2 2 5 3 2" xfId="22511"/>
    <cellStyle name="Normal 3 2 2 2 5 3 2 2" xfId="22512"/>
    <cellStyle name="Normal 3 2 2 2 5 3 2 2 2" xfId="22513"/>
    <cellStyle name="Normal 3 2 2 2 5 3 2 3" xfId="22514"/>
    <cellStyle name="Normal 3 2 2 2 5 3 3" xfId="22515"/>
    <cellStyle name="Normal 3 2 2 2 5 3 3 2" xfId="22516"/>
    <cellStyle name="Normal 3 2 2 2 5 3 4" xfId="22517"/>
    <cellStyle name="Normal 3 2 2 2 5 4" xfId="22518"/>
    <cellStyle name="Normal 3 2 2 2 5 4 2" xfId="22519"/>
    <cellStyle name="Normal 3 2 2 2 5 4 2 2" xfId="22520"/>
    <cellStyle name="Normal 3 2 2 2 5 4 3" xfId="22521"/>
    <cellStyle name="Normal 3 2 2 2 5 5" xfId="22522"/>
    <cellStyle name="Normal 3 2 2 2 5 5 2" xfId="22523"/>
    <cellStyle name="Normal 3 2 2 2 5 6" xfId="22524"/>
    <cellStyle name="Normal 3 2 2 2 5 6 2" xfId="22525"/>
    <cellStyle name="Normal 3 2 2 2 5 7" xfId="22526"/>
    <cellStyle name="Normal 3 2 2 2 5 8" xfId="22527"/>
    <cellStyle name="Normal 3 2 2 2 6" xfId="22528"/>
    <cellStyle name="Normal 3 2 2 2 6 2" xfId="22529"/>
    <cellStyle name="Normal 3 2 2 2 6 2 2" xfId="22530"/>
    <cellStyle name="Normal 3 2 2 2 6 2 2 2" xfId="22531"/>
    <cellStyle name="Normal 3 2 2 2 6 2 2 2 2" xfId="22532"/>
    <cellStyle name="Normal 3 2 2 2 6 2 2 2 2 2" xfId="22533"/>
    <cellStyle name="Normal 3 2 2 2 6 2 2 2 3" xfId="22534"/>
    <cellStyle name="Normal 3 2 2 2 6 2 2 3" xfId="22535"/>
    <cellStyle name="Normal 3 2 2 2 6 2 2 3 2" xfId="22536"/>
    <cellStyle name="Normal 3 2 2 2 6 2 2 4" xfId="22537"/>
    <cellStyle name="Normal 3 2 2 2 6 2 3" xfId="22538"/>
    <cellStyle name="Normal 3 2 2 2 6 2 3 2" xfId="22539"/>
    <cellStyle name="Normal 3 2 2 2 6 2 3 2 2" xfId="22540"/>
    <cellStyle name="Normal 3 2 2 2 6 2 3 3" xfId="22541"/>
    <cellStyle name="Normal 3 2 2 2 6 2 4" xfId="22542"/>
    <cellStyle name="Normal 3 2 2 2 6 2 4 2" xfId="22543"/>
    <cellStyle name="Normal 3 2 2 2 6 2 5" xfId="22544"/>
    <cellStyle name="Normal 3 2 2 2 6 3" xfId="22545"/>
    <cellStyle name="Normal 3 2 2 2 6 3 2" xfId="22546"/>
    <cellStyle name="Normal 3 2 2 2 6 3 2 2" xfId="22547"/>
    <cellStyle name="Normal 3 2 2 2 6 3 2 2 2" xfId="22548"/>
    <cellStyle name="Normal 3 2 2 2 6 3 2 3" xfId="22549"/>
    <cellStyle name="Normal 3 2 2 2 6 3 3" xfId="22550"/>
    <cellStyle name="Normal 3 2 2 2 6 3 3 2" xfId="22551"/>
    <cellStyle name="Normal 3 2 2 2 6 3 4" xfId="22552"/>
    <cellStyle name="Normal 3 2 2 2 6 4" xfId="22553"/>
    <cellStyle name="Normal 3 2 2 2 6 4 2" xfId="22554"/>
    <cellStyle name="Normal 3 2 2 2 6 4 2 2" xfId="22555"/>
    <cellStyle name="Normal 3 2 2 2 6 4 3" xfId="22556"/>
    <cellStyle name="Normal 3 2 2 2 6 5" xfId="22557"/>
    <cellStyle name="Normal 3 2 2 2 6 5 2" xfId="22558"/>
    <cellStyle name="Normal 3 2 2 2 6 6" xfId="22559"/>
    <cellStyle name="Normal 3 2 2 2 6 6 2" xfId="22560"/>
    <cellStyle name="Normal 3 2 2 2 6 7" xfId="22561"/>
    <cellStyle name="Normal 3 2 2 2 6 8" xfId="22562"/>
    <cellStyle name="Normal 3 2 2 2 7" xfId="22563"/>
    <cellStyle name="Normal 3 2 2 2 7 2" xfId="22564"/>
    <cellStyle name="Normal 3 2 2 2 7 2 2" xfId="22565"/>
    <cellStyle name="Normal 3 2 2 2 7 2 2 2" xfId="22566"/>
    <cellStyle name="Normal 3 2 2 2 7 2 2 2 2" xfId="22567"/>
    <cellStyle name="Normal 3 2 2 2 7 2 2 2 2 2" xfId="22568"/>
    <cellStyle name="Normal 3 2 2 2 7 2 2 2 3" xfId="22569"/>
    <cellStyle name="Normal 3 2 2 2 7 2 2 3" xfId="22570"/>
    <cellStyle name="Normal 3 2 2 2 7 2 2 3 2" xfId="22571"/>
    <cellStyle name="Normal 3 2 2 2 7 2 2 4" xfId="22572"/>
    <cellStyle name="Normal 3 2 2 2 7 2 3" xfId="22573"/>
    <cellStyle name="Normal 3 2 2 2 7 2 3 2" xfId="22574"/>
    <cellStyle name="Normal 3 2 2 2 7 2 3 2 2" xfId="22575"/>
    <cellStyle name="Normal 3 2 2 2 7 2 3 3" xfId="22576"/>
    <cellStyle name="Normal 3 2 2 2 7 2 4" xfId="22577"/>
    <cellStyle name="Normal 3 2 2 2 7 2 4 2" xfId="22578"/>
    <cellStyle name="Normal 3 2 2 2 7 2 5" xfId="22579"/>
    <cellStyle name="Normal 3 2 2 2 7 3" xfId="22580"/>
    <cellStyle name="Normal 3 2 2 2 7 3 2" xfId="22581"/>
    <cellStyle name="Normal 3 2 2 2 7 3 2 2" xfId="22582"/>
    <cellStyle name="Normal 3 2 2 2 7 3 2 2 2" xfId="22583"/>
    <cellStyle name="Normal 3 2 2 2 7 3 2 3" xfId="22584"/>
    <cellStyle name="Normal 3 2 2 2 7 3 3" xfId="22585"/>
    <cellStyle name="Normal 3 2 2 2 7 3 3 2" xfId="22586"/>
    <cellStyle name="Normal 3 2 2 2 7 3 4" xfId="22587"/>
    <cellStyle name="Normal 3 2 2 2 7 4" xfId="22588"/>
    <cellStyle name="Normal 3 2 2 2 7 4 2" xfId="22589"/>
    <cellStyle name="Normal 3 2 2 2 7 4 2 2" xfId="22590"/>
    <cellStyle name="Normal 3 2 2 2 7 4 3" xfId="22591"/>
    <cellStyle name="Normal 3 2 2 2 7 5" xfId="22592"/>
    <cellStyle name="Normal 3 2 2 2 7 5 2" xfId="22593"/>
    <cellStyle name="Normal 3 2 2 2 7 6" xfId="22594"/>
    <cellStyle name="Normal 3 2 2 2 7 6 2" xfId="22595"/>
    <cellStyle name="Normal 3 2 2 2 7 7" xfId="22596"/>
    <cellStyle name="Normal 3 2 2 2 7 8" xfId="22597"/>
    <cellStyle name="Normal 3 2 2 2 8" xfId="22598"/>
    <cellStyle name="Normal 3 2 2 2 8 2" xfId="22599"/>
    <cellStyle name="Normal 3 2 2 2 8 2 2" xfId="22600"/>
    <cellStyle name="Normal 3 2 2 2 8 2 2 2" xfId="22601"/>
    <cellStyle name="Normal 3 2 2 2 8 2 2 2 2" xfId="22602"/>
    <cellStyle name="Normal 3 2 2 2 8 2 2 2 2 2" xfId="22603"/>
    <cellStyle name="Normal 3 2 2 2 8 2 2 2 3" xfId="22604"/>
    <cellStyle name="Normal 3 2 2 2 8 2 2 3" xfId="22605"/>
    <cellStyle name="Normal 3 2 2 2 8 2 2 3 2" xfId="22606"/>
    <cellStyle name="Normal 3 2 2 2 8 2 2 4" xfId="22607"/>
    <cellStyle name="Normal 3 2 2 2 8 2 3" xfId="22608"/>
    <cellStyle name="Normal 3 2 2 2 8 2 3 2" xfId="22609"/>
    <cellStyle name="Normal 3 2 2 2 8 2 3 2 2" xfId="22610"/>
    <cellStyle name="Normal 3 2 2 2 8 2 3 3" xfId="22611"/>
    <cellStyle name="Normal 3 2 2 2 8 2 4" xfId="22612"/>
    <cellStyle name="Normal 3 2 2 2 8 2 4 2" xfId="22613"/>
    <cellStyle name="Normal 3 2 2 2 8 2 5" xfId="22614"/>
    <cellStyle name="Normal 3 2 2 2 8 3" xfId="22615"/>
    <cellStyle name="Normal 3 2 2 2 8 3 2" xfId="22616"/>
    <cellStyle name="Normal 3 2 2 2 8 3 2 2" xfId="22617"/>
    <cellStyle name="Normal 3 2 2 2 8 3 2 2 2" xfId="22618"/>
    <cellStyle name="Normal 3 2 2 2 8 3 2 3" xfId="22619"/>
    <cellStyle name="Normal 3 2 2 2 8 3 3" xfId="22620"/>
    <cellStyle name="Normal 3 2 2 2 8 3 3 2" xfId="22621"/>
    <cellStyle name="Normal 3 2 2 2 8 3 4" xfId="22622"/>
    <cellStyle name="Normal 3 2 2 2 8 4" xfId="22623"/>
    <cellStyle name="Normal 3 2 2 2 8 4 2" xfId="22624"/>
    <cellStyle name="Normal 3 2 2 2 8 4 2 2" xfId="22625"/>
    <cellStyle name="Normal 3 2 2 2 8 4 3" xfId="22626"/>
    <cellStyle name="Normal 3 2 2 2 8 5" xfId="22627"/>
    <cellStyle name="Normal 3 2 2 2 8 5 2" xfId="22628"/>
    <cellStyle name="Normal 3 2 2 2 8 6" xfId="22629"/>
    <cellStyle name="Normal 3 2 2 2 8 6 2" xfId="22630"/>
    <cellStyle name="Normal 3 2 2 2 8 7" xfId="22631"/>
    <cellStyle name="Normal 3 2 2 2 8 8" xfId="22632"/>
    <cellStyle name="Normal 3 2 2 2 9" xfId="22633"/>
    <cellStyle name="Normal 3 2 2 2 9 2" xfId="22634"/>
    <cellStyle name="Normal 3 2 2 2 9 2 2" xfId="22635"/>
    <cellStyle name="Normal 3 2 2 2 9 2 2 2" xfId="22636"/>
    <cellStyle name="Normal 3 2 2 2 9 2 2 2 2" xfId="22637"/>
    <cellStyle name="Normal 3 2 2 2 9 2 2 2 2 2" xfId="22638"/>
    <cellStyle name="Normal 3 2 2 2 9 2 2 2 3" xfId="22639"/>
    <cellStyle name="Normal 3 2 2 2 9 2 2 3" xfId="22640"/>
    <cellStyle name="Normal 3 2 2 2 9 2 2 3 2" xfId="22641"/>
    <cellStyle name="Normal 3 2 2 2 9 2 2 4" xfId="22642"/>
    <cellStyle name="Normal 3 2 2 2 9 2 3" xfId="22643"/>
    <cellStyle name="Normal 3 2 2 2 9 2 3 2" xfId="22644"/>
    <cellStyle name="Normal 3 2 2 2 9 2 3 2 2" xfId="22645"/>
    <cellStyle name="Normal 3 2 2 2 9 2 3 3" xfId="22646"/>
    <cellStyle name="Normal 3 2 2 2 9 2 4" xfId="22647"/>
    <cellStyle name="Normal 3 2 2 2 9 2 4 2" xfId="22648"/>
    <cellStyle name="Normal 3 2 2 2 9 2 5" xfId="22649"/>
    <cellStyle name="Normal 3 2 2 2 9 3" xfId="22650"/>
    <cellStyle name="Normal 3 2 2 2 9 3 2" xfId="22651"/>
    <cellStyle name="Normal 3 2 2 2 9 3 2 2" xfId="22652"/>
    <cellStyle name="Normal 3 2 2 2 9 3 2 2 2" xfId="22653"/>
    <cellStyle name="Normal 3 2 2 2 9 3 2 3" xfId="22654"/>
    <cellStyle name="Normal 3 2 2 2 9 3 3" xfId="22655"/>
    <cellStyle name="Normal 3 2 2 2 9 3 3 2" xfId="22656"/>
    <cellStyle name="Normal 3 2 2 2 9 3 4" xfId="22657"/>
    <cellStyle name="Normal 3 2 2 2 9 4" xfId="22658"/>
    <cellStyle name="Normal 3 2 2 2 9 4 2" xfId="22659"/>
    <cellStyle name="Normal 3 2 2 2 9 4 2 2" xfId="22660"/>
    <cellStyle name="Normal 3 2 2 2 9 4 3" xfId="22661"/>
    <cellStyle name="Normal 3 2 2 2 9 5" xfId="22662"/>
    <cellStyle name="Normal 3 2 2 2 9 5 2" xfId="22663"/>
    <cellStyle name="Normal 3 2 2 2 9 6" xfId="22664"/>
    <cellStyle name="Normal 3 2 2 2 9 6 2" xfId="22665"/>
    <cellStyle name="Normal 3 2 2 2 9 7" xfId="22666"/>
    <cellStyle name="Normal 3 2 2 2 9 8" xfId="22667"/>
    <cellStyle name="Normal 3 2 2 20" xfId="22668"/>
    <cellStyle name="Normal 3 2 2 21" xfId="22669"/>
    <cellStyle name="Normal 3 2 2 22" xfId="22670"/>
    <cellStyle name="Normal 3 2 2 3" xfId="22671"/>
    <cellStyle name="Normal 3 2 2 3 10" xfId="22672"/>
    <cellStyle name="Normal 3 2 2 3 10 2" xfId="22673"/>
    <cellStyle name="Normal 3 2 2 3 10 2 2" xfId="22674"/>
    <cellStyle name="Normal 3 2 2 3 10 3" xfId="22675"/>
    <cellStyle name="Normal 3 2 2 3 11" xfId="22676"/>
    <cellStyle name="Normal 3 2 2 3 11 2" xfId="22677"/>
    <cellStyle name="Normal 3 2 2 3 12" xfId="22678"/>
    <cellStyle name="Normal 3 2 2 3 13" xfId="22679"/>
    <cellStyle name="Normal 3 2 2 3 2" xfId="22680"/>
    <cellStyle name="Normal 3 2 2 3 2 10" xfId="22681"/>
    <cellStyle name="Normal 3 2 2 3 2 10 2" xfId="22682"/>
    <cellStyle name="Normal 3 2 2 3 2 11" xfId="22683"/>
    <cellStyle name="Normal 3 2 2 3 2 12" xfId="22684"/>
    <cellStyle name="Normal 3 2 2 3 2 2" xfId="22685"/>
    <cellStyle name="Normal 3 2 2 3 2 2 2" xfId="22686"/>
    <cellStyle name="Normal 3 2 2 3 2 2 2 2" xfId="22687"/>
    <cellStyle name="Normal 3 2 2 3 2 2 3" xfId="22688"/>
    <cellStyle name="Normal 3 2 2 3 2 3" xfId="22689"/>
    <cellStyle name="Normal 3 2 2 3 2 3 2" xfId="22690"/>
    <cellStyle name="Normal 3 2 2 3 2 3 2 2" xfId="22691"/>
    <cellStyle name="Normal 3 2 2 3 2 3 3" xfId="22692"/>
    <cellStyle name="Normal 3 2 2 3 2 4" xfId="22693"/>
    <cellStyle name="Normal 3 2 2 3 2 4 2" xfId="22694"/>
    <cellStyle name="Normal 3 2 2 3 2 4 2 2" xfId="22695"/>
    <cellStyle name="Normal 3 2 2 3 2 4 3" xfId="22696"/>
    <cellStyle name="Normal 3 2 2 3 2 5" xfId="22697"/>
    <cellStyle name="Normal 3 2 2 3 2 5 2" xfId="22698"/>
    <cellStyle name="Normal 3 2 2 3 2 5 2 2" xfId="22699"/>
    <cellStyle name="Normal 3 2 2 3 2 5 3" xfId="22700"/>
    <cellStyle name="Normal 3 2 2 3 2 6" xfId="22701"/>
    <cellStyle name="Normal 3 2 2 3 2 6 2" xfId="22702"/>
    <cellStyle name="Normal 3 2 2 3 2 6 2 2" xfId="22703"/>
    <cellStyle name="Normal 3 2 2 3 2 6 2 2 2" xfId="22704"/>
    <cellStyle name="Normal 3 2 2 3 2 6 2 2 2 2" xfId="22705"/>
    <cellStyle name="Normal 3 2 2 3 2 6 2 2 3" xfId="22706"/>
    <cellStyle name="Normal 3 2 2 3 2 6 2 3" xfId="22707"/>
    <cellStyle name="Normal 3 2 2 3 2 6 2 3 2" xfId="22708"/>
    <cellStyle name="Normal 3 2 2 3 2 6 2 4" xfId="22709"/>
    <cellStyle name="Normal 3 2 2 3 2 6 3" xfId="22710"/>
    <cellStyle name="Normal 3 2 2 3 2 6 3 2" xfId="22711"/>
    <cellStyle name="Normal 3 2 2 3 2 6 3 2 2" xfId="22712"/>
    <cellStyle name="Normal 3 2 2 3 2 6 3 3" xfId="22713"/>
    <cellStyle name="Normal 3 2 2 3 2 6 4" xfId="22714"/>
    <cellStyle name="Normal 3 2 2 3 2 6 4 2" xfId="22715"/>
    <cellStyle name="Normal 3 2 2 3 2 6 5" xfId="22716"/>
    <cellStyle name="Normal 3 2 2 3 2 7" xfId="22717"/>
    <cellStyle name="Normal 3 2 2 3 2 7 2" xfId="22718"/>
    <cellStyle name="Normal 3 2 2 3 2 7 2 2" xfId="22719"/>
    <cellStyle name="Normal 3 2 2 3 2 7 2 2 2" xfId="22720"/>
    <cellStyle name="Normal 3 2 2 3 2 7 2 3" xfId="22721"/>
    <cellStyle name="Normal 3 2 2 3 2 7 3" xfId="22722"/>
    <cellStyle name="Normal 3 2 2 3 2 7 3 2" xfId="22723"/>
    <cellStyle name="Normal 3 2 2 3 2 7 4" xfId="22724"/>
    <cellStyle name="Normal 3 2 2 3 2 8" xfId="22725"/>
    <cellStyle name="Normal 3 2 2 3 2 8 2" xfId="22726"/>
    <cellStyle name="Normal 3 2 2 3 2 8 2 2" xfId="22727"/>
    <cellStyle name="Normal 3 2 2 3 2 8 3" xfId="22728"/>
    <cellStyle name="Normal 3 2 2 3 2 9" xfId="22729"/>
    <cellStyle name="Normal 3 2 2 3 2 9 2" xfId="22730"/>
    <cellStyle name="Normal 3 2 2 3 3" xfId="22731"/>
    <cellStyle name="Normal 3 2 2 3 3 2" xfId="22732"/>
    <cellStyle name="Normal 3 2 2 3 3 2 2" xfId="22733"/>
    <cellStyle name="Normal 3 2 2 3 3 2 2 2" xfId="22734"/>
    <cellStyle name="Normal 3 2 2 3 3 2 2 2 2" xfId="22735"/>
    <cellStyle name="Normal 3 2 2 3 3 2 2 2 2 2" xfId="22736"/>
    <cellStyle name="Normal 3 2 2 3 3 2 2 2 3" xfId="22737"/>
    <cellStyle name="Normal 3 2 2 3 3 2 2 3" xfId="22738"/>
    <cellStyle name="Normal 3 2 2 3 3 2 2 3 2" xfId="22739"/>
    <cellStyle name="Normal 3 2 2 3 3 2 2 4" xfId="22740"/>
    <cellStyle name="Normal 3 2 2 3 3 2 3" xfId="22741"/>
    <cellStyle name="Normal 3 2 2 3 3 2 3 2" xfId="22742"/>
    <cellStyle name="Normal 3 2 2 3 3 2 3 2 2" xfId="22743"/>
    <cellStyle name="Normal 3 2 2 3 3 2 3 3" xfId="22744"/>
    <cellStyle name="Normal 3 2 2 3 3 2 4" xfId="22745"/>
    <cellStyle name="Normal 3 2 2 3 3 2 4 2" xfId="22746"/>
    <cellStyle name="Normal 3 2 2 3 3 2 5" xfId="22747"/>
    <cellStyle name="Normal 3 2 2 3 3 3" xfId="22748"/>
    <cellStyle name="Normal 3 2 2 3 3 3 2" xfId="22749"/>
    <cellStyle name="Normal 3 2 2 3 3 3 2 2" xfId="22750"/>
    <cellStyle name="Normal 3 2 2 3 3 3 2 2 2" xfId="22751"/>
    <cellStyle name="Normal 3 2 2 3 3 3 2 3" xfId="22752"/>
    <cellStyle name="Normal 3 2 2 3 3 3 3" xfId="22753"/>
    <cellStyle name="Normal 3 2 2 3 3 3 3 2" xfId="22754"/>
    <cellStyle name="Normal 3 2 2 3 3 3 4" xfId="22755"/>
    <cellStyle name="Normal 3 2 2 3 3 4" xfId="22756"/>
    <cellStyle name="Normal 3 2 2 3 3 4 2" xfId="22757"/>
    <cellStyle name="Normal 3 2 2 3 3 4 2 2" xfId="22758"/>
    <cellStyle name="Normal 3 2 2 3 3 4 3" xfId="22759"/>
    <cellStyle name="Normal 3 2 2 3 3 5" xfId="22760"/>
    <cellStyle name="Normal 3 2 2 3 3 5 2" xfId="22761"/>
    <cellStyle name="Normal 3 2 2 3 3 6" xfId="22762"/>
    <cellStyle name="Normal 3 2 2 3 3 6 2" xfId="22763"/>
    <cellStyle name="Normal 3 2 2 3 3 7" xfId="22764"/>
    <cellStyle name="Normal 3 2 2 3 3 8" xfId="22765"/>
    <cellStyle name="Normal 3 2 2 3 4" xfId="22766"/>
    <cellStyle name="Normal 3 2 2 3 4 2" xfId="22767"/>
    <cellStyle name="Normal 3 2 2 3 4 2 2" xfId="22768"/>
    <cellStyle name="Normal 3 2 2 3 4 2 2 2" xfId="22769"/>
    <cellStyle name="Normal 3 2 2 3 4 2 2 2 2" xfId="22770"/>
    <cellStyle name="Normal 3 2 2 3 4 2 2 2 2 2" xfId="22771"/>
    <cellStyle name="Normal 3 2 2 3 4 2 2 2 3" xfId="22772"/>
    <cellStyle name="Normal 3 2 2 3 4 2 2 3" xfId="22773"/>
    <cellStyle name="Normal 3 2 2 3 4 2 2 3 2" xfId="22774"/>
    <cellStyle name="Normal 3 2 2 3 4 2 2 4" xfId="22775"/>
    <cellStyle name="Normal 3 2 2 3 4 2 3" xfId="22776"/>
    <cellStyle name="Normal 3 2 2 3 4 2 3 2" xfId="22777"/>
    <cellStyle name="Normal 3 2 2 3 4 2 3 2 2" xfId="22778"/>
    <cellStyle name="Normal 3 2 2 3 4 2 3 3" xfId="22779"/>
    <cellStyle name="Normal 3 2 2 3 4 2 4" xfId="22780"/>
    <cellStyle name="Normal 3 2 2 3 4 2 4 2" xfId="22781"/>
    <cellStyle name="Normal 3 2 2 3 4 2 5" xfId="22782"/>
    <cellStyle name="Normal 3 2 2 3 4 3" xfId="22783"/>
    <cellStyle name="Normal 3 2 2 3 4 3 2" xfId="22784"/>
    <cellStyle name="Normal 3 2 2 3 4 3 2 2" xfId="22785"/>
    <cellStyle name="Normal 3 2 2 3 4 3 2 2 2" xfId="22786"/>
    <cellStyle name="Normal 3 2 2 3 4 3 2 3" xfId="22787"/>
    <cellStyle name="Normal 3 2 2 3 4 3 3" xfId="22788"/>
    <cellStyle name="Normal 3 2 2 3 4 3 3 2" xfId="22789"/>
    <cellStyle name="Normal 3 2 2 3 4 3 4" xfId="22790"/>
    <cellStyle name="Normal 3 2 2 3 4 4" xfId="22791"/>
    <cellStyle name="Normal 3 2 2 3 4 4 2" xfId="22792"/>
    <cellStyle name="Normal 3 2 2 3 4 4 2 2" xfId="22793"/>
    <cellStyle name="Normal 3 2 2 3 4 4 3" xfId="22794"/>
    <cellStyle name="Normal 3 2 2 3 4 5" xfId="22795"/>
    <cellStyle name="Normal 3 2 2 3 4 5 2" xfId="22796"/>
    <cellStyle name="Normal 3 2 2 3 4 6" xfId="22797"/>
    <cellStyle name="Normal 3 2 2 3 4 6 2" xfId="22798"/>
    <cellStyle name="Normal 3 2 2 3 4 7" xfId="22799"/>
    <cellStyle name="Normal 3 2 2 3 4 8" xfId="22800"/>
    <cellStyle name="Normal 3 2 2 3 5" xfId="22801"/>
    <cellStyle name="Normal 3 2 2 3 5 2" xfId="22802"/>
    <cellStyle name="Normal 3 2 2 3 5 2 2" xfId="22803"/>
    <cellStyle name="Normal 3 2 2 3 5 2 2 2" xfId="22804"/>
    <cellStyle name="Normal 3 2 2 3 5 2 2 2 2" xfId="22805"/>
    <cellStyle name="Normal 3 2 2 3 5 2 2 2 2 2" xfId="22806"/>
    <cellStyle name="Normal 3 2 2 3 5 2 2 2 3" xfId="22807"/>
    <cellStyle name="Normal 3 2 2 3 5 2 2 3" xfId="22808"/>
    <cellStyle name="Normal 3 2 2 3 5 2 2 3 2" xfId="22809"/>
    <cellStyle name="Normal 3 2 2 3 5 2 2 4" xfId="22810"/>
    <cellStyle name="Normal 3 2 2 3 5 2 3" xfId="22811"/>
    <cellStyle name="Normal 3 2 2 3 5 2 3 2" xfId="22812"/>
    <cellStyle name="Normal 3 2 2 3 5 2 3 2 2" xfId="22813"/>
    <cellStyle name="Normal 3 2 2 3 5 2 3 3" xfId="22814"/>
    <cellStyle name="Normal 3 2 2 3 5 2 4" xfId="22815"/>
    <cellStyle name="Normal 3 2 2 3 5 2 4 2" xfId="22816"/>
    <cellStyle name="Normal 3 2 2 3 5 2 5" xfId="22817"/>
    <cellStyle name="Normal 3 2 2 3 5 3" xfId="22818"/>
    <cellStyle name="Normal 3 2 2 3 5 3 2" xfId="22819"/>
    <cellStyle name="Normal 3 2 2 3 5 3 2 2" xfId="22820"/>
    <cellStyle name="Normal 3 2 2 3 5 3 2 2 2" xfId="22821"/>
    <cellStyle name="Normal 3 2 2 3 5 3 2 3" xfId="22822"/>
    <cellStyle name="Normal 3 2 2 3 5 3 3" xfId="22823"/>
    <cellStyle name="Normal 3 2 2 3 5 3 3 2" xfId="22824"/>
    <cellStyle name="Normal 3 2 2 3 5 3 4" xfId="22825"/>
    <cellStyle name="Normal 3 2 2 3 5 4" xfId="22826"/>
    <cellStyle name="Normal 3 2 2 3 5 4 2" xfId="22827"/>
    <cellStyle name="Normal 3 2 2 3 5 4 2 2" xfId="22828"/>
    <cellStyle name="Normal 3 2 2 3 5 4 3" xfId="22829"/>
    <cellStyle name="Normal 3 2 2 3 5 5" xfId="22830"/>
    <cellStyle name="Normal 3 2 2 3 5 5 2" xfId="22831"/>
    <cellStyle name="Normal 3 2 2 3 5 6" xfId="22832"/>
    <cellStyle name="Normal 3 2 2 3 5 6 2" xfId="22833"/>
    <cellStyle name="Normal 3 2 2 3 5 7" xfId="22834"/>
    <cellStyle name="Normal 3 2 2 3 5 8" xfId="22835"/>
    <cellStyle name="Normal 3 2 2 3 6" xfId="22836"/>
    <cellStyle name="Normal 3 2 2 3 6 2" xfId="22837"/>
    <cellStyle name="Normal 3 2 2 3 7" xfId="22838"/>
    <cellStyle name="Normal 3 2 2 3 7 2" xfId="22839"/>
    <cellStyle name="Normal 3 2 2 3 7 2 2" xfId="22840"/>
    <cellStyle name="Normal 3 2 2 3 7 2 2 2" xfId="22841"/>
    <cellStyle name="Normal 3 2 2 3 7 2 2 2 2" xfId="22842"/>
    <cellStyle name="Normal 3 2 2 3 7 2 2 3" xfId="22843"/>
    <cellStyle name="Normal 3 2 2 3 7 2 3" xfId="22844"/>
    <cellStyle name="Normal 3 2 2 3 7 2 3 2" xfId="22845"/>
    <cellStyle name="Normal 3 2 2 3 7 2 4" xfId="22846"/>
    <cellStyle name="Normal 3 2 2 3 7 3" xfId="22847"/>
    <cellStyle name="Normal 3 2 2 3 7 3 2" xfId="22848"/>
    <cellStyle name="Normal 3 2 2 3 7 3 2 2" xfId="22849"/>
    <cellStyle name="Normal 3 2 2 3 7 3 3" xfId="22850"/>
    <cellStyle name="Normal 3 2 2 3 7 4" xfId="22851"/>
    <cellStyle name="Normal 3 2 2 3 7 4 2" xfId="22852"/>
    <cellStyle name="Normal 3 2 2 3 7 5" xfId="22853"/>
    <cellStyle name="Normal 3 2 2 3 8" xfId="22854"/>
    <cellStyle name="Normal 3 2 2 3 8 2" xfId="22855"/>
    <cellStyle name="Normal 3 2 2 3 8 2 2" xfId="22856"/>
    <cellStyle name="Normal 3 2 2 3 8 2 2 2" xfId="22857"/>
    <cellStyle name="Normal 3 2 2 3 8 2 3" xfId="22858"/>
    <cellStyle name="Normal 3 2 2 3 8 3" xfId="22859"/>
    <cellStyle name="Normal 3 2 2 3 8 3 2" xfId="22860"/>
    <cellStyle name="Normal 3 2 2 3 8 4" xfId="22861"/>
    <cellStyle name="Normal 3 2 2 3 9" xfId="22862"/>
    <cellStyle name="Normal 3 2 2 3 9 2" xfId="22863"/>
    <cellStyle name="Normal 3 2 2 3 9 2 2" xfId="22864"/>
    <cellStyle name="Normal 3 2 2 3 9 3" xfId="22865"/>
    <cellStyle name="Normal 3 2 2 4" xfId="22866"/>
    <cellStyle name="Normal 3 2 2 4 2" xfId="22867"/>
    <cellStyle name="Normal 3 2 2 4 2 2" xfId="22868"/>
    <cellStyle name="Normal 3 2 2 4 2 2 2" xfId="22869"/>
    <cellStyle name="Normal 3 2 2 4 2 3" xfId="22870"/>
    <cellStyle name="Normal 3 2 2 4 3" xfId="22871"/>
    <cellStyle name="Normal 3 2 2 4 3 2" xfId="22872"/>
    <cellStyle name="Normal 3 2 2 4 4" xfId="22873"/>
    <cellStyle name="Normal 3 2 2 4 5" xfId="22874"/>
    <cellStyle name="Normal 3 2 2 5" xfId="22875"/>
    <cellStyle name="Normal 3 2 2 5 2" xfId="22876"/>
    <cellStyle name="Normal 3 2 2 5 2 2" xfId="22877"/>
    <cellStyle name="Normal 3 2 2 5 3" xfId="22878"/>
    <cellStyle name="Normal 3 2 2 5 4" xfId="22879"/>
    <cellStyle name="Normal 3 2 2 6" xfId="22880"/>
    <cellStyle name="Normal 3 2 2 6 2" xfId="22881"/>
    <cellStyle name="Normal 3 2 2 6 2 2" xfId="22882"/>
    <cellStyle name="Normal 3 2 2 6 3" xfId="22883"/>
    <cellStyle name="Normal 3 2 2 7" xfId="22884"/>
    <cellStyle name="Normal 3 2 2 7 2" xfId="22885"/>
    <cellStyle name="Normal 3 2 2 7 2 2" xfId="22886"/>
    <cellStyle name="Normal 3 2 2 7 3" xfId="22887"/>
    <cellStyle name="Normal 3 2 2 8" xfId="22888"/>
    <cellStyle name="Normal 3 2 2 8 2" xfId="22889"/>
    <cellStyle name="Normal 3 2 2 8 2 2" xfId="22890"/>
    <cellStyle name="Normal 3 2 2 8 3" xfId="22891"/>
    <cellStyle name="Normal 3 2 2 9" xfId="22892"/>
    <cellStyle name="Normal 3 2 2 9 2" xfId="22893"/>
    <cellStyle name="Normal 3 2 2 9 2 2" xfId="22894"/>
    <cellStyle name="Normal 3 2 2 9 3" xfId="22895"/>
    <cellStyle name="Normal 3 2 20" xfId="22896"/>
    <cellStyle name="Normal 3 2 21" xfId="22897"/>
    <cellStyle name="Normal 3 2 22" xfId="22898"/>
    <cellStyle name="Normal 3 2 23" xfId="22899"/>
    <cellStyle name="Normal 3 2 24" xfId="22900"/>
    <cellStyle name="Normal 3 2 25" xfId="22901"/>
    <cellStyle name="Normal 3 2 26" xfId="22902"/>
    <cellStyle name="Normal 3 2 27" xfId="22903"/>
    <cellStyle name="Normal 3 2 28" xfId="22904"/>
    <cellStyle name="Normal 3 2 29" xfId="22905"/>
    <cellStyle name="Normal 3 2 29 2" xfId="22906"/>
    <cellStyle name="Normal 3 2 29 2 2" xfId="22907"/>
    <cellStyle name="Normal 3 2 3" xfId="22908"/>
    <cellStyle name="Normal 3 2 3 10" xfId="22909"/>
    <cellStyle name="Normal 3 2 3 10 2" xfId="22910"/>
    <cellStyle name="Normal 3 2 3 11" xfId="22911"/>
    <cellStyle name="Normal 3 2 3 12" xfId="22912"/>
    <cellStyle name="Normal 3 2 3 13" xfId="22913"/>
    <cellStyle name="Normal 3 2 3 14" xfId="22914"/>
    <cellStyle name="Normal 3 2 3 2" xfId="22915"/>
    <cellStyle name="Normal 3 2 3 2 2" xfId="22916"/>
    <cellStyle name="Normal 3 2 3 2 2 2" xfId="22917"/>
    <cellStyle name="Normal 3 2 3 2 2 2 2" xfId="22918"/>
    <cellStyle name="Normal 3 2 3 2 2 2 2 2" xfId="22919"/>
    <cellStyle name="Normal 3 2 3 2 2 2 2 2 2" xfId="22920"/>
    <cellStyle name="Normal 3 2 3 2 2 2 2 3" xfId="22921"/>
    <cellStyle name="Normal 3 2 3 2 2 2 3" xfId="22922"/>
    <cellStyle name="Normal 3 2 3 2 2 2 3 2" xfId="22923"/>
    <cellStyle name="Normal 3 2 3 2 2 2 4" xfId="22924"/>
    <cellStyle name="Normal 3 2 3 2 2 3" xfId="22925"/>
    <cellStyle name="Normal 3 2 3 2 2 3 2" xfId="22926"/>
    <cellStyle name="Normal 3 2 3 2 2 3 2 2" xfId="22927"/>
    <cellStyle name="Normal 3 2 3 2 2 3 3" xfId="22928"/>
    <cellStyle name="Normal 3 2 3 2 2 4" xfId="22929"/>
    <cellStyle name="Normal 3 2 3 2 2 4 2" xfId="22930"/>
    <cellStyle name="Normal 3 2 3 2 2 5" xfId="22931"/>
    <cellStyle name="Normal 3 2 3 2 3" xfId="22932"/>
    <cellStyle name="Normal 3 2 3 2 3 2" xfId="22933"/>
    <cellStyle name="Normal 3 2 3 2 3 2 2" xfId="22934"/>
    <cellStyle name="Normal 3 2 3 2 3 2 2 2" xfId="22935"/>
    <cellStyle name="Normal 3 2 3 2 3 2 3" xfId="22936"/>
    <cellStyle name="Normal 3 2 3 2 3 3" xfId="22937"/>
    <cellStyle name="Normal 3 2 3 2 3 3 2" xfId="22938"/>
    <cellStyle name="Normal 3 2 3 2 3 4" xfId="22939"/>
    <cellStyle name="Normal 3 2 3 2 4" xfId="22940"/>
    <cellStyle name="Normal 3 2 3 2 4 2" xfId="22941"/>
    <cellStyle name="Normal 3 2 3 2 4 2 2" xfId="22942"/>
    <cellStyle name="Normal 3 2 3 2 4 3" xfId="22943"/>
    <cellStyle name="Normal 3 2 3 2 5" xfId="22944"/>
    <cellStyle name="Normal 3 2 3 2 5 2" xfId="22945"/>
    <cellStyle name="Normal 3 2 3 2 5 2 2" xfId="22946"/>
    <cellStyle name="Normal 3 2 3 2 5 3" xfId="22947"/>
    <cellStyle name="Normal 3 2 3 2 6" xfId="22948"/>
    <cellStyle name="Normal 3 2 3 2 6 2" xfId="22949"/>
    <cellStyle name="Normal 3 2 3 2 7" xfId="22950"/>
    <cellStyle name="Normal 3 2 3 2 8" xfId="22951"/>
    <cellStyle name="Normal 3 2 3 3" xfId="22952"/>
    <cellStyle name="Normal 3 2 3 3 2" xfId="22953"/>
    <cellStyle name="Normal 3 2 3 3 2 2" xfId="22954"/>
    <cellStyle name="Normal 3 2 3 3 2 2 2" xfId="22955"/>
    <cellStyle name="Normal 3 2 3 3 2 2 2 2" xfId="22956"/>
    <cellStyle name="Normal 3 2 3 3 2 2 2 2 2" xfId="22957"/>
    <cellStyle name="Normal 3 2 3 3 2 2 2 3" xfId="22958"/>
    <cellStyle name="Normal 3 2 3 3 2 2 3" xfId="22959"/>
    <cellStyle name="Normal 3 2 3 3 2 2 3 2" xfId="22960"/>
    <cellStyle name="Normal 3 2 3 3 2 2 4" xfId="22961"/>
    <cellStyle name="Normal 3 2 3 3 2 3" xfId="22962"/>
    <cellStyle name="Normal 3 2 3 3 2 3 2" xfId="22963"/>
    <cellStyle name="Normal 3 2 3 3 2 3 2 2" xfId="22964"/>
    <cellStyle name="Normal 3 2 3 3 2 3 3" xfId="22965"/>
    <cellStyle name="Normal 3 2 3 3 2 4" xfId="22966"/>
    <cellStyle name="Normal 3 2 3 3 2 4 2" xfId="22967"/>
    <cellStyle name="Normal 3 2 3 3 2 5" xfId="22968"/>
    <cellStyle name="Normal 3 2 3 3 3" xfId="22969"/>
    <cellStyle name="Normal 3 2 3 3 3 2" xfId="22970"/>
    <cellStyle name="Normal 3 2 3 3 3 2 2" xfId="22971"/>
    <cellStyle name="Normal 3 2 3 3 3 2 2 2" xfId="22972"/>
    <cellStyle name="Normal 3 2 3 3 3 2 3" xfId="22973"/>
    <cellStyle name="Normal 3 2 3 3 3 3" xfId="22974"/>
    <cellStyle name="Normal 3 2 3 3 3 3 2" xfId="22975"/>
    <cellStyle name="Normal 3 2 3 3 3 4" xfId="22976"/>
    <cellStyle name="Normal 3 2 3 3 4" xfId="22977"/>
    <cellStyle name="Normal 3 2 3 3 4 2" xfId="22978"/>
    <cellStyle name="Normal 3 2 3 3 4 2 2" xfId="22979"/>
    <cellStyle name="Normal 3 2 3 3 4 3" xfId="22980"/>
    <cellStyle name="Normal 3 2 3 3 5" xfId="22981"/>
    <cellStyle name="Normal 3 2 3 3 5 2" xfId="22982"/>
    <cellStyle name="Normal 3 2 3 3 5 2 2" xfId="22983"/>
    <cellStyle name="Normal 3 2 3 3 5 3" xfId="22984"/>
    <cellStyle name="Normal 3 2 3 3 6" xfId="22985"/>
    <cellStyle name="Normal 3 2 3 3 6 2" xfId="22986"/>
    <cellStyle name="Normal 3 2 3 3 7" xfId="22987"/>
    <cellStyle name="Normal 3 2 3 4" xfId="22988"/>
    <cellStyle name="Normal 3 2 3 4 2" xfId="22989"/>
    <cellStyle name="Normal 3 2 3 4 2 2" xfId="22990"/>
    <cellStyle name="Normal 3 2 3 4 2 2 2" xfId="22991"/>
    <cellStyle name="Normal 3 2 3 4 2 2 2 2" xfId="22992"/>
    <cellStyle name="Normal 3 2 3 4 2 2 3" xfId="22993"/>
    <cellStyle name="Normal 3 2 3 4 2 3" xfId="22994"/>
    <cellStyle name="Normal 3 2 3 4 2 3 2" xfId="22995"/>
    <cellStyle name="Normal 3 2 3 4 2 4" xfId="22996"/>
    <cellStyle name="Normal 3 2 3 4 3" xfId="22997"/>
    <cellStyle name="Normal 3 2 3 4 3 2" xfId="22998"/>
    <cellStyle name="Normal 3 2 3 4 3 2 2" xfId="22999"/>
    <cellStyle name="Normal 3 2 3 4 3 3" xfId="23000"/>
    <cellStyle name="Normal 3 2 3 4 4" xfId="23001"/>
    <cellStyle name="Normal 3 2 3 4 4 2" xfId="23002"/>
    <cellStyle name="Normal 3 2 3 4 5" xfId="23003"/>
    <cellStyle name="Normal 3 2 3 5" xfId="23004"/>
    <cellStyle name="Normal 3 2 3 5 2" xfId="23005"/>
    <cellStyle name="Normal 3 2 3 5 2 2" xfId="23006"/>
    <cellStyle name="Normal 3 2 3 5 2 2 2" xfId="23007"/>
    <cellStyle name="Normal 3 2 3 5 2 3" xfId="23008"/>
    <cellStyle name="Normal 3 2 3 5 3" xfId="23009"/>
    <cellStyle name="Normal 3 2 3 5 3 2" xfId="23010"/>
    <cellStyle name="Normal 3 2 3 5 4" xfId="23011"/>
    <cellStyle name="Normal 3 2 3 6" xfId="23012"/>
    <cellStyle name="Normal 3 2 3 6 2" xfId="23013"/>
    <cellStyle name="Normal 3 2 3 6 2 2" xfId="23014"/>
    <cellStyle name="Normal 3 2 3 6 3" xfId="23015"/>
    <cellStyle name="Normal 3 2 3 7" xfId="23016"/>
    <cellStyle name="Normal 3 2 3 7 2" xfId="23017"/>
    <cellStyle name="Normal 3 2 3 7 2 2" xfId="23018"/>
    <cellStyle name="Normal 3 2 3 7 3" xfId="23019"/>
    <cellStyle name="Normal 3 2 3 8" xfId="23020"/>
    <cellStyle name="Normal 3 2 3 8 2" xfId="23021"/>
    <cellStyle name="Normal 3 2 3 9" xfId="23022"/>
    <cellStyle name="Normal 3 2 3 9 2" xfId="23023"/>
    <cellStyle name="Normal 3 2 30" xfId="23024"/>
    <cellStyle name="Normal 3 2 31" xfId="23025"/>
    <cellStyle name="Normal 3 2 4" xfId="23026"/>
    <cellStyle name="Normal 3 2 4 10" xfId="23027"/>
    <cellStyle name="Normal 3 2 4 10 2" xfId="23028"/>
    <cellStyle name="Normal 3 2 4 10 2 2" xfId="23029"/>
    <cellStyle name="Normal 3 2 4 10 3" xfId="23030"/>
    <cellStyle name="Normal 3 2 4 11" xfId="23031"/>
    <cellStyle name="Normal 3 2 4 11 2" xfId="23032"/>
    <cellStyle name="Normal 3 2 4 12" xfId="23033"/>
    <cellStyle name="Normal 3 2 4 12 2" xfId="23034"/>
    <cellStyle name="Normal 3 2 4 13" xfId="23035"/>
    <cellStyle name="Normal 3 2 4 2" xfId="23036"/>
    <cellStyle name="Normal 3 2 4 2 10" xfId="23037"/>
    <cellStyle name="Normal 3 2 4 2 10 2" xfId="23038"/>
    <cellStyle name="Normal 3 2 4 2 10 2 2" xfId="23039"/>
    <cellStyle name="Normal 3 2 4 2 10 3" xfId="23040"/>
    <cellStyle name="Normal 3 2 4 2 11" xfId="23041"/>
    <cellStyle name="Normal 3 2 4 2 11 2" xfId="23042"/>
    <cellStyle name="Normal 3 2 4 2 12" xfId="23043"/>
    <cellStyle name="Normal 3 2 4 2 12 2" xfId="23044"/>
    <cellStyle name="Normal 3 2 4 2 13" xfId="23045"/>
    <cellStyle name="Normal 3 2 4 2 2" xfId="23046"/>
    <cellStyle name="Normal 3 2 4 2 2 2" xfId="23047"/>
    <cellStyle name="Normal 3 2 4 2 2 2 2" xfId="23048"/>
    <cellStyle name="Normal 3 2 4 2 2 2 2 2" xfId="23049"/>
    <cellStyle name="Normal 3 2 4 2 2 2 2 2 2" xfId="23050"/>
    <cellStyle name="Normal 3 2 4 2 2 2 2 2 2 2" xfId="23051"/>
    <cellStyle name="Normal 3 2 4 2 2 2 2 2 3" xfId="23052"/>
    <cellStyle name="Normal 3 2 4 2 2 2 2 3" xfId="23053"/>
    <cellStyle name="Normal 3 2 4 2 2 2 2 3 2" xfId="23054"/>
    <cellStyle name="Normal 3 2 4 2 2 2 2 4" xfId="23055"/>
    <cellStyle name="Normal 3 2 4 2 2 2 3" xfId="23056"/>
    <cellStyle name="Normal 3 2 4 2 2 2 3 2" xfId="23057"/>
    <cellStyle name="Normal 3 2 4 2 2 2 3 2 2" xfId="23058"/>
    <cellStyle name="Normal 3 2 4 2 2 2 3 3" xfId="23059"/>
    <cellStyle name="Normal 3 2 4 2 2 2 4" xfId="23060"/>
    <cellStyle name="Normal 3 2 4 2 2 2 4 2" xfId="23061"/>
    <cellStyle name="Normal 3 2 4 2 2 2 5" xfId="23062"/>
    <cellStyle name="Normal 3 2 4 2 2 3" xfId="23063"/>
    <cellStyle name="Normal 3 2 4 2 2 3 2" xfId="23064"/>
    <cellStyle name="Normal 3 2 4 2 2 3 2 2" xfId="23065"/>
    <cellStyle name="Normal 3 2 4 2 2 3 2 2 2" xfId="23066"/>
    <cellStyle name="Normal 3 2 4 2 2 3 2 3" xfId="23067"/>
    <cellStyle name="Normal 3 2 4 2 2 3 3" xfId="23068"/>
    <cellStyle name="Normal 3 2 4 2 2 3 3 2" xfId="23069"/>
    <cellStyle name="Normal 3 2 4 2 2 3 4" xfId="23070"/>
    <cellStyle name="Normal 3 2 4 2 2 4" xfId="23071"/>
    <cellStyle name="Normal 3 2 4 2 2 4 2" xfId="23072"/>
    <cellStyle name="Normal 3 2 4 2 2 4 2 2" xfId="23073"/>
    <cellStyle name="Normal 3 2 4 2 2 4 3" xfId="23074"/>
    <cellStyle name="Normal 3 2 4 2 2 5" xfId="23075"/>
    <cellStyle name="Normal 3 2 4 2 2 5 2" xfId="23076"/>
    <cellStyle name="Normal 3 2 4 2 2 6" xfId="23077"/>
    <cellStyle name="Normal 3 2 4 2 2 6 2" xfId="23078"/>
    <cellStyle name="Normal 3 2 4 2 2 7" xfId="23079"/>
    <cellStyle name="Normal 3 2 4 2 2 8" xfId="23080"/>
    <cellStyle name="Normal 3 2 4 2 3" xfId="23081"/>
    <cellStyle name="Normal 3 2 4 2 3 2" xfId="23082"/>
    <cellStyle name="Normal 3 2 4 2 3 2 2" xfId="23083"/>
    <cellStyle name="Normal 3 2 4 2 3 2 2 2" xfId="23084"/>
    <cellStyle name="Normal 3 2 4 2 3 2 2 2 2" xfId="23085"/>
    <cellStyle name="Normal 3 2 4 2 3 2 2 2 2 2" xfId="23086"/>
    <cellStyle name="Normal 3 2 4 2 3 2 2 2 3" xfId="23087"/>
    <cellStyle name="Normal 3 2 4 2 3 2 2 3" xfId="23088"/>
    <cellStyle name="Normal 3 2 4 2 3 2 2 3 2" xfId="23089"/>
    <cellStyle name="Normal 3 2 4 2 3 2 2 4" xfId="23090"/>
    <cellStyle name="Normal 3 2 4 2 3 2 3" xfId="23091"/>
    <cellStyle name="Normal 3 2 4 2 3 2 3 2" xfId="23092"/>
    <cellStyle name="Normal 3 2 4 2 3 2 3 2 2" xfId="23093"/>
    <cellStyle name="Normal 3 2 4 2 3 2 3 3" xfId="23094"/>
    <cellStyle name="Normal 3 2 4 2 3 2 4" xfId="23095"/>
    <cellStyle name="Normal 3 2 4 2 3 2 4 2" xfId="23096"/>
    <cellStyle name="Normal 3 2 4 2 3 2 5" xfId="23097"/>
    <cellStyle name="Normal 3 2 4 2 3 3" xfId="23098"/>
    <cellStyle name="Normal 3 2 4 2 3 3 2" xfId="23099"/>
    <cellStyle name="Normal 3 2 4 2 3 3 2 2" xfId="23100"/>
    <cellStyle name="Normal 3 2 4 2 3 3 2 2 2" xfId="23101"/>
    <cellStyle name="Normal 3 2 4 2 3 3 2 3" xfId="23102"/>
    <cellStyle name="Normal 3 2 4 2 3 3 3" xfId="23103"/>
    <cellStyle name="Normal 3 2 4 2 3 3 3 2" xfId="23104"/>
    <cellStyle name="Normal 3 2 4 2 3 3 4" xfId="23105"/>
    <cellStyle name="Normal 3 2 4 2 3 4" xfId="23106"/>
    <cellStyle name="Normal 3 2 4 2 3 4 2" xfId="23107"/>
    <cellStyle name="Normal 3 2 4 2 3 4 2 2" xfId="23108"/>
    <cellStyle name="Normal 3 2 4 2 3 4 3" xfId="23109"/>
    <cellStyle name="Normal 3 2 4 2 3 5" xfId="23110"/>
    <cellStyle name="Normal 3 2 4 2 3 5 2" xfId="23111"/>
    <cellStyle name="Normal 3 2 4 2 3 5 2 2" xfId="23112"/>
    <cellStyle name="Normal 3 2 4 2 3 5 2 3" xfId="23113"/>
    <cellStyle name="Normal 3 2 4 2 3 5 2 3 2" xfId="23114"/>
    <cellStyle name="Normal 3 2 4 2 3 5 3" xfId="23115"/>
    <cellStyle name="Normal 3 2 4 2 3 5 4" xfId="23116"/>
    <cellStyle name="Normal 3 2 4 2 3 6" xfId="23117"/>
    <cellStyle name="Normal 3 2 4 2 3 6 2" xfId="23118"/>
    <cellStyle name="Normal 3 2 4 2 3 7" xfId="23119"/>
    <cellStyle name="Normal 3 2 4 2 3 8" xfId="23120"/>
    <cellStyle name="Normal 3 2 4 2 4" xfId="23121"/>
    <cellStyle name="Normal 3 2 4 2 4 2" xfId="23122"/>
    <cellStyle name="Normal 3 2 4 2 4 2 2" xfId="23123"/>
    <cellStyle name="Normal 3 2 4 2 4 2 2 2" xfId="23124"/>
    <cellStyle name="Normal 3 2 4 2 4 2 2 2 2" xfId="23125"/>
    <cellStyle name="Normal 3 2 4 2 4 2 2 2 2 2" xfId="23126"/>
    <cellStyle name="Normal 3 2 4 2 4 2 2 2 3" xfId="23127"/>
    <cellStyle name="Normal 3 2 4 2 4 2 2 3" xfId="23128"/>
    <cellStyle name="Normal 3 2 4 2 4 2 2 3 2" xfId="23129"/>
    <cellStyle name="Normal 3 2 4 2 4 2 2 4" xfId="23130"/>
    <cellStyle name="Normal 3 2 4 2 4 2 3" xfId="23131"/>
    <cellStyle name="Normal 3 2 4 2 4 2 3 2" xfId="23132"/>
    <cellStyle name="Normal 3 2 4 2 4 2 3 2 2" xfId="23133"/>
    <cellStyle name="Normal 3 2 4 2 4 2 3 3" xfId="23134"/>
    <cellStyle name="Normal 3 2 4 2 4 2 4" xfId="23135"/>
    <cellStyle name="Normal 3 2 4 2 4 2 4 2" xfId="23136"/>
    <cellStyle name="Normal 3 2 4 2 4 2 5" xfId="23137"/>
    <cellStyle name="Normal 3 2 4 2 4 3" xfId="23138"/>
    <cellStyle name="Normal 3 2 4 2 4 3 2" xfId="23139"/>
    <cellStyle name="Normal 3 2 4 2 4 3 2 2" xfId="23140"/>
    <cellStyle name="Normal 3 2 4 2 4 3 2 2 2" xfId="23141"/>
    <cellStyle name="Normal 3 2 4 2 4 3 2 3" xfId="23142"/>
    <cellStyle name="Normal 3 2 4 2 4 3 3" xfId="23143"/>
    <cellStyle name="Normal 3 2 4 2 4 3 3 2" xfId="23144"/>
    <cellStyle name="Normal 3 2 4 2 4 3 4" xfId="23145"/>
    <cellStyle name="Normal 3 2 4 2 4 4" xfId="23146"/>
    <cellStyle name="Normal 3 2 4 2 4 4 2" xfId="23147"/>
    <cellStyle name="Normal 3 2 4 2 4 4 2 2" xfId="23148"/>
    <cellStyle name="Normal 3 2 4 2 4 4 3" xfId="23149"/>
    <cellStyle name="Normal 3 2 4 2 4 5" xfId="23150"/>
    <cellStyle name="Normal 3 2 4 2 4 5 2" xfId="23151"/>
    <cellStyle name="Normal 3 2 4 2 4 6" xfId="23152"/>
    <cellStyle name="Normal 3 2 4 2 4 6 2" xfId="23153"/>
    <cellStyle name="Normal 3 2 4 2 4 7" xfId="23154"/>
    <cellStyle name="Normal 3 2 4 2 4 8" xfId="23155"/>
    <cellStyle name="Normal 3 2 4 2 5" xfId="23156"/>
    <cellStyle name="Normal 3 2 4 2 5 2" xfId="23157"/>
    <cellStyle name="Normal 3 2 4 2 5 2 2" xfId="23158"/>
    <cellStyle name="Normal 3 2 4 2 5 2 2 2" xfId="23159"/>
    <cellStyle name="Normal 3 2 4 2 5 2 2 2 2" xfId="23160"/>
    <cellStyle name="Normal 3 2 4 2 5 2 2 2 2 2" xfId="23161"/>
    <cellStyle name="Normal 3 2 4 2 5 2 2 2 3" xfId="23162"/>
    <cellStyle name="Normal 3 2 4 2 5 2 2 3" xfId="23163"/>
    <cellStyle name="Normal 3 2 4 2 5 2 2 3 2" xfId="23164"/>
    <cellStyle name="Normal 3 2 4 2 5 2 2 4" xfId="23165"/>
    <cellStyle name="Normal 3 2 4 2 5 2 3" xfId="23166"/>
    <cellStyle name="Normal 3 2 4 2 5 2 3 2" xfId="23167"/>
    <cellStyle name="Normal 3 2 4 2 5 2 3 2 2" xfId="23168"/>
    <cellStyle name="Normal 3 2 4 2 5 2 3 3" xfId="23169"/>
    <cellStyle name="Normal 3 2 4 2 5 2 4" xfId="23170"/>
    <cellStyle name="Normal 3 2 4 2 5 2 4 2" xfId="23171"/>
    <cellStyle name="Normal 3 2 4 2 5 2 5" xfId="23172"/>
    <cellStyle name="Normal 3 2 4 2 5 3" xfId="23173"/>
    <cellStyle name="Normal 3 2 4 2 5 3 2" xfId="23174"/>
    <cellStyle name="Normal 3 2 4 2 5 3 2 2" xfId="23175"/>
    <cellStyle name="Normal 3 2 4 2 5 3 2 2 2" xfId="23176"/>
    <cellStyle name="Normal 3 2 4 2 5 3 2 3" xfId="23177"/>
    <cellStyle name="Normal 3 2 4 2 5 3 3" xfId="23178"/>
    <cellStyle name="Normal 3 2 4 2 5 3 3 2" xfId="23179"/>
    <cellStyle name="Normal 3 2 4 2 5 3 4" xfId="23180"/>
    <cellStyle name="Normal 3 2 4 2 5 4" xfId="23181"/>
    <cellStyle name="Normal 3 2 4 2 5 4 2" xfId="23182"/>
    <cellStyle name="Normal 3 2 4 2 5 4 2 2" xfId="23183"/>
    <cellStyle name="Normal 3 2 4 2 5 4 3" xfId="23184"/>
    <cellStyle name="Normal 3 2 4 2 5 5" xfId="23185"/>
    <cellStyle name="Normal 3 2 4 2 5 5 2" xfId="23186"/>
    <cellStyle name="Normal 3 2 4 2 5 6" xfId="23187"/>
    <cellStyle name="Normal 3 2 4 2 5 6 2" xfId="23188"/>
    <cellStyle name="Normal 3 2 4 2 5 7" xfId="23189"/>
    <cellStyle name="Normal 3 2 4 2 5 8" xfId="23190"/>
    <cellStyle name="Normal 3 2 4 2 6" xfId="23191"/>
    <cellStyle name="Normal 3 2 4 2 6 2" xfId="23192"/>
    <cellStyle name="Normal 3 2 4 2 7" xfId="23193"/>
    <cellStyle name="Normal 3 2 4 2 7 2" xfId="23194"/>
    <cellStyle name="Normal 3 2 4 2 7 2 2" xfId="23195"/>
    <cellStyle name="Normal 3 2 4 2 7 2 2 2" xfId="23196"/>
    <cellStyle name="Normal 3 2 4 2 7 2 2 2 2" xfId="23197"/>
    <cellStyle name="Normal 3 2 4 2 7 2 2 3" xfId="23198"/>
    <cellStyle name="Normal 3 2 4 2 7 2 3" xfId="23199"/>
    <cellStyle name="Normal 3 2 4 2 7 2 3 2" xfId="23200"/>
    <cellStyle name="Normal 3 2 4 2 7 2 4" xfId="23201"/>
    <cellStyle name="Normal 3 2 4 2 7 3" xfId="23202"/>
    <cellStyle name="Normal 3 2 4 2 7 3 2" xfId="23203"/>
    <cellStyle name="Normal 3 2 4 2 7 3 2 2" xfId="23204"/>
    <cellStyle name="Normal 3 2 4 2 7 3 3" xfId="23205"/>
    <cellStyle name="Normal 3 2 4 2 7 4" xfId="23206"/>
    <cellStyle name="Normal 3 2 4 2 7 4 2" xfId="23207"/>
    <cellStyle name="Normal 3 2 4 2 7 5" xfId="23208"/>
    <cellStyle name="Normal 3 2 4 2 8" xfId="23209"/>
    <cellStyle name="Normal 3 2 4 2 8 2" xfId="23210"/>
    <cellStyle name="Normal 3 2 4 2 8 2 2" xfId="23211"/>
    <cellStyle name="Normal 3 2 4 2 8 2 2 2" xfId="23212"/>
    <cellStyle name="Normal 3 2 4 2 8 2 3" xfId="23213"/>
    <cellStyle name="Normal 3 2 4 2 8 3" xfId="23214"/>
    <cellStyle name="Normal 3 2 4 2 8 3 2" xfId="23215"/>
    <cellStyle name="Normal 3 2 4 2 8 4" xfId="23216"/>
    <cellStyle name="Normal 3 2 4 2 9" xfId="23217"/>
    <cellStyle name="Normal 3 2 4 2 9 2" xfId="23218"/>
    <cellStyle name="Normal 3 2 4 2 9 2 2" xfId="23219"/>
    <cellStyle name="Normal 3 2 4 2 9 3" xfId="23220"/>
    <cellStyle name="Normal 3 2 4 3" xfId="23221"/>
    <cellStyle name="Normal 3 2 4 3 2" xfId="23222"/>
    <cellStyle name="Normal 3 2 4 3 2 2" xfId="23223"/>
    <cellStyle name="Normal 3 2 4 3 3" xfId="23224"/>
    <cellStyle name="Normal 3 2 4 4" xfId="23225"/>
    <cellStyle name="Normal 3 2 4 4 2" xfId="23226"/>
    <cellStyle name="Normal 3 2 4 4 2 2" xfId="23227"/>
    <cellStyle name="Normal 3 2 4 4 3" xfId="23228"/>
    <cellStyle name="Normal 3 2 4 5" xfId="23229"/>
    <cellStyle name="Normal 3 2 4 5 2" xfId="23230"/>
    <cellStyle name="Normal 3 2 4 5 2 2" xfId="23231"/>
    <cellStyle name="Normal 3 2 4 5 3" xfId="23232"/>
    <cellStyle name="Normal 3 2 4 6" xfId="23233"/>
    <cellStyle name="Normal 3 2 4 6 2" xfId="23234"/>
    <cellStyle name="Normal 3 2 4 6 2 2" xfId="23235"/>
    <cellStyle name="Normal 3 2 4 6 2 2 2" xfId="23236"/>
    <cellStyle name="Normal 3 2 4 6 2 2 2 2" xfId="23237"/>
    <cellStyle name="Normal 3 2 4 6 2 2 2 2 2" xfId="23238"/>
    <cellStyle name="Normal 3 2 4 6 2 2 2 3" xfId="23239"/>
    <cellStyle name="Normal 3 2 4 6 2 2 3" xfId="23240"/>
    <cellStyle name="Normal 3 2 4 6 2 2 3 2" xfId="23241"/>
    <cellStyle name="Normal 3 2 4 6 2 2 4" xfId="23242"/>
    <cellStyle name="Normal 3 2 4 6 2 3" xfId="23243"/>
    <cellStyle name="Normal 3 2 4 6 2 3 2" xfId="23244"/>
    <cellStyle name="Normal 3 2 4 6 2 3 2 2" xfId="23245"/>
    <cellStyle name="Normal 3 2 4 6 2 3 3" xfId="23246"/>
    <cellStyle name="Normal 3 2 4 6 2 4" xfId="23247"/>
    <cellStyle name="Normal 3 2 4 6 2 4 2" xfId="23248"/>
    <cellStyle name="Normal 3 2 4 6 2 5" xfId="23249"/>
    <cellStyle name="Normal 3 2 4 6 3" xfId="23250"/>
    <cellStyle name="Normal 3 2 4 6 3 2" xfId="23251"/>
    <cellStyle name="Normal 3 2 4 6 3 2 2" xfId="23252"/>
    <cellStyle name="Normal 3 2 4 6 3 2 2 2" xfId="23253"/>
    <cellStyle name="Normal 3 2 4 6 3 2 3" xfId="23254"/>
    <cellStyle name="Normal 3 2 4 6 3 3" xfId="23255"/>
    <cellStyle name="Normal 3 2 4 6 3 3 2" xfId="23256"/>
    <cellStyle name="Normal 3 2 4 6 3 4" xfId="23257"/>
    <cellStyle name="Normal 3 2 4 6 4" xfId="23258"/>
    <cellStyle name="Normal 3 2 4 6 4 2" xfId="23259"/>
    <cellStyle name="Normal 3 2 4 6 4 2 2" xfId="23260"/>
    <cellStyle name="Normal 3 2 4 6 4 3" xfId="23261"/>
    <cellStyle name="Normal 3 2 4 6 5" xfId="23262"/>
    <cellStyle name="Normal 3 2 4 6 5 2" xfId="23263"/>
    <cellStyle name="Normal 3 2 4 6 6" xfId="23264"/>
    <cellStyle name="Normal 3 2 4 7" xfId="23265"/>
    <cellStyle name="Normal 3 2 4 7 2" xfId="23266"/>
    <cellStyle name="Normal 3 2 4 7 2 2" xfId="23267"/>
    <cellStyle name="Normal 3 2 4 7 2 2 2" xfId="23268"/>
    <cellStyle name="Normal 3 2 4 7 2 2 2 2" xfId="23269"/>
    <cellStyle name="Normal 3 2 4 7 2 2 3" xfId="23270"/>
    <cellStyle name="Normal 3 2 4 7 2 3" xfId="23271"/>
    <cellStyle name="Normal 3 2 4 7 2 3 2" xfId="23272"/>
    <cellStyle name="Normal 3 2 4 7 2 4" xfId="23273"/>
    <cellStyle name="Normal 3 2 4 7 3" xfId="23274"/>
    <cellStyle name="Normal 3 2 4 7 3 2" xfId="23275"/>
    <cellStyle name="Normal 3 2 4 7 3 2 2" xfId="23276"/>
    <cellStyle name="Normal 3 2 4 7 3 3" xfId="23277"/>
    <cellStyle name="Normal 3 2 4 7 4" xfId="23278"/>
    <cellStyle name="Normal 3 2 4 7 4 2" xfId="23279"/>
    <cellStyle name="Normal 3 2 4 7 5" xfId="23280"/>
    <cellStyle name="Normal 3 2 4 8" xfId="23281"/>
    <cellStyle name="Normal 3 2 4 8 2" xfId="23282"/>
    <cellStyle name="Normal 3 2 4 8 2 2" xfId="23283"/>
    <cellStyle name="Normal 3 2 4 8 2 2 2" xfId="23284"/>
    <cellStyle name="Normal 3 2 4 8 2 3" xfId="23285"/>
    <cellStyle name="Normal 3 2 4 8 3" xfId="23286"/>
    <cellStyle name="Normal 3 2 4 8 3 2" xfId="23287"/>
    <cellStyle name="Normal 3 2 4 8 4" xfId="23288"/>
    <cellStyle name="Normal 3 2 4 9" xfId="23289"/>
    <cellStyle name="Normal 3 2 4 9 2" xfId="23290"/>
    <cellStyle name="Normal 3 2 4 9 2 2" xfId="23291"/>
    <cellStyle name="Normal 3 2 4 9 3" xfId="23292"/>
    <cellStyle name="Normal 3 2 5" xfId="23293"/>
    <cellStyle name="Normal 3 2 5 10" xfId="23294"/>
    <cellStyle name="Normal 3 2 5 2" xfId="23295"/>
    <cellStyle name="Normal 3 2 5 2 2" xfId="23296"/>
    <cellStyle name="Normal 3 2 5 2 2 2" xfId="23297"/>
    <cellStyle name="Normal 3 2 5 2 2 2 2" xfId="23298"/>
    <cellStyle name="Normal 3 2 5 2 2 2 2 2" xfId="23299"/>
    <cellStyle name="Normal 3 2 5 2 2 2 2 2 2" xfId="23300"/>
    <cellStyle name="Normal 3 2 5 2 2 2 2 3" xfId="23301"/>
    <cellStyle name="Normal 3 2 5 2 2 2 3" xfId="23302"/>
    <cellStyle name="Normal 3 2 5 2 2 2 3 2" xfId="23303"/>
    <cellStyle name="Normal 3 2 5 2 2 2 4" xfId="23304"/>
    <cellStyle name="Normal 3 2 5 2 2 3" xfId="23305"/>
    <cellStyle name="Normal 3 2 5 2 2 3 2" xfId="23306"/>
    <cellStyle name="Normal 3 2 5 2 2 3 2 2" xfId="23307"/>
    <cellStyle name="Normal 3 2 5 2 2 3 3" xfId="23308"/>
    <cellStyle name="Normal 3 2 5 2 2 4" xfId="23309"/>
    <cellStyle name="Normal 3 2 5 2 2 4 2" xfId="23310"/>
    <cellStyle name="Normal 3 2 5 2 2 5" xfId="23311"/>
    <cellStyle name="Normal 3 2 5 2 3" xfId="23312"/>
    <cellStyle name="Normal 3 2 5 2 3 2" xfId="23313"/>
    <cellStyle name="Normal 3 2 5 2 3 2 2" xfId="23314"/>
    <cellStyle name="Normal 3 2 5 2 3 2 2 2" xfId="23315"/>
    <cellStyle name="Normal 3 2 5 2 3 2 3" xfId="23316"/>
    <cellStyle name="Normal 3 2 5 2 3 3" xfId="23317"/>
    <cellStyle name="Normal 3 2 5 2 3 3 2" xfId="23318"/>
    <cellStyle name="Normal 3 2 5 2 3 4" xfId="23319"/>
    <cellStyle name="Normal 3 2 5 2 4" xfId="23320"/>
    <cellStyle name="Normal 3 2 5 2 4 2" xfId="23321"/>
    <cellStyle name="Normal 3 2 5 2 4 2 2" xfId="23322"/>
    <cellStyle name="Normal 3 2 5 2 4 3" xfId="23323"/>
    <cellStyle name="Normal 3 2 5 2 5" xfId="23324"/>
    <cellStyle name="Normal 3 2 5 2 5 2" xfId="23325"/>
    <cellStyle name="Normal 3 2 5 2 6" xfId="23326"/>
    <cellStyle name="Normal 3 2 5 3" xfId="23327"/>
    <cellStyle name="Normal 3 2 5 3 2" xfId="23328"/>
    <cellStyle name="Normal 3 2 5 3 2 2" xfId="23329"/>
    <cellStyle name="Normal 3 2 5 3 2 2 2" xfId="23330"/>
    <cellStyle name="Normal 3 2 5 3 2 2 2 2" xfId="23331"/>
    <cellStyle name="Normal 3 2 5 3 2 2 3" xfId="23332"/>
    <cellStyle name="Normal 3 2 5 3 2 3" xfId="23333"/>
    <cellStyle name="Normal 3 2 5 3 2 3 2" xfId="23334"/>
    <cellStyle name="Normal 3 2 5 3 2 4" xfId="23335"/>
    <cellStyle name="Normal 3 2 5 3 3" xfId="23336"/>
    <cellStyle name="Normal 3 2 5 3 3 2" xfId="23337"/>
    <cellStyle name="Normal 3 2 5 3 3 2 2" xfId="23338"/>
    <cellStyle name="Normal 3 2 5 3 3 3" xfId="23339"/>
    <cellStyle name="Normal 3 2 5 3 4" xfId="23340"/>
    <cellStyle name="Normal 3 2 5 3 4 2" xfId="23341"/>
    <cellStyle name="Normal 3 2 5 3 5" xfId="23342"/>
    <cellStyle name="Normal 3 2 5 4" xfId="23343"/>
    <cellStyle name="Normal 3 2 5 4 2" xfId="23344"/>
    <cellStyle name="Normal 3 2 5 4 2 2" xfId="23345"/>
    <cellStyle name="Normal 3 2 5 4 2 2 2" xfId="23346"/>
    <cellStyle name="Normal 3 2 5 4 2 3" xfId="23347"/>
    <cellStyle name="Normal 3 2 5 4 3" xfId="23348"/>
    <cellStyle name="Normal 3 2 5 4 3 2" xfId="23349"/>
    <cellStyle name="Normal 3 2 5 4 4" xfId="23350"/>
    <cellStyle name="Normal 3 2 5 5" xfId="23351"/>
    <cellStyle name="Normal 3 2 5 5 2" xfId="23352"/>
    <cellStyle name="Normal 3 2 5 5 2 2" xfId="23353"/>
    <cellStyle name="Normal 3 2 5 5 3" xfId="23354"/>
    <cellStyle name="Normal 3 2 5 6" xfId="23355"/>
    <cellStyle name="Normal 3 2 5 6 2" xfId="23356"/>
    <cellStyle name="Normal 3 2 5 6 2 2" xfId="23357"/>
    <cellStyle name="Normal 3 2 5 6 3" xfId="23358"/>
    <cellStyle name="Normal 3 2 5 7" xfId="23359"/>
    <cellStyle name="Normal 3 2 5 7 2" xfId="23360"/>
    <cellStyle name="Normal 3 2 5 8" xfId="23361"/>
    <cellStyle name="Normal 3 2 5 8 2" xfId="23362"/>
    <cellStyle name="Normal 3 2 5 9" xfId="23363"/>
    <cellStyle name="Normal 3 2 6" xfId="23364"/>
    <cellStyle name="Normal 3 2 6 2" xfId="23365"/>
    <cellStyle name="Normal 3 2 6 2 2" xfId="23366"/>
    <cellStyle name="Normal 3 2 6 2 2 2" xfId="23367"/>
    <cellStyle name="Normal 3 2 6 2 2 2 2" xfId="23368"/>
    <cellStyle name="Normal 3 2 6 2 2 2 2 2" xfId="23369"/>
    <cellStyle name="Normal 3 2 6 2 2 2 3" xfId="23370"/>
    <cellStyle name="Normal 3 2 6 2 2 3" xfId="23371"/>
    <cellStyle name="Normal 3 2 6 2 2 3 2" xfId="23372"/>
    <cellStyle name="Normal 3 2 6 2 2 4" xfId="23373"/>
    <cellStyle name="Normal 3 2 6 2 3" xfId="23374"/>
    <cellStyle name="Normal 3 2 6 2 3 2" xfId="23375"/>
    <cellStyle name="Normal 3 2 6 2 3 2 2" xfId="23376"/>
    <cellStyle name="Normal 3 2 6 2 3 3" xfId="23377"/>
    <cellStyle name="Normal 3 2 6 2 4" xfId="23378"/>
    <cellStyle name="Normal 3 2 6 2 4 2" xfId="23379"/>
    <cellStyle name="Normal 3 2 6 2 5" xfId="23380"/>
    <cellStyle name="Normal 3 2 6 3" xfId="23381"/>
    <cellStyle name="Normal 3 2 6 3 2" xfId="23382"/>
    <cellStyle name="Normal 3 2 6 3 2 2" xfId="23383"/>
    <cellStyle name="Normal 3 2 6 3 2 2 2" xfId="23384"/>
    <cellStyle name="Normal 3 2 6 3 2 3" xfId="23385"/>
    <cellStyle name="Normal 3 2 6 3 3" xfId="23386"/>
    <cellStyle name="Normal 3 2 6 3 3 2" xfId="23387"/>
    <cellStyle name="Normal 3 2 6 3 4" xfId="23388"/>
    <cellStyle name="Normal 3 2 6 4" xfId="23389"/>
    <cellStyle name="Normal 3 2 6 4 2" xfId="23390"/>
    <cellStyle name="Normal 3 2 6 4 2 2" xfId="23391"/>
    <cellStyle name="Normal 3 2 6 4 3" xfId="23392"/>
    <cellStyle name="Normal 3 2 6 5" xfId="23393"/>
    <cellStyle name="Normal 3 2 6 5 2" xfId="23394"/>
    <cellStyle name="Normal 3 2 6 5 2 2" xfId="23395"/>
    <cellStyle name="Normal 3 2 6 5 3" xfId="23396"/>
    <cellStyle name="Normal 3 2 6 6" xfId="23397"/>
    <cellStyle name="Normal 3 2 6 6 2" xfId="23398"/>
    <cellStyle name="Normal 3 2 6 7" xfId="23399"/>
    <cellStyle name="Normal 3 2 6 7 2" xfId="23400"/>
    <cellStyle name="Normal 3 2 6 8" xfId="23401"/>
    <cellStyle name="Normal 3 2 6 9" xfId="23402"/>
    <cellStyle name="Normal 3 2 7" xfId="23403"/>
    <cellStyle name="Normal 3 2 7 2" xfId="23404"/>
    <cellStyle name="Normal 3 2 7 2 2" xfId="23405"/>
    <cellStyle name="Normal 3 2 7 2 2 2" xfId="23406"/>
    <cellStyle name="Normal 3 2 7 2 2 2 2" xfId="23407"/>
    <cellStyle name="Normal 3 2 7 2 2 2 2 2" xfId="23408"/>
    <cellStyle name="Normal 3 2 7 2 2 2 3" xfId="23409"/>
    <cellStyle name="Normal 3 2 7 2 2 3" xfId="23410"/>
    <cellStyle name="Normal 3 2 7 2 2 3 2" xfId="23411"/>
    <cellStyle name="Normal 3 2 7 2 2 4" xfId="23412"/>
    <cellStyle name="Normal 3 2 7 2 3" xfId="23413"/>
    <cellStyle name="Normal 3 2 7 2 3 2" xfId="23414"/>
    <cellStyle name="Normal 3 2 7 2 3 2 2" xfId="23415"/>
    <cellStyle name="Normal 3 2 7 2 3 3" xfId="23416"/>
    <cellStyle name="Normal 3 2 7 2 4" xfId="23417"/>
    <cellStyle name="Normal 3 2 7 2 4 2" xfId="23418"/>
    <cellStyle name="Normal 3 2 7 2 5" xfId="23419"/>
    <cellStyle name="Normal 3 2 7 3" xfId="23420"/>
    <cellStyle name="Normal 3 2 7 3 2" xfId="23421"/>
    <cellStyle name="Normal 3 2 7 3 2 2" xfId="23422"/>
    <cellStyle name="Normal 3 2 7 3 2 2 2" xfId="23423"/>
    <cellStyle name="Normal 3 2 7 3 2 3" xfId="23424"/>
    <cellStyle name="Normal 3 2 7 3 3" xfId="23425"/>
    <cellStyle name="Normal 3 2 7 3 3 2" xfId="23426"/>
    <cellStyle name="Normal 3 2 7 3 4" xfId="23427"/>
    <cellStyle name="Normal 3 2 7 4" xfId="23428"/>
    <cellStyle name="Normal 3 2 7 4 2" xfId="23429"/>
    <cellStyle name="Normal 3 2 7 4 2 2" xfId="23430"/>
    <cellStyle name="Normal 3 2 7 4 3" xfId="23431"/>
    <cellStyle name="Normal 3 2 7 5" xfId="23432"/>
    <cellStyle name="Normal 3 2 7 5 2" xfId="23433"/>
    <cellStyle name="Normal 3 2 7 6" xfId="23434"/>
    <cellStyle name="Normal 3 2 7 6 2" xfId="23435"/>
    <cellStyle name="Normal 3 2 7 7" xfId="23436"/>
    <cellStyle name="Normal 3 2 7 8" xfId="23437"/>
    <cellStyle name="Normal 3 2 8" xfId="23438"/>
    <cellStyle name="Normal 3 2 8 2" xfId="23439"/>
    <cellStyle name="Normal 3 2 8 2 2" xfId="23440"/>
    <cellStyle name="Normal 3 2 8 2 2 2" xfId="23441"/>
    <cellStyle name="Normal 3 2 8 2 2 2 2" xfId="23442"/>
    <cellStyle name="Normal 3 2 8 2 2 2 2 2" xfId="23443"/>
    <cellStyle name="Normal 3 2 8 2 2 2 3" xfId="23444"/>
    <cellStyle name="Normal 3 2 8 2 2 3" xfId="23445"/>
    <cellStyle name="Normal 3 2 8 2 2 3 2" xfId="23446"/>
    <cellStyle name="Normal 3 2 8 2 2 4" xfId="23447"/>
    <cellStyle name="Normal 3 2 8 2 3" xfId="23448"/>
    <cellStyle name="Normal 3 2 8 2 3 2" xfId="23449"/>
    <cellStyle name="Normal 3 2 8 2 3 2 2" xfId="23450"/>
    <cellStyle name="Normal 3 2 8 2 3 3" xfId="23451"/>
    <cellStyle name="Normal 3 2 8 2 4" xfId="23452"/>
    <cellStyle name="Normal 3 2 8 2 4 2" xfId="23453"/>
    <cellStyle name="Normal 3 2 8 2 5" xfId="23454"/>
    <cellStyle name="Normal 3 2 8 3" xfId="23455"/>
    <cellStyle name="Normal 3 2 8 3 2" xfId="23456"/>
    <cellStyle name="Normal 3 2 8 3 2 2" xfId="23457"/>
    <cellStyle name="Normal 3 2 8 3 2 2 2" xfId="23458"/>
    <cellStyle name="Normal 3 2 8 3 2 3" xfId="23459"/>
    <cellStyle name="Normal 3 2 8 3 3" xfId="23460"/>
    <cellStyle name="Normal 3 2 8 3 3 2" xfId="23461"/>
    <cellStyle name="Normal 3 2 8 3 4" xfId="23462"/>
    <cellStyle name="Normal 3 2 8 4" xfId="23463"/>
    <cellStyle name="Normal 3 2 8 4 2" xfId="23464"/>
    <cellStyle name="Normal 3 2 8 4 2 2" xfId="23465"/>
    <cellStyle name="Normal 3 2 8 4 3" xfId="23466"/>
    <cellStyle name="Normal 3 2 8 5" xfId="23467"/>
    <cellStyle name="Normal 3 2 8 5 2" xfId="23468"/>
    <cellStyle name="Normal 3 2 8 6" xfId="23469"/>
    <cellStyle name="Normal 3 2 8 6 2" xfId="23470"/>
    <cellStyle name="Normal 3 2 8 7" xfId="23471"/>
    <cellStyle name="Normal 3 2 8 8" xfId="23472"/>
    <cellStyle name="Normal 3 2 9" xfId="23473"/>
    <cellStyle name="Normal 3 2 9 2" xfId="23474"/>
    <cellStyle name="Normal 3 2 9 2 2" xfId="23475"/>
    <cellStyle name="Normal 3 2 9 2 2 2" xfId="23476"/>
    <cellStyle name="Normal 3 2 9 2 2 2 2" xfId="23477"/>
    <cellStyle name="Normal 3 2 9 2 2 2 2 2" xfId="23478"/>
    <cellStyle name="Normal 3 2 9 2 2 2 3" xfId="23479"/>
    <cellStyle name="Normal 3 2 9 2 2 3" xfId="23480"/>
    <cellStyle name="Normal 3 2 9 2 2 3 2" xfId="23481"/>
    <cellStyle name="Normal 3 2 9 2 2 4" xfId="23482"/>
    <cellStyle name="Normal 3 2 9 2 3" xfId="23483"/>
    <cellStyle name="Normal 3 2 9 2 3 2" xfId="23484"/>
    <cellStyle name="Normal 3 2 9 2 3 2 2" xfId="23485"/>
    <cellStyle name="Normal 3 2 9 2 3 3" xfId="23486"/>
    <cellStyle name="Normal 3 2 9 2 4" xfId="23487"/>
    <cellStyle name="Normal 3 2 9 2 4 2" xfId="23488"/>
    <cellStyle name="Normal 3 2 9 2 5" xfId="23489"/>
    <cellStyle name="Normal 3 2 9 3" xfId="23490"/>
    <cellStyle name="Normal 3 2 9 3 2" xfId="23491"/>
    <cellStyle name="Normal 3 2 9 3 2 2" xfId="23492"/>
    <cellStyle name="Normal 3 2 9 3 2 2 2" xfId="23493"/>
    <cellStyle name="Normal 3 2 9 3 2 3" xfId="23494"/>
    <cellStyle name="Normal 3 2 9 3 3" xfId="23495"/>
    <cellStyle name="Normal 3 2 9 3 3 2" xfId="23496"/>
    <cellStyle name="Normal 3 2 9 3 4" xfId="23497"/>
    <cellStyle name="Normal 3 2 9 4" xfId="23498"/>
    <cellStyle name="Normal 3 2 9 4 2" xfId="23499"/>
    <cellStyle name="Normal 3 2 9 4 2 2" xfId="23500"/>
    <cellStyle name="Normal 3 2 9 4 3" xfId="23501"/>
    <cellStyle name="Normal 3 2 9 5" xfId="23502"/>
    <cellStyle name="Normal 3 2 9 5 2" xfId="23503"/>
    <cellStyle name="Normal 3 2 9 6" xfId="23504"/>
    <cellStyle name="Normal 3 2 9 6 2" xfId="23505"/>
    <cellStyle name="Normal 3 2 9 7" xfId="23506"/>
    <cellStyle name="Normal 3 2 9 8" xfId="23507"/>
    <cellStyle name="Normal 3 2_2010-06-FINAL-Lim Rev-additional info-template-v6.1-Qtel" xfId="23508"/>
    <cellStyle name="Normal 3 20" xfId="23509"/>
    <cellStyle name="Normal 3 20 2" xfId="23510"/>
    <cellStyle name="Normal 3 21" xfId="23511"/>
    <cellStyle name="Normal 3 21 2" xfId="23512"/>
    <cellStyle name="Normal 3 22" xfId="23513"/>
    <cellStyle name="Normal 3 22 2" xfId="23514"/>
    <cellStyle name="Normal 3 23" xfId="23515"/>
    <cellStyle name="Normal 3 23 2" xfId="23516"/>
    <cellStyle name="Normal 3 24" xfId="23517"/>
    <cellStyle name="Normal 3 24 2" xfId="23518"/>
    <cellStyle name="Normal 3 25" xfId="23519"/>
    <cellStyle name="Normal 3 25 2" xfId="23520"/>
    <cellStyle name="Normal 3 26" xfId="23521"/>
    <cellStyle name="Normal 3 26 2" xfId="23522"/>
    <cellStyle name="Normal 3 27" xfId="23523"/>
    <cellStyle name="Normal 3 27 2" xfId="23524"/>
    <cellStyle name="Normal 3 28" xfId="23525"/>
    <cellStyle name="Normal 3 28 2" xfId="23526"/>
    <cellStyle name="Normal 3 29" xfId="23527"/>
    <cellStyle name="Normal 3 29 2" xfId="23528"/>
    <cellStyle name="Normal 3 3" xfId="23529"/>
    <cellStyle name="Normal 3 3 10" xfId="23530"/>
    <cellStyle name="Normal 3 3 10 2" xfId="23531"/>
    <cellStyle name="Normal 3 3 10 2 2" xfId="23532"/>
    <cellStyle name="Normal 3 3 10 2 2 2" xfId="23533"/>
    <cellStyle name="Normal 3 3 10 2 2 2 2" xfId="23534"/>
    <cellStyle name="Normal 3 3 10 2 2 2 2 2" xfId="23535"/>
    <cellStyle name="Normal 3 3 10 2 2 2 3" xfId="23536"/>
    <cellStyle name="Normal 3 3 10 2 2 3" xfId="23537"/>
    <cellStyle name="Normal 3 3 10 2 2 3 2" xfId="23538"/>
    <cellStyle name="Normal 3 3 10 2 2 4" xfId="23539"/>
    <cellStyle name="Normal 3 3 10 2 3" xfId="23540"/>
    <cellStyle name="Normal 3 3 10 2 3 2" xfId="23541"/>
    <cellStyle name="Normal 3 3 10 2 3 2 2" xfId="23542"/>
    <cellStyle name="Normal 3 3 10 2 3 3" xfId="23543"/>
    <cellStyle name="Normal 3 3 10 2 4" xfId="23544"/>
    <cellStyle name="Normal 3 3 10 2 4 2" xfId="23545"/>
    <cellStyle name="Normal 3 3 10 2 5" xfId="23546"/>
    <cellStyle name="Normal 3 3 10 3" xfId="23547"/>
    <cellStyle name="Normal 3 3 10 3 2" xfId="23548"/>
    <cellStyle name="Normal 3 3 10 3 2 2" xfId="23549"/>
    <cellStyle name="Normal 3 3 10 3 2 2 2" xfId="23550"/>
    <cellStyle name="Normal 3 3 10 3 2 3" xfId="23551"/>
    <cellStyle name="Normal 3 3 10 3 3" xfId="23552"/>
    <cellStyle name="Normal 3 3 10 3 3 2" xfId="23553"/>
    <cellStyle name="Normal 3 3 10 3 4" xfId="23554"/>
    <cellStyle name="Normal 3 3 10 4" xfId="23555"/>
    <cellStyle name="Normal 3 3 10 4 2" xfId="23556"/>
    <cellStyle name="Normal 3 3 10 4 2 2" xfId="23557"/>
    <cellStyle name="Normal 3 3 10 4 3" xfId="23558"/>
    <cellStyle name="Normal 3 3 10 5" xfId="23559"/>
    <cellStyle name="Normal 3 3 10 5 2" xfId="23560"/>
    <cellStyle name="Normal 3 3 10 6" xfId="23561"/>
    <cellStyle name="Normal 3 3 10 6 2" xfId="23562"/>
    <cellStyle name="Normal 3 3 10 7" xfId="23563"/>
    <cellStyle name="Normal 3 3 10 8" xfId="23564"/>
    <cellStyle name="Normal 3 3 11" xfId="23565"/>
    <cellStyle name="Normal 3 3 11 2" xfId="23566"/>
    <cellStyle name="Normal 3 3 12" xfId="23567"/>
    <cellStyle name="Normal 3 3 12 2" xfId="23568"/>
    <cellStyle name="Normal 3 3 13" xfId="23569"/>
    <cellStyle name="Normal 3 3 14" xfId="23570"/>
    <cellStyle name="Normal 3 3 15" xfId="23571"/>
    <cellStyle name="Normal 3 3 16" xfId="23572"/>
    <cellStyle name="Normal 3 3 17" xfId="23573"/>
    <cellStyle name="Normal 3 3 18" xfId="23574"/>
    <cellStyle name="Normal 3 3 2" xfId="23575"/>
    <cellStyle name="Normal 3 3 2 10" xfId="23576"/>
    <cellStyle name="Normal 3 3 2 10 2" xfId="23577"/>
    <cellStyle name="Normal 3 3 2 10 2 2" xfId="23578"/>
    <cellStyle name="Normal 3 3 2 10 2 2 2" xfId="23579"/>
    <cellStyle name="Normal 3 3 2 10 2 2 2 2" xfId="23580"/>
    <cellStyle name="Normal 3 3 2 10 2 2 3" xfId="23581"/>
    <cellStyle name="Normal 3 3 2 10 2 3" xfId="23582"/>
    <cellStyle name="Normal 3 3 2 10 2 3 2" xfId="23583"/>
    <cellStyle name="Normal 3 3 2 10 2 4" xfId="23584"/>
    <cellStyle name="Normal 3 3 2 10 3" xfId="23585"/>
    <cellStyle name="Normal 3 3 2 10 3 2" xfId="23586"/>
    <cellStyle name="Normal 3 3 2 10 3 2 2" xfId="23587"/>
    <cellStyle name="Normal 3 3 2 10 3 3" xfId="23588"/>
    <cellStyle name="Normal 3 3 2 10 4" xfId="23589"/>
    <cellStyle name="Normal 3 3 2 10 4 2" xfId="23590"/>
    <cellStyle name="Normal 3 3 2 10 5" xfId="23591"/>
    <cellStyle name="Normal 3 3 2 11" xfId="23592"/>
    <cellStyle name="Normal 3 3 2 11 2" xfId="23593"/>
    <cellStyle name="Normal 3 3 2 11 2 2" xfId="23594"/>
    <cellStyle name="Normal 3 3 2 11 2 2 2" xfId="23595"/>
    <cellStyle name="Normal 3 3 2 11 2 3" xfId="23596"/>
    <cellStyle name="Normal 3 3 2 11 3" xfId="23597"/>
    <cellStyle name="Normal 3 3 2 11 3 2" xfId="23598"/>
    <cellStyle name="Normal 3 3 2 11 4" xfId="23599"/>
    <cellStyle name="Normal 3 3 2 12" xfId="23600"/>
    <cellStyle name="Normal 3 3 2 12 2" xfId="23601"/>
    <cellStyle name="Normal 3 3 2 12 2 2" xfId="23602"/>
    <cellStyle name="Normal 3 3 2 12 3" xfId="23603"/>
    <cellStyle name="Normal 3 3 2 13" xfId="23604"/>
    <cellStyle name="Normal 3 3 2 13 2" xfId="23605"/>
    <cellStyle name="Normal 3 3 2 14" xfId="23606"/>
    <cellStyle name="Normal 3 3 2 14 2" xfId="23607"/>
    <cellStyle name="Normal 3 3 2 15" xfId="23608"/>
    <cellStyle name="Normal 3 3 2 16" xfId="23609"/>
    <cellStyle name="Normal 3 3 2 17" xfId="23610"/>
    <cellStyle name="Normal 3 3 2 2" xfId="23611"/>
    <cellStyle name="Normal 3 3 2 2 10" xfId="23612"/>
    <cellStyle name="Normal 3 3 2 2 10 2" xfId="23613"/>
    <cellStyle name="Normal 3 3 2 2 11" xfId="23614"/>
    <cellStyle name="Normal 3 3 2 2 12" xfId="23615"/>
    <cellStyle name="Normal 3 3 2 2 2" xfId="23616"/>
    <cellStyle name="Normal 3 3 2 2 2 10" xfId="23617"/>
    <cellStyle name="Normal 3 3 2 2 2 10 2" xfId="23618"/>
    <cellStyle name="Normal 3 3 2 2 2 11" xfId="23619"/>
    <cellStyle name="Normal 3 3 2 2 2 12" xfId="23620"/>
    <cellStyle name="Normal 3 3 2 2 2 2" xfId="23621"/>
    <cellStyle name="Normal 3 3 2 2 2 2 2" xfId="23622"/>
    <cellStyle name="Normal 3 3 2 2 2 2 2 2" xfId="23623"/>
    <cellStyle name="Normal 3 3 2 2 2 2 2 2 2" xfId="23624"/>
    <cellStyle name="Normal 3 3 2 2 2 2 2 2 2 2" xfId="23625"/>
    <cellStyle name="Normal 3 3 2 2 2 2 2 2 2 2 2" xfId="23626"/>
    <cellStyle name="Normal 3 3 2 2 2 2 2 2 2 2 2 2" xfId="23627"/>
    <cellStyle name="Normal 3 3 2 2 2 2 2 2 2 2 3" xfId="23628"/>
    <cellStyle name="Normal 3 3 2 2 2 2 2 2 2 3" xfId="23629"/>
    <cellStyle name="Normal 3 3 2 2 2 2 2 2 2 3 2" xfId="23630"/>
    <cellStyle name="Normal 3 3 2 2 2 2 2 2 2 4" xfId="23631"/>
    <cellStyle name="Normal 3 3 2 2 2 2 2 2 3" xfId="23632"/>
    <cellStyle name="Normal 3 3 2 2 2 2 2 2 3 2" xfId="23633"/>
    <cellStyle name="Normal 3 3 2 2 2 2 2 2 3 2 2" xfId="23634"/>
    <cellStyle name="Normal 3 3 2 2 2 2 2 2 3 3" xfId="23635"/>
    <cellStyle name="Normal 3 3 2 2 2 2 2 2 4" xfId="23636"/>
    <cellStyle name="Normal 3 3 2 2 2 2 2 2 4 2" xfId="23637"/>
    <cellStyle name="Normal 3 3 2 2 2 2 2 2 5" xfId="23638"/>
    <cellStyle name="Normal 3 3 2 2 2 2 2 3" xfId="23639"/>
    <cellStyle name="Normal 3 3 2 2 2 2 2 3 2" xfId="23640"/>
    <cellStyle name="Normal 3 3 2 2 2 2 2 3 2 2" xfId="23641"/>
    <cellStyle name="Normal 3 3 2 2 2 2 2 3 2 2 2" xfId="23642"/>
    <cellStyle name="Normal 3 3 2 2 2 2 2 3 2 3" xfId="23643"/>
    <cellStyle name="Normal 3 3 2 2 2 2 2 3 3" xfId="23644"/>
    <cellStyle name="Normal 3 3 2 2 2 2 2 3 3 2" xfId="23645"/>
    <cellStyle name="Normal 3 3 2 2 2 2 2 3 4" xfId="23646"/>
    <cellStyle name="Normal 3 3 2 2 2 2 2 4" xfId="23647"/>
    <cellStyle name="Normal 3 3 2 2 2 2 2 4 2" xfId="23648"/>
    <cellStyle name="Normal 3 3 2 2 2 2 2 4 2 2" xfId="23649"/>
    <cellStyle name="Normal 3 3 2 2 2 2 2 4 3" xfId="23650"/>
    <cellStyle name="Normal 3 3 2 2 2 2 2 5" xfId="23651"/>
    <cellStyle name="Normal 3 3 2 2 2 2 2 5 2" xfId="23652"/>
    <cellStyle name="Normal 3 3 2 2 2 2 2 6" xfId="23653"/>
    <cellStyle name="Normal 3 3 2 2 2 2 2 6 2" xfId="23654"/>
    <cellStyle name="Normal 3 3 2 2 2 2 2 7" xfId="23655"/>
    <cellStyle name="Normal 3 3 2 2 2 2 2 8" xfId="23656"/>
    <cellStyle name="Normal 3 3 2 2 2 2 3" xfId="23657"/>
    <cellStyle name="Normal 3 3 2 2 2 2 3 2" xfId="23658"/>
    <cellStyle name="Normal 3 3 2 2 2 2 3 2 2" xfId="23659"/>
    <cellStyle name="Normal 3 3 2 2 2 2 3 2 2 2" xfId="23660"/>
    <cellStyle name="Normal 3 3 2 2 2 2 3 2 2 2 2" xfId="23661"/>
    <cellStyle name="Normal 3 3 2 2 2 2 3 2 2 2 2 2" xfId="23662"/>
    <cellStyle name="Normal 3 3 2 2 2 2 3 2 2 2 3" xfId="23663"/>
    <cellStyle name="Normal 3 3 2 2 2 2 3 2 2 3" xfId="23664"/>
    <cellStyle name="Normal 3 3 2 2 2 2 3 2 2 3 2" xfId="23665"/>
    <cellStyle name="Normal 3 3 2 2 2 2 3 2 2 4" xfId="23666"/>
    <cellStyle name="Normal 3 3 2 2 2 2 3 2 3" xfId="23667"/>
    <cellStyle name="Normal 3 3 2 2 2 2 3 2 3 2" xfId="23668"/>
    <cellStyle name="Normal 3 3 2 2 2 2 3 2 3 2 2" xfId="23669"/>
    <cellStyle name="Normal 3 3 2 2 2 2 3 2 3 3" xfId="23670"/>
    <cellStyle name="Normal 3 3 2 2 2 2 3 2 4" xfId="23671"/>
    <cellStyle name="Normal 3 3 2 2 2 2 3 2 4 2" xfId="23672"/>
    <cellStyle name="Normal 3 3 2 2 2 2 3 2 5" xfId="23673"/>
    <cellStyle name="Normal 3 3 2 2 2 2 3 3" xfId="23674"/>
    <cellStyle name="Normal 3 3 2 2 2 2 3 3 2" xfId="23675"/>
    <cellStyle name="Normal 3 3 2 2 2 2 3 3 2 2" xfId="23676"/>
    <cellStyle name="Normal 3 3 2 2 2 2 3 3 2 2 2" xfId="23677"/>
    <cellStyle name="Normal 3 3 2 2 2 2 3 3 2 3" xfId="23678"/>
    <cellStyle name="Normal 3 3 2 2 2 2 3 3 3" xfId="23679"/>
    <cellStyle name="Normal 3 3 2 2 2 2 3 3 3 2" xfId="23680"/>
    <cellStyle name="Normal 3 3 2 2 2 2 3 3 4" xfId="23681"/>
    <cellStyle name="Normal 3 3 2 2 2 2 3 4" xfId="23682"/>
    <cellStyle name="Normal 3 3 2 2 2 2 3 4 2" xfId="23683"/>
    <cellStyle name="Normal 3 3 2 2 2 2 3 4 2 2" xfId="23684"/>
    <cellStyle name="Normal 3 3 2 2 2 2 3 4 3" xfId="23685"/>
    <cellStyle name="Normal 3 3 2 2 2 2 3 5" xfId="23686"/>
    <cellStyle name="Normal 3 3 2 2 2 2 3 5 2" xfId="23687"/>
    <cellStyle name="Normal 3 3 2 2 2 2 3 6" xfId="23688"/>
    <cellStyle name="Normal 3 3 2 2 2 2 3 6 2" xfId="23689"/>
    <cellStyle name="Normal 3 3 2 2 2 2 3 7" xfId="23690"/>
    <cellStyle name="Normal 3 3 2 2 2 2 3 8" xfId="23691"/>
    <cellStyle name="Normal 3 3 2 2 2 2 4" xfId="23692"/>
    <cellStyle name="Normal 3 3 2 2 2 2 4 2" xfId="23693"/>
    <cellStyle name="Normal 3 3 2 2 2 2 4 2 2" xfId="23694"/>
    <cellStyle name="Normal 3 3 2 2 2 2 4 2 2 2" xfId="23695"/>
    <cellStyle name="Normal 3 3 2 2 2 2 4 2 2 2 2" xfId="23696"/>
    <cellStyle name="Normal 3 3 2 2 2 2 4 2 2 2 2 2" xfId="23697"/>
    <cellStyle name="Normal 3 3 2 2 2 2 4 2 2 2 3" xfId="23698"/>
    <cellStyle name="Normal 3 3 2 2 2 2 4 2 2 3" xfId="23699"/>
    <cellStyle name="Normal 3 3 2 2 2 2 4 2 2 3 2" xfId="23700"/>
    <cellStyle name="Normal 3 3 2 2 2 2 4 2 2 4" xfId="23701"/>
    <cellStyle name="Normal 3 3 2 2 2 2 4 2 3" xfId="23702"/>
    <cellStyle name="Normal 3 3 2 2 2 2 4 2 3 2" xfId="23703"/>
    <cellStyle name="Normal 3 3 2 2 2 2 4 2 3 2 2" xfId="23704"/>
    <cellStyle name="Normal 3 3 2 2 2 2 4 2 3 3" xfId="23705"/>
    <cellStyle name="Normal 3 3 2 2 2 2 4 2 4" xfId="23706"/>
    <cellStyle name="Normal 3 3 2 2 2 2 4 2 4 2" xfId="23707"/>
    <cellStyle name="Normal 3 3 2 2 2 2 4 2 5" xfId="23708"/>
    <cellStyle name="Normal 3 3 2 2 2 2 4 3" xfId="23709"/>
    <cellStyle name="Normal 3 3 2 2 2 2 4 3 2" xfId="23710"/>
    <cellStyle name="Normal 3 3 2 2 2 2 4 3 2 2" xfId="23711"/>
    <cellStyle name="Normal 3 3 2 2 2 2 4 3 2 2 2" xfId="23712"/>
    <cellStyle name="Normal 3 3 2 2 2 2 4 3 2 3" xfId="23713"/>
    <cellStyle name="Normal 3 3 2 2 2 2 4 3 3" xfId="23714"/>
    <cellStyle name="Normal 3 3 2 2 2 2 4 3 3 2" xfId="23715"/>
    <cellStyle name="Normal 3 3 2 2 2 2 4 3 4" xfId="23716"/>
    <cellStyle name="Normal 3 3 2 2 2 2 4 4" xfId="23717"/>
    <cellStyle name="Normal 3 3 2 2 2 2 4 4 2" xfId="23718"/>
    <cellStyle name="Normal 3 3 2 2 2 2 4 4 2 2" xfId="23719"/>
    <cellStyle name="Normal 3 3 2 2 2 2 4 4 3" xfId="23720"/>
    <cellStyle name="Normal 3 3 2 2 2 2 4 5" xfId="23721"/>
    <cellStyle name="Normal 3 3 2 2 2 2 4 5 2" xfId="23722"/>
    <cellStyle name="Normal 3 3 2 2 2 2 4 6" xfId="23723"/>
    <cellStyle name="Normal 3 3 2 2 2 2 4 6 2" xfId="23724"/>
    <cellStyle name="Normal 3 3 2 2 2 2 4 7" xfId="23725"/>
    <cellStyle name="Normal 3 3 2 2 2 2 4 8" xfId="23726"/>
    <cellStyle name="Normal 3 3 2 2 2 2 5" xfId="23727"/>
    <cellStyle name="Normal 3 3 2 2 2 2 5 2" xfId="23728"/>
    <cellStyle name="Normal 3 3 2 2 2 2 5 2 2" xfId="23729"/>
    <cellStyle name="Normal 3 3 2 2 2 2 5 2 2 2" xfId="23730"/>
    <cellStyle name="Normal 3 3 2 2 2 2 5 2 2 2 2" xfId="23731"/>
    <cellStyle name="Normal 3 3 2 2 2 2 5 2 2 2 2 2" xfId="23732"/>
    <cellStyle name="Normal 3 3 2 2 2 2 5 2 2 2 3" xfId="23733"/>
    <cellStyle name="Normal 3 3 2 2 2 2 5 2 2 3" xfId="23734"/>
    <cellStyle name="Normal 3 3 2 2 2 2 5 2 2 3 2" xfId="23735"/>
    <cellStyle name="Normal 3 3 2 2 2 2 5 2 2 4" xfId="23736"/>
    <cellStyle name="Normal 3 3 2 2 2 2 5 2 3" xfId="23737"/>
    <cellStyle name="Normal 3 3 2 2 2 2 5 2 3 2" xfId="23738"/>
    <cellStyle name="Normal 3 3 2 2 2 2 5 2 3 2 2" xfId="23739"/>
    <cellStyle name="Normal 3 3 2 2 2 2 5 2 3 3" xfId="23740"/>
    <cellStyle name="Normal 3 3 2 2 2 2 5 2 4" xfId="23741"/>
    <cellStyle name="Normal 3 3 2 2 2 2 5 2 4 2" xfId="23742"/>
    <cellStyle name="Normal 3 3 2 2 2 2 5 2 5" xfId="23743"/>
    <cellStyle name="Normal 3 3 2 2 2 2 5 3" xfId="23744"/>
    <cellStyle name="Normal 3 3 2 2 2 2 5 3 2" xfId="23745"/>
    <cellStyle name="Normal 3 3 2 2 2 2 5 3 2 2" xfId="23746"/>
    <cellStyle name="Normal 3 3 2 2 2 2 5 3 2 2 2" xfId="23747"/>
    <cellStyle name="Normal 3 3 2 2 2 2 5 3 2 3" xfId="23748"/>
    <cellStyle name="Normal 3 3 2 2 2 2 5 3 3" xfId="23749"/>
    <cellStyle name="Normal 3 3 2 2 2 2 5 3 3 2" xfId="23750"/>
    <cellStyle name="Normal 3 3 2 2 2 2 5 3 4" xfId="23751"/>
    <cellStyle name="Normal 3 3 2 2 2 2 5 4" xfId="23752"/>
    <cellStyle name="Normal 3 3 2 2 2 2 5 4 2" xfId="23753"/>
    <cellStyle name="Normal 3 3 2 2 2 2 5 4 2 2" xfId="23754"/>
    <cellStyle name="Normal 3 3 2 2 2 2 5 4 3" xfId="23755"/>
    <cellStyle name="Normal 3 3 2 2 2 2 5 5" xfId="23756"/>
    <cellStyle name="Normal 3 3 2 2 2 2 5 5 2" xfId="23757"/>
    <cellStyle name="Normal 3 3 2 2 2 2 5 6" xfId="23758"/>
    <cellStyle name="Normal 3 3 2 2 2 2 5 6 2" xfId="23759"/>
    <cellStyle name="Normal 3 3 2 2 2 2 5 7" xfId="23760"/>
    <cellStyle name="Normal 3 3 2 2 2 2 5 8" xfId="23761"/>
    <cellStyle name="Normal 3 3 2 2 2 2 6" xfId="23762"/>
    <cellStyle name="Normal 3 3 2 2 2 2 6 2" xfId="23763"/>
    <cellStyle name="Normal 3 3 2 2 2 2 7" xfId="23764"/>
    <cellStyle name="Normal 3 3 2 2 2 3" xfId="23765"/>
    <cellStyle name="Normal 3 3 2 2 2 3 2" xfId="23766"/>
    <cellStyle name="Normal 3 3 2 2 2 3 2 2" xfId="23767"/>
    <cellStyle name="Normal 3 3 2 2 2 3 3" xfId="23768"/>
    <cellStyle name="Normal 3 3 2 2 2 4" xfId="23769"/>
    <cellStyle name="Normal 3 3 2 2 2 4 2" xfId="23770"/>
    <cellStyle name="Normal 3 3 2 2 2 4 2 2" xfId="23771"/>
    <cellStyle name="Normal 3 3 2 2 2 4 3" xfId="23772"/>
    <cellStyle name="Normal 3 3 2 2 2 5" xfId="23773"/>
    <cellStyle name="Normal 3 3 2 2 2 5 2" xfId="23774"/>
    <cellStyle name="Normal 3 3 2 2 2 5 2 2" xfId="23775"/>
    <cellStyle name="Normal 3 3 2 2 2 5 3" xfId="23776"/>
    <cellStyle name="Normal 3 3 2 2 2 6" xfId="23777"/>
    <cellStyle name="Normal 3 3 2 2 2 6 2" xfId="23778"/>
    <cellStyle name="Normal 3 3 2 2 2 6 2 2" xfId="23779"/>
    <cellStyle name="Normal 3 3 2 2 2 6 2 2 2" xfId="23780"/>
    <cellStyle name="Normal 3 3 2 2 2 6 2 2 2 2" xfId="23781"/>
    <cellStyle name="Normal 3 3 2 2 2 6 2 2 3" xfId="23782"/>
    <cellStyle name="Normal 3 3 2 2 2 6 2 3" xfId="23783"/>
    <cellStyle name="Normal 3 3 2 2 2 6 2 3 2" xfId="23784"/>
    <cellStyle name="Normal 3 3 2 2 2 6 2 4" xfId="23785"/>
    <cellStyle name="Normal 3 3 2 2 2 6 3" xfId="23786"/>
    <cellStyle name="Normal 3 3 2 2 2 6 3 2" xfId="23787"/>
    <cellStyle name="Normal 3 3 2 2 2 6 3 2 2" xfId="23788"/>
    <cellStyle name="Normal 3 3 2 2 2 6 3 3" xfId="23789"/>
    <cellStyle name="Normal 3 3 2 2 2 6 4" xfId="23790"/>
    <cellStyle name="Normal 3 3 2 2 2 6 4 2" xfId="23791"/>
    <cellStyle name="Normal 3 3 2 2 2 6 5" xfId="23792"/>
    <cellStyle name="Normal 3 3 2 2 2 7" xfId="23793"/>
    <cellStyle name="Normal 3 3 2 2 2 7 2" xfId="23794"/>
    <cellStyle name="Normal 3 3 2 2 2 7 2 2" xfId="23795"/>
    <cellStyle name="Normal 3 3 2 2 2 7 2 2 2" xfId="23796"/>
    <cellStyle name="Normal 3 3 2 2 2 7 2 3" xfId="23797"/>
    <cellStyle name="Normal 3 3 2 2 2 7 3" xfId="23798"/>
    <cellStyle name="Normal 3 3 2 2 2 7 3 2" xfId="23799"/>
    <cellStyle name="Normal 3 3 2 2 2 7 4" xfId="23800"/>
    <cellStyle name="Normal 3 3 2 2 2 8" xfId="23801"/>
    <cellStyle name="Normal 3 3 2 2 2 8 2" xfId="23802"/>
    <cellStyle name="Normal 3 3 2 2 2 8 2 2" xfId="23803"/>
    <cellStyle name="Normal 3 3 2 2 2 8 3" xfId="23804"/>
    <cellStyle name="Normal 3 3 2 2 2 9" xfId="23805"/>
    <cellStyle name="Normal 3 3 2 2 2 9 2" xfId="23806"/>
    <cellStyle name="Normal 3 3 2 2 3" xfId="23807"/>
    <cellStyle name="Normal 3 3 2 2 3 2" xfId="23808"/>
    <cellStyle name="Normal 3 3 2 2 3 2 2" xfId="23809"/>
    <cellStyle name="Normal 3 3 2 2 3 2 2 2" xfId="23810"/>
    <cellStyle name="Normal 3 3 2 2 3 2 2 2 2" xfId="23811"/>
    <cellStyle name="Normal 3 3 2 2 3 2 2 2 2 2" xfId="23812"/>
    <cellStyle name="Normal 3 3 2 2 3 2 2 2 3" xfId="23813"/>
    <cellStyle name="Normal 3 3 2 2 3 2 2 3" xfId="23814"/>
    <cellStyle name="Normal 3 3 2 2 3 2 2 3 2" xfId="23815"/>
    <cellStyle name="Normal 3 3 2 2 3 2 2 4" xfId="23816"/>
    <cellStyle name="Normal 3 3 2 2 3 2 3" xfId="23817"/>
    <cellStyle name="Normal 3 3 2 2 3 2 3 2" xfId="23818"/>
    <cellStyle name="Normal 3 3 2 2 3 2 3 2 2" xfId="23819"/>
    <cellStyle name="Normal 3 3 2 2 3 2 3 3" xfId="23820"/>
    <cellStyle name="Normal 3 3 2 2 3 2 4" xfId="23821"/>
    <cellStyle name="Normal 3 3 2 2 3 2 4 2" xfId="23822"/>
    <cellStyle name="Normal 3 3 2 2 3 2 5" xfId="23823"/>
    <cellStyle name="Normal 3 3 2 2 3 3" xfId="23824"/>
    <cellStyle name="Normal 3 3 2 2 3 3 2" xfId="23825"/>
    <cellStyle name="Normal 3 3 2 2 3 3 2 2" xfId="23826"/>
    <cellStyle name="Normal 3 3 2 2 3 3 2 2 2" xfId="23827"/>
    <cellStyle name="Normal 3 3 2 2 3 3 2 3" xfId="23828"/>
    <cellStyle name="Normal 3 3 2 2 3 3 3" xfId="23829"/>
    <cellStyle name="Normal 3 3 2 2 3 3 3 2" xfId="23830"/>
    <cellStyle name="Normal 3 3 2 2 3 3 4" xfId="23831"/>
    <cellStyle name="Normal 3 3 2 2 3 4" xfId="23832"/>
    <cellStyle name="Normal 3 3 2 2 3 4 2" xfId="23833"/>
    <cellStyle name="Normal 3 3 2 2 3 4 2 2" xfId="23834"/>
    <cellStyle name="Normal 3 3 2 2 3 4 3" xfId="23835"/>
    <cellStyle name="Normal 3 3 2 2 3 5" xfId="23836"/>
    <cellStyle name="Normal 3 3 2 2 3 5 2" xfId="23837"/>
    <cellStyle name="Normal 3 3 2 2 3 6" xfId="23838"/>
    <cellStyle name="Normal 3 3 2 2 3 6 2" xfId="23839"/>
    <cellStyle name="Normal 3 3 2 2 3 7" xfId="23840"/>
    <cellStyle name="Normal 3 3 2 2 3 8" xfId="23841"/>
    <cellStyle name="Normal 3 3 2 2 4" xfId="23842"/>
    <cellStyle name="Normal 3 3 2 2 4 2" xfId="23843"/>
    <cellStyle name="Normal 3 3 2 2 4 2 2" xfId="23844"/>
    <cellStyle name="Normal 3 3 2 2 4 2 2 2" xfId="23845"/>
    <cellStyle name="Normal 3 3 2 2 4 2 2 2 2" xfId="23846"/>
    <cellStyle name="Normal 3 3 2 2 4 2 2 2 2 2" xfId="23847"/>
    <cellStyle name="Normal 3 3 2 2 4 2 2 2 3" xfId="23848"/>
    <cellStyle name="Normal 3 3 2 2 4 2 2 3" xfId="23849"/>
    <cellStyle name="Normal 3 3 2 2 4 2 2 3 2" xfId="23850"/>
    <cellStyle name="Normal 3 3 2 2 4 2 2 4" xfId="23851"/>
    <cellStyle name="Normal 3 3 2 2 4 2 3" xfId="23852"/>
    <cellStyle name="Normal 3 3 2 2 4 2 3 2" xfId="23853"/>
    <cellStyle name="Normal 3 3 2 2 4 2 3 2 2" xfId="23854"/>
    <cellStyle name="Normal 3 3 2 2 4 2 3 3" xfId="23855"/>
    <cellStyle name="Normal 3 3 2 2 4 2 4" xfId="23856"/>
    <cellStyle name="Normal 3 3 2 2 4 2 4 2" xfId="23857"/>
    <cellStyle name="Normal 3 3 2 2 4 2 5" xfId="23858"/>
    <cellStyle name="Normal 3 3 2 2 4 3" xfId="23859"/>
    <cellStyle name="Normal 3 3 2 2 4 3 2" xfId="23860"/>
    <cellStyle name="Normal 3 3 2 2 4 3 2 2" xfId="23861"/>
    <cellStyle name="Normal 3 3 2 2 4 3 2 2 2" xfId="23862"/>
    <cellStyle name="Normal 3 3 2 2 4 3 2 3" xfId="23863"/>
    <cellStyle name="Normal 3 3 2 2 4 3 3" xfId="23864"/>
    <cellStyle name="Normal 3 3 2 2 4 3 3 2" xfId="23865"/>
    <cellStyle name="Normal 3 3 2 2 4 3 4" xfId="23866"/>
    <cellStyle name="Normal 3 3 2 2 4 4" xfId="23867"/>
    <cellStyle name="Normal 3 3 2 2 4 4 2" xfId="23868"/>
    <cellStyle name="Normal 3 3 2 2 4 4 2 2" xfId="23869"/>
    <cellStyle name="Normal 3 3 2 2 4 4 3" xfId="23870"/>
    <cellStyle name="Normal 3 3 2 2 4 5" xfId="23871"/>
    <cellStyle name="Normal 3 3 2 2 4 5 2" xfId="23872"/>
    <cellStyle name="Normal 3 3 2 2 4 6" xfId="23873"/>
    <cellStyle name="Normal 3 3 2 2 4 6 2" xfId="23874"/>
    <cellStyle name="Normal 3 3 2 2 4 7" xfId="23875"/>
    <cellStyle name="Normal 3 3 2 2 4 8" xfId="23876"/>
    <cellStyle name="Normal 3 3 2 2 5" xfId="23877"/>
    <cellStyle name="Normal 3 3 2 2 5 2" xfId="23878"/>
    <cellStyle name="Normal 3 3 2 2 5 2 2" xfId="23879"/>
    <cellStyle name="Normal 3 3 2 2 5 2 2 2" xfId="23880"/>
    <cellStyle name="Normal 3 3 2 2 5 2 2 2 2" xfId="23881"/>
    <cellStyle name="Normal 3 3 2 2 5 2 2 2 2 2" xfId="23882"/>
    <cellStyle name="Normal 3 3 2 2 5 2 2 2 3" xfId="23883"/>
    <cellStyle name="Normal 3 3 2 2 5 2 2 3" xfId="23884"/>
    <cellStyle name="Normal 3 3 2 2 5 2 2 3 2" xfId="23885"/>
    <cellStyle name="Normal 3 3 2 2 5 2 2 4" xfId="23886"/>
    <cellStyle name="Normal 3 3 2 2 5 2 3" xfId="23887"/>
    <cellStyle name="Normal 3 3 2 2 5 2 3 2" xfId="23888"/>
    <cellStyle name="Normal 3 3 2 2 5 2 3 2 2" xfId="23889"/>
    <cellStyle name="Normal 3 3 2 2 5 2 3 3" xfId="23890"/>
    <cellStyle name="Normal 3 3 2 2 5 2 4" xfId="23891"/>
    <cellStyle name="Normal 3 3 2 2 5 2 4 2" xfId="23892"/>
    <cellStyle name="Normal 3 3 2 2 5 2 5" xfId="23893"/>
    <cellStyle name="Normal 3 3 2 2 5 3" xfId="23894"/>
    <cellStyle name="Normal 3 3 2 2 5 3 2" xfId="23895"/>
    <cellStyle name="Normal 3 3 2 2 5 3 2 2" xfId="23896"/>
    <cellStyle name="Normal 3 3 2 2 5 3 2 2 2" xfId="23897"/>
    <cellStyle name="Normal 3 3 2 2 5 3 2 3" xfId="23898"/>
    <cellStyle name="Normal 3 3 2 2 5 3 3" xfId="23899"/>
    <cellStyle name="Normal 3 3 2 2 5 3 3 2" xfId="23900"/>
    <cellStyle name="Normal 3 3 2 2 5 3 4" xfId="23901"/>
    <cellStyle name="Normal 3 3 2 2 5 4" xfId="23902"/>
    <cellStyle name="Normal 3 3 2 2 5 4 2" xfId="23903"/>
    <cellStyle name="Normal 3 3 2 2 5 4 2 2" xfId="23904"/>
    <cellStyle name="Normal 3 3 2 2 5 4 3" xfId="23905"/>
    <cellStyle name="Normal 3 3 2 2 5 5" xfId="23906"/>
    <cellStyle name="Normal 3 3 2 2 5 5 2" xfId="23907"/>
    <cellStyle name="Normal 3 3 2 2 5 6" xfId="23908"/>
    <cellStyle name="Normal 3 3 2 2 5 6 2" xfId="23909"/>
    <cellStyle name="Normal 3 3 2 2 5 7" xfId="23910"/>
    <cellStyle name="Normal 3 3 2 2 5 8" xfId="23911"/>
    <cellStyle name="Normal 3 3 2 2 6" xfId="23912"/>
    <cellStyle name="Normal 3 3 2 2 6 2" xfId="23913"/>
    <cellStyle name="Normal 3 3 2 2 6 2 2" xfId="23914"/>
    <cellStyle name="Normal 3 3 2 2 6 2 2 2" xfId="23915"/>
    <cellStyle name="Normal 3 3 2 2 6 2 2 2 2" xfId="23916"/>
    <cellStyle name="Normal 3 3 2 2 6 2 2 2 2 2" xfId="23917"/>
    <cellStyle name="Normal 3 3 2 2 6 2 2 2 3" xfId="23918"/>
    <cellStyle name="Normal 3 3 2 2 6 2 2 3" xfId="23919"/>
    <cellStyle name="Normal 3 3 2 2 6 2 2 3 2" xfId="23920"/>
    <cellStyle name="Normal 3 3 2 2 6 2 2 4" xfId="23921"/>
    <cellStyle name="Normal 3 3 2 2 6 2 3" xfId="23922"/>
    <cellStyle name="Normal 3 3 2 2 6 2 3 2" xfId="23923"/>
    <cellStyle name="Normal 3 3 2 2 6 2 3 2 2" xfId="23924"/>
    <cellStyle name="Normal 3 3 2 2 6 2 3 3" xfId="23925"/>
    <cellStyle name="Normal 3 3 2 2 6 2 4" xfId="23926"/>
    <cellStyle name="Normal 3 3 2 2 6 2 4 2" xfId="23927"/>
    <cellStyle name="Normal 3 3 2 2 6 2 5" xfId="23928"/>
    <cellStyle name="Normal 3 3 2 2 6 3" xfId="23929"/>
    <cellStyle name="Normal 3 3 2 2 6 3 2" xfId="23930"/>
    <cellStyle name="Normal 3 3 2 2 6 3 2 2" xfId="23931"/>
    <cellStyle name="Normal 3 3 2 2 6 3 2 2 2" xfId="23932"/>
    <cellStyle name="Normal 3 3 2 2 6 3 2 3" xfId="23933"/>
    <cellStyle name="Normal 3 3 2 2 6 3 3" xfId="23934"/>
    <cellStyle name="Normal 3 3 2 2 6 3 3 2" xfId="23935"/>
    <cellStyle name="Normal 3 3 2 2 6 3 4" xfId="23936"/>
    <cellStyle name="Normal 3 3 2 2 6 4" xfId="23937"/>
    <cellStyle name="Normal 3 3 2 2 6 4 2" xfId="23938"/>
    <cellStyle name="Normal 3 3 2 2 6 4 2 2" xfId="23939"/>
    <cellStyle name="Normal 3 3 2 2 6 4 3" xfId="23940"/>
    <cellStyle name="Normal 3 3 2 2 6 5" xfId="23941"/>
    <cellStyle name="Normal 3 3 2 2 6 5 2" xfId="23942"/>
    <cellStyle name="Normal 3 3 2 2 6 6" xfId="23943"/>
    <cellStyle name="Normal 3 3 2 2 6 6 2" xfId="23944"/>
    <cellStyle name="Normal 3 3 2 2 6 7" xfId="23945"/>
    <cellStyle name="Normal 3 3 2 2 6 8" xfId="23946"/>
    <cellStyle name="Normal 3 3 2 2 7" xfId="23947"/>
    <cellStyle name="Normal 3 3 2 2 7 2" xfId="23948"/>
    <cellStyle name="Normal 3 3 2 2 7 2 2" xfId="23949"/>
    <cellStyle name="Normal 3 3 2 2 7 2 2 2" xfId="23950"/>
    <cellStyle name="Normal 3 3 2 2 7 2 2 2 2" xfId="23951"/>
    <cellStyle name="Normal 3 3 2 2 7 2 2 2 2 2" xfId="23952"/>
    <cellStyle name="Normal 3 3 2 2 7 2 2 2 3" xfId="23953"/>
    <cellStyle name="Normal 3 3 2 2 7 2 2 3" xfId="23954"/>
    <cellStyle name="Normal 3 3 2 2 7 2 2 3 2" xfId="23955"/>
    <cellStyle name="Normal 3 3 2 2 7 2 2 4" xfId="23956"/>
    <cellStyle name="Normal 3 3 2 2 7 2 3" xfId="23957"/>
    <cellStyle name="Normal 3 3 2 2 7 2 3 2" xfId="23958"/>
    <cellStyle name="Normal 3 3 2 2 7 2 3 2 2" xfId="23959"/>
    <cellStyle name="Normal 3 3 2 2 7 2 3 3" xfId="23960"/>
    <cellStyle name="Normal 3 3 2 2 7 2 4" xfId="23961"/>
    <cellStyle name="Normal 3 3 2 2 7 2 4 2" xfId="23962"/>
    <cellStyle name="Normal 3 3 2 2 7 2 5" xfId="23963"/>
    <cellStyle name="Normal 3 3 2 2 7 3" xfId="23964"/>
    <cellStyle name="Normal 3 3 2 2 7 3 2" xfId="23965"/>
    <cellStyle name="Normal 3 3 2 2 7 3 2 2" xfId="23966"/>
    <cellStyle name="Normal 3 3 2 2 7 3 2 2 2" xfId="23967"/>
    <cellStyle name="Normal 3 3 2 2 7 3 2 3" xfId="23968"/>
    <cellStyle name="Normal 3 3 2 2 7 3 3" xfId="23969"/>
    <cellStyle name="Normal 3 3 2 2 7 3 3 2" xfId="23970"/>
    <cellStyle name="Normal 3 3 2 2 7 3 4" xfId="23971"/>
    <cellStyle name="Normal 3 3 2 2 7 4" xfId="23972"/>
    <cellStyle name="Normal 3 3 2 2 7 4 2" xfId="23973"/>
    <cellStyle name="Normal 3 3 2 2 7 4 2 2" xfId="23974"/>
    <cellStyle name="Normal 3 3 2 2 7 4 3" xfId="23975"/>
    <cellStyle name="Normal 3 3 2 2 7 5" xfId="23976"/>
    <cellStyle name="Normal 3 3 2 2 7 5 2" xfId="23977"/>
    <cellStyle name="Normal 3 3 2 2 7 6" xfId="23978"/>
    <cellStyle name="Normal 3 3 2 2 7 6 2" xfId="23979"/>
    <cellStyle name="Normal 3 3 2 2 7 7" xfId="23980"/>
    <cellStyle name="Normal 3 3 2 2 7 8" xfId="23981"/>
    <cellStyle name="Normal 3 3 2 2 8" xfId="23982"/>
    <cellStyle name="Normal 3 3 2 2 8 2" xfId="23983"/>
    <cellStyle name="Normal 3 3 2 2 8 2 2" xfId="23984"/>
    <cellStyle name="Normal 3 3 2 2 8 2 2 2" xfId="23985"/>
    <cellStyle name="Normal 3 3 2 2 8 2 2 2 2" xfId="23986"/>
    <cellStyle name="Normal 3 3 2 2 8 2 2 2 2 2" xfId="23987"/>
    <cellStyle name="Normal 3 3 2 2 8 2 2 2 3" xfId="23988"/>
    <cellStyle name="Normal 3 3 2 2 8 2 2 3" xfId="23989"/>
    <cellStyle name="Normal 3 3 2 2 8 2 2 3 2" xfId="23990"/>
    <cellStyle name="Normal 3 3 2 2 8 2 2 4" xfId="23991"/>
    <cellStyle name="Normal 3 3 2 2 8 2 3" xfId="23992"/>
    <cellStyle name="Normal 3 3 2 2 8 2 3 2" xfId="23993"/>
    <cellStyle name="Normal 3 3 2 2 8 2 3 2 2" xfId="23994"/>
    <cellStyle name="Normal 3 3 2 2 8 2 3 3" xfId="23995"/>
    <cellStyle name="Normal 3 3 2 2 8 2 4" xfId="23996"/>
    <cellStyle name="Normal 3 3 2 2 8 2 4 2" xfId="23997"/>
    <cellStyle name="Normal 3 3 2 2 8 2 5" xfId="23998"/>
    <cellStyle name="Normal 3 3 2 2 8 3" xfId="23999"/>
    <cellStyle name="Normal 3 3 2 2 8 3 2" xfId="24000"/>
    <cellStyle name="Normal 3 3 2 2 8 3 2 2" xfId="24001"/>
    <cellStyle name="Normal 3 3 2 2 8 3 2 2 2" xfId="24002"/>
    <cellStyle name="Normal 3 3 2 2 8 3 2 3" xfId="24003"/>
    <cellStyle name="Normal 3 3 2 2 8 3 3" xfId="24004"/>
    <cellStyle name="Normal 3 3 2 2 8 3 3 2" xfId="24005"/>
    <cellStyle name="Normal 3 3 2 2 8 3 4" xfId="24006"/>
    <cellStyle name="Normal 3 3 2 2 8 4" xfId="24007"/>
    <cellStyle name="Normal 3 3 2 2 8 4 2" xfId="24008"/>
    <cellStyle name="Normal 3 3 2 2 8 4 2 2" xfId="24009"/>
    <cellStyle name="Normal 3 3 2 2 8 4 3" xfId="24010"/>
    <cellStyle name="Normal 3 3 2 2 8 5" xfId="24011"/>
    <cellStyle name="Normal 3 3 2 2 8 5 2" xfId="24012"/>
    <cellStyle name="Normal 3 3 2 2 8 6" xfId="24013"/>
    <cellStyle name="Normal 3 3 2 2 8 6 2" xfId="24014"/>
    <cellStyle name="Normal 3 3 2 2 8 7" xfId="24015"/>
    <cellStyle name="Normal 3 3 2 2 8 8" xfId="24016"/>
    <cellStyle name="Normal 3 3 2 2 9" xfId="24017"/>
    <cellStyle name="Normal 3 3 2 2 9 2" xfId="24018"/>
    <cellStyle name="Normal 3 3 2 2 9 2 2" xfId="24019"/>
    <cellStyle name="Normal 3 3 2 2 9 2 2 2" xfId="24020"/>
    <cellStyle name="Normal 3 3 2 2 9 2 2 2 2" xfId="24021"/>
    <cellStyle name="Normal 3 3 2 2 9 2 2 2 2 2" xfId="24022"/>
    <cellStyle name="Normal 3 3 2 2 9 2 2 2 3" xfId="24023"/>
    <cellStyle name="Normal 3 3 2 2 9 2 2 3" xfId="24024"/>
    <cellStyle name="Normal 3 3 2 2 9 2 2 3 2" xfId="24025"/>
    <cellStyle name="Normal 3 3 2 2 9 2 2 4" xfId="24026"/>
    <cellStyle name="Normal 3 3 2 2 9 2 3" xfId="24027"/>
    <cellStyle name="Normal 3 3 2 2 9 2 3 2" xfId="24028"/>
    <cellStyle name="Normal 3 3 2 2 9 2 3 2 2" xfId="24029"/>
    <cellStyle name="Normal 3 3 2 2 9 2 3 3" xfId="24030"/>
    <cellStyle name="Normal 3 3 2 2 9 2 4" xfId="24031"/>
    <cellStyle name="Normal 3 3 2 2 9 2 4 2" xfId="24032"/>
    <cellStyle name="Normal 3 3 2 2 9 2 5" xfId="24033"/>
    <cellStyle name="Normal 3 3 2 2 9 3" xfId="24034"/>
    <cellStyle name="Normal 3 3 2 2 9 3 2" xfId="24035"/>
    <cellStyle name="Normal 3 3 2 2 9 3 2 2" xfId="24036"/>
    <cellStyle name="Normal 3 3 2 2 9 3 2 2 2" xfId="24037"/>
    <cellStyle name="Normal 3 3 2 2 9 3 2 3" xfId="24038"/>
    <cellStyle name="Normal 3 3 2 2 9 3 3" xfId="24039"/>
    <cellStyle name="Normal 3 3 2 2 9 3 3 2" xfId="24040"/>
    <cellStyle name="Normal 3 3 2 2 9 3 4" xfId="24041"/>
    <cellStyle name="Normal 3 3 2 2 9 4" xfId="24042"/>
    <cellStyle name="Normal 3 3 2 2 9 4 2" xfId="24043"/>
    <cellStyle name="Normal 3 3 2 2 9 4 2 2" xfId="24044"/>
    <cellStyle name="Normal 3 3 2 2 9 4 3" xfId="24045"/>
    <cellStyle name="Normal 3 3 2 2 9 5" xfId="24046"/>
    <cellStyle name="Normal 3 3 2 2 9 5 2" xfId="24047"/>
    <cellStyle name="Normal 3 3 2 2 9 6" xfId="24048"/>
    <cellStyle name="Normal 3 3 2 2 9 6 2" xfId="24049"/>
    <cellStyle name="Normal 3 3 2 2 9 7" xfId="24050"/>
    <cellStyle name="Normal 3 3 2 2 9 8" xfId="24051"/>
    <cellStyle name="Normal 3 3 2 3" xfId="24052"/>
    <cellStyle name="Normal 3 3 2 3 2" xfId="24053"/>
    <cellStyle name="Normal 3 3 2 3 2 10" xfId="24054"/>
    <cellStyle name="Normal 3 3 2 3 2 10 2" xfId="24055"/>
    <cellStyle name="Normal 3 3 2 3 2 11" xfId="24056"/>
    <cellStyle name="Normal 3 3 2 3 2 12" xfId="24057"/>
    <cellStyle name="Normal 3 3 2 3 2 2" xfId="24058"/>
    <cellStyle name="Normal 3 3 2 3 2 2 2" xfId="24059"/>
    <cellStyle name="Normal 3 3 2 3 2 2 2 2" xfId="24060"/>
    <cellStyle name="Normal 3 3 2 3 2 2 3" xfId="24061"/>
    <cellStyle name="Normal 3 3 2 3 2 3" xfId="24062"/>
    <cellStyle name="Normal 3 3 2 3 2 3 2" xfId="24063"/>
    <cellStyle name="Normal 3 3 2 3 2 3 2 2" xfId="24064"/>
    <cellStyle name="Normal 3 3 2 3 2 3 3" xfId="24065"/>
    <cellStyle name="Normal 3 3 2 3 2 4" xfId="24066"/>
    <cellStyle name="Normal 3 3 2 3 2 4 2" xfId="24067"/>
    <cellStyle name="Normal 3 3 2 3 2 4 2 2" xfId="24068"/>
    <cellStyle name="Normal 3 3 2 3 2 4 3" xfId="24069"/>
    <cellStyle name="Normal 3 3 2 3 2 5" xfId="24070"/>
    <cellStyle name="Normal 3 3 2 3 2 5 2" xfId="24071"/>
    <cellStyle name="Normal 3 3 2 3 2 5 2 2" xfId="24072"/>
    <cellStyle name="Normal 3 3 2 3 2 5 3" xfId="24073"/>
    <cellStyle name="Normal 3 3 2 3 2 6" xfId="24074"/>
    <cellStyle name="Normal 3 3 2 3 2 6 2" xfId="24075"/>
    <cellStyle name="Normal 3 3 2 3 2 6 2 2" xfId="24076"/>
    <cellStyle name="Normal 3 3 2 3 2 6 2 2 2" xfId="24077"/>
    <cellStyle name="Normal 3 3 2 3 2 6 2 2 2 2" xfId="24078"/>
    <cellStyle name="Normal 3 3 2 3 2 6 2 2 3" xfId="24079"/>
    <cellStyle name="Normal 3 3 2 3 2 6 2 3" xfId="24080"/>
    <cellStyle name="Normal 3 3 2 3 2 6 2 3 2" xfId="24081"/>
    <cellStyle name="Normal 3 3 2 3 2 6 2 4" xfId="24082"/>
    <cellStyle name="Normal 3 3 2 3 2 6 3" xfId="24083"/>
    <cellStyle name="Normal 3 3 2 3 2 6 3 2" xfId="24084"/>
    <cellStyle name="Normal 3 3 2 3 2 6 3 2 2" xfId="24085"/>
    <cellStyle name="Normal 3 3 2 3 2 6 3 3" xfId="24086"/>
    <cellStyle name="Normal 3 3 2 3 2 6 4" xfId="24087"/>
    <cellStyle name="Normal 3 3 2 3 2 6 4 2" xfId="24088"/>
    <cellStyle name="Normal 3 3 2 3 2 6 5" xfId="24089"/>
    <cellStyle name="Normal 3 3 2 3 2 7" xfId="24090"/>
    <cellStyle name="Normal 3 3 2 3 2 7 2" xfId="24091"/>
    <cellStyle name="Normal 3 3 2 3 2 7 2 2" xfId="24092"/>
    <cellStyle name="Normal 3 3 2 3 2 7 2 2 2" xfId="24093"/>
    <cellStyle name="Normal 3 3 2 3 2 7 2 3" xfId="24094"/>
    <cellStyle name="Normal 3 3 2 3 2 7 3" xfId="24095"/>
    <cellStyle name="Normal 3 3 2 3 2 7 3 2" xfId="24096"/>
    <cellStyle name="Normal 3 3 2 3 2 7 4" xfId="24097"/>
    <cellStyle name="Normal 3 3 2 3 2 8" xfId="24098"/>
    <cellStyle name="Normal 3 3 2 3 2 8 2" xfId="24099"/>
    <cellStyle name="Normal 3 3 2 3 2 8 2 2" xfId="24100"/>
    <cellStyle name="Normal 3 3 2 3 2 8 3" xfId="24101"/>
    <cellStyle name="Normal 3 3 2 3 2 9" xfId="24102"/>
    <cellStyle name="Normal 3 3 2 3 2 9 2" xfId="24103"/>
    <cellStyle name="Normal 3 3 2 3 3" xfId="24104"/>
    <cellStyle name="Normal 3 3 2 3 3 2" xfId="24105"/>
    <cellStyle name="Normal 3 3 2 3 3 2 2" xfId="24106"/>
    <cellStyle name="Normal 3 3 2 3 3 2 2 2" xfId="24107"/>
    <cellStyle name="Normal 3 3 2 3 3 2 2 2 2" xfId="24108"/>
    <cellStyle name="Normal 3 3 2 3 3 2 2 2 2 2" xfId="24109"/>
    <cellStyle name="Normal 3 3 2 3 3 2 2 2 3" xfId="24110"/>
    <cellStyle name="Normal 3 3 2 3 3 2 2 3" xfId="24111"/>
    <cellStyle name="Normal 3 3 2 3 3 2 2 3 2" xfId="24112"/>
    <cellStyle name="Normal 3 3 2 3 3 2 2 4" xfId="24113"/>
    <cellStyle name="Normal 3 3 2 3 3 2 3" xfId="24114"/>
    <cellStyle name="Normal 3 3 2 3 3 2 3 2" xfId="24115"/>
    <cellStyle name="Normal 3 3 2 3 3 2 3 2 2" xfId="24116"/>
    <cellStyle name="Normal 3 3 2 3 3 2 3 3" xfId="24117"/>
    <cellStyle name="Normal 3 3 2 3 3 2 4" xfId="24118"/>
    <cellStyle name="Normal 3 3 2 3 3 2 4 2" xfId="24119"/>
    <cellStyle name="Normal 3 3 2 3 3 2 5" xfId="24120"/>
    <cellStyle name="Normal 3 3 2 3 3 3" xfId="24121"/>
    <cellStyle name="Normal 3 3 2 3 3 3 2" xfId="24122"/>
    <cellStyle name="Normal 3 3 2 3 3 3 2 2" xfId="24123"/>
    <cellStyle name="Normal 3 3 2 3 3 3 2 2 2" xfId="24124"/>
    <cellStyle name="Normal 3 3 2 3 3 3 2 3" xfId="24125"/>
    <cellStyle name="Normal 3 3 2 3 3 3 3" xfId="24126"/>
    <cellStyle name="Normal 3 3 2 3 3 3 3 2" xfId="24127"/>
    <cellStyle name="Normal 3 3 2 3 3 3 4" xfId="24128"/>
    <cellStyle name="Normal 3 3 2 3 3 4" xfId="24129"/>
    <cellStyle name="Normal 3 3 2 3 3 4 2" xfId="24130"/>
    <cellStyle name="Normal 3 3 2 3 3 4 2 2" xfId="24131"/>
    <cellStyle name="Normal 3 3 2 3 3 4 3" xfId="24132"/>
    <cellStyle name="Normal 3 3 2 3 3 5" xfId="24133"/>
    <cellStyle name="Normal 3 3 2 3 3 5 2" xfId="24134"/>
    <cellStyle name="Normal 3 3 2 3 3 6" xfId="24135"/>
    <cellStyle name="Normal 3 3 2 3 3 6 2" xfId="24136"/>
    <cellStyle name="Normal 3 3 2 3 3 7" xfId="24137"/>
    <cellStyle name="Normal 3 3 2 3 3 8" xfId="24138"/>
    <cellStyle name="Normal 3 3 2 3 4" xfId="24139"/>
    <cellStyle name="Normal 3 3 2 3 4 2" xfId="24140"/>
    <cellStyle name="Normal 3 3 2 3 4 2 2" xfId="24141"/>
    <cellStyle name="Normal 3 3 2 3 4 2 2 2" xfId="24142"/>
    <cellStyle name="Normal 3 3 2 3 4 2 2 2 2" xfId="24143"/>
    <cellStyle name="Normal 3 3 2 3 4 2 2 2 2 2" xfId="24144"/>
    <cellStyle name="Normal 3 3 2 3 4 2 2 2 3" xfId="24145"/>
    <cellStyle name="Normal 3 3 2 3 4 2 2 3" xfId="24146"/>
    <cellStyle name="Normal 3 3 2 3 4 2 2 3 2" xfId="24147"/>
    <cellStyle name="Normal 3 3 2 3 4 2 2 4" xfId="24148"/>
    <cellStyle name="Normal 3 3 2 3 4 2 3" xfId="24149"/>
    <cellStyle name="Normal 3 3 2 3 4 2 3 2" xfId="24150"/>
    <cellStyle name="Normal 3 3 2 3 4 2 3 2 2" xfId="24151"/>
    <cellStyle name="Normal 3 3 2 3 4 2 3 3" xfId="24152"/>
    <cellStyle name="Normal 3 3 2 3 4 2 4" xfId="24153"/>
    <cellStyle name="Normal 3 3 2 3 4 2 4 2" xfId="24154"/>
    <cellStyle name="Normal 3 3 2 3 4 2 5" xfId="24155"/>
    <cellStyle name="Normal 3 3 2 3 4 3" xfId="24156"/>
    <cellStyle name="Normal 3 3 2 3 4 3 2" xfId="24157"/>
    <cellStyle name="Normal 3 3 2 3 4 3 2 2" xfId="24158"/>
    <cellStyle name="Normal 3 3 2 3 4 3 2 2 2" xfId="24159"/>
    <cellStyle name="Normal 3 3 2 3 4 3 2 3" xfId="24160"/>
    <cellStyle name="Normal 3 3 2 3 4 3 3" xfId="24161"/>
    <cellStyle name="Normal 3 3 2 3 4 3 3 2" xfId="24162"/>
    <cellStyle name="Normal 3 3 2 3 4 3 4" xfId="24163"/>
    <cellStyle name="Normal 3 3 2 3 4 4" xfId="24164"/>
    <cellStyle name="Normal 3 3 2 3 4 4 2" xfId="24165"/>
    <cellStyle name="Normal 3 3 2 3 4 4 2 2" xfId="24166"/>
    <cellStyle name="Normal 3 3 2 3 4 4 3" xfId="24167"/>
    <cellStyle name="Normal 3 3 2 3 4 5" xfId="24168"/>
    <cellStyle name="Normal 3 3 2 3 4 5 2" xfId="24169"/>
    <cellStyle name="Normal 3 3 2 3 4 6" xfId="24170"/>
    <cellStyle name="Normal 3 3 2 3 4 6 2" xfId="24171"/>
    <cellStyle name="Normal 3 3 2 3 4 7" xfId="24172"/>
    <cellStyle name="Normal 3 3 2 3 4 8" xfId="24173"/>
    <cellStyle name="Normal 3 3 2 3 5" xfId="24174"/>
    <cellStyle name="Normal 3 3 2 3 5 2" xfId="24175"/>
    <cellStyle name="Normal 3 3 2 3 5 2 2" xfId="24176"/>
    <cellStyle name="Normal 3 3 2 3 5 2 2 2" xfId="24177"/>
    <cellStyle name="Normal 3 3 2 3 5 2 2 2 2" xfId="24178"/>
    <cellStyle name="Normal 3 3 2 3 5 2 2 2 2 2" xfId="24179"/>
    <cellStyle name="Normal 3 3 2 3 5 2 2 2 3" xfId="24180"/>
    <cellStyle name="Normal 3 3 2 3 5 2 2 3" xfId="24181"/>
    <cellStyle name="Normal 3 3 2 3 5 2 2 3 2" xfId="24182"/>
    <cellStyle name="Normal 3 3 2 3 5 2 2 4" xfId="24183"/>
    <cellStyle name="Normal 3 3 2 3 5 2 3" xfId="24184"/>
    <cellStyle name="Normal 3 3 2 3 5 2 3 2" xfId="24185"/>
    <cellStyle name="Normal 3 3 2 3 5 2 3 2 2" xfId="24186"/>
    <cellStyle name="Normal 3 3 2 3 5 2 3 3" xfId="24187"/>
    <cellStyle name="Normal 3 3 2 3 5 2 4" xfId="24188"/>
    <cellStyle name="Normal 3 3 2 3 5 2 4 2" xfId="24189"/>
    <cellStyle name="Normal 3 3 2 3 5 2 5" xfId="24190"/>
    <cellStyle name="Normal 3 3 2 3 5 3" xfId="24191"/>
    <cellStyle name="Normal 3 3 2 3 5 3 2" xfId="24192"/>
    <cellStyle name="Normal 3 3 2 3 5 3 2 2" xfId="24193"/>
    <cellStyle name="Normal 3 3 2 3 5 3 2 2 2" xfId="24194"/>
    <cellStyle name="Normal 3 3 2 3 5 3 2 3" xfId="24195"/>
    <cellStyle name="Normal 3 3 2 3 5 3 3" xfId="24196"/>
    <cellStyle name="Normal 3 3 2 3 5 3 3 2" xfId="24197"/>
    <cellStyle name="Normal 3 3 2 3 5 3 4" xfId="24198"/>
    <cellStyle name="Normal 3 3 2 3 5 4" xfId="24199"/>
    <cellStyle name="Normal 3 3 2 3 5 4 2" xfId="24200"/>
    <cellStyle name="Normal 3 3 2 3 5 4 2 2" xfId="24201"/>
    <cellStyle name="Normal 3 3 2 3 5 4 3" xfId="24202"/>
    <cellStyle name="Normal 3 3 2 3 5 5" xfId="24203"/>
    <cellStyle name="Normal 3 3 2 3 5 5 2" xfId="24204"/>
    <cellStyle name="Normal 3 3 2 3 5 6" xfId="24205"/>
    <cellStyle name="Normal 3 3 2 3 5 6 2" xfId="24206"/>
    <cellStyle name="Normal 3 3 2 3 5 7" xfId="24207"/>
    <cellStyle name="Normal 3 3 2 3 5 8" xfId="24208"/>
    <cellStyle name="Normal 3 3 2 3 6" xfId="24209"/>
    <cellStyle name="Normal 3 3 2 3 6 2" xfId="24210"/>
    <cellStyle name="Normal 3 3 2 3 7" xfId="24211"/>
    <cellStyle name="Normal 3 3 2 3 8" xfId="24212"/>
    <cellStyle name="Normal 3 3 2 4" xfId="24213"/>
    <cellStyle name="Normal 3 3 2 4 2" xfId="24214"/>
    <cellStyle name="Normal 3 3 2 4 2 2" xfId="24215"/>
    <cellStyle name="Normal 3 3 2 4 3" xfId="24216"/>
    <cellStyle name="Normal 3 3 2 4 4" xfId="24217"/>
    <cellStyle name="Normal 3 3 2 5" xfId="24218"/>
    <cellStyle name="Normal 3 3 2 5 2" xfId="24219"/>
    <cellStyle name="Normal 3 3 2 5 2 2" xfId="24220"/>
    <cellStyle name="Normal 3 3 2 5 3" xfId="24221"/>
    <cellStyle name="Normal 3 3 2 6" xfId="24222"/>
    <cellStyle name="Normal 3 3 2 6 2" xfId="24223"/>
    <cellStyle name="Normal 3 3 2 6 2 2" xfId="24224"/>
    <cellStyle name="Normal 3 3 2 6 3" xfId="24225"/>
    <cellStyle name="Normal 3 3 2 7" xfId="24226"/>
    <cellStyle name="Normal 3 3 2 7 2" xfId="24227"/>
    <cellStyle name="Normal 3 3 2 7 2 2" xfId="24228"/>
    <cellStyle name="Normal 3 3 2 7 3" xfId="24229"/>
    <cellStyle name="Normal 3 3 2 8" xfId="24230"/>
    <cellStyle name="Normal 3 3 2 8 2" xfId="24231"/>
    <cellStyle name="Normal 3 3 2 8 2 2" xfId="24232"/>
    <cellStyle name="Normal 3 3 2 8 3" xfId="24233"/>
    <cellStyle name="Normal 3 3 2 9" xfId="24234"/>
    <cellStyle name="Normal 3 3 2 9 2" xfId="24235"/>
    <cellStyle name="Normal 3 3 2 9 2 2" xfId="24236"/>
    <cellStyle name="Normal 3 3 2 9 3" xfId="24237"/>
    <cellStyle name="Normal 3 3 3" xfId="24238"/>
    <cellStyle name="Normal 3 3 3 10" xfId="24239"/>
    <cellStyle name="Normal 3 3 3 10 2" xfId="24240"/>
    <cellStyle name="Normal 3 3 3 11" xfId="24241"/>
    <cellStyle name="Normal 3 3 3 12" xfId="24242"/>
    <cellStyle name="Normal 3 3 3 13" xfId="24243"/>
    <cellStyle name="Normal 3 3 3 2" xfId="24244"/>
    <cellStyle name="Normal 3 3 3 2 2" xfId="24245"/>
    <cellStyle name="Normal 3 3 3 2 2 2" xfId="24246"/>
    <cellStyle name="Normal 3 3 3 2 2 2 2" xfId="24247"/>
    <cellStyle name="Normal 3 3 3 2 2 2 2 2" xfId="24248"/>
    <cellStyle name="Normal 3 3 3 2 2 2 2 2 2" xfId="24249"/>
    <cellStyle name="Normal 3 3 3 2 2 2 2 2 2 2" xfId="24250"/>
    <cellStyle name="Normal 3 3 3 2 2 2 2 2 3" xfId="24251"/>
    <cellStyle name="Normal 3 3 3 2 2 2 2 3" xfId="24252"/>
    <cellStyle name="Normal 3 3 3 2 2 2 2 3 2" xfId="24253"/>
    <cellStyle name="Normal 3 3 3 2 2 2 2 4" xfId="24254"/>
    <cellStyle name="Normal 3 3 3 2 2 2 3" xfId="24255"/>
    <cellStyle name="Normal 3 3 3 2 2 2 3 2" xfId="24256"/>
    <cellStyle name="Normal 3 3 3 2 2 2 3 2 2" xfId="24257"/>
    <cellStyle name="Normal 3 3 3 2 2 2 3 3" xfId="24258"/>
    <cellStyle name="Normal 3 3 3 2 2 2 4" xfId="24259"/>
    <cellStyle name="Normal 3 3 3 2 2 2 4 2" xfId="24260"/>
    <cellStyle name="Normal 3 3 3 2 2 2 5" xfId="24261"/>
    <cellStyle name="Normal 3 3 3 2 2 3" xfId="24262"/>
    <cellStyle name="Normal 3 3 3 2 2 3 2" xfId="24263"/>
    <cellStyle name="Normal 3 3 3 2 2 3 2 2" xfId="24264"/>
    <cellStyle name="Normal 3 3 3 2 2 3 2 2 2" xfId="24265"/>
    <cellStyle name="Normal 3 3 3 2 2 3 2 3" xfId="24266"/>
    <cellStyle name="Normal 3 3 3 2 2 3 3" xfId="24267"/>
    <cellStyle name="Normal 3 3 3 2 2 3 3 2" xfId="24268"/>
    <cellStyle name="Normal 3 3 3 2 2 3 4" xfId="24269"/>
    <cellStyle name="Normal 3 3 3 2 2 4" xfId="24270"/>
    <cellStyle name="Normal 3 3 3 2 2 4 2" xfId="24271"/>
    <cellStyle name="Normal 3 3 3 2 2 4 2 2" xfId="24272"/>
    <cellStyle name="Normal 3 3 3 2 2 4 3" xfId="24273"/>
    <cellStyle name="Normal 3 3 3 2 2 5" xfId="24274"/>
    <cellStyle name="Normal 3 3 3 2 2 5 2" xfId="24275"/>
    <cellStyle name="Normal 3 3 3 2 2 6" xfId="24276"/>
    <cellStyle name="Normal 3 3 3 2 2 6 2" xfId="24277"/>
    <cellStyle name="Normal 3 3 3 2 2 7" xfId="24278"/>
    <cellStyle name="Normal 3 3 3 2 2 8" xfId="24279"/>
    <cellStyle name="Normal 3 3 3 2 3" xfId="24280"/>
    <cellStyle name="Normal 3 3 3 2 3 2" xfId="24281"/>
    <cellStyle name="Normal 3 3 3 2 3 2 2" xfId="24282"/>
    <cellStyle name="Normal 3 3 3 2 3 2 2 2" xfId="24283"/>
    <cellStyle name="Normal 3 3 3 2 3 2 2 2 2" xfId="24284"/>
    <cellStyle name="Normal 3 3 3 2 3 2 2 2 2 2" xfId="24285"/>
    <cellStyle name="Normal 3 3 3 2 3 2 2 2 3" xfId="24286"/>
    <cellStyle name="Normal 3 3 3 2 3 2 2 3" xfId="24287"/>
    <cellStyle name="Normal 3 3 3 2 3 2 2 3 2" xfId="24288"/>
    <cellStyle name="Normal 3 3 3 2 3 2 2 4" xfId="24289"/>
    <cellStyle name="Normal 3 3 3 2 3 2 3" xfId="24290"/>
    <cellStyle name="Normal 3 3 3 2 3 2 3 2" xfId="24291"/>
    <cellStyle name="Normal 3 3 3 2 3 2 3 2 2" xfId="24292"/>
    <cellStyle name="Normal 3 3 3 2 3 2 3 3" xfId="24293"/>
    <cellStyle name="Normal 3 3 3 2 3 2 4" xfId="24294"/>
    <cellStyle name="Normal 3 3 3 2 3 2 4 2" xfId="24295"/>
    <cellStyle name="Normal 3 3 3 2 3 2 5" xfId="24296"/>
    <cellStyle name="Normal 3 3 3 2 3 3" xfId="24297"/>
    <cellStyle name="Normal 3 3 3 2 3 3 2" xfId="24298"/>
    <cellStyle name="Normal 3 3 3 2 3 3 2 2" xfId="24299"/>
    <cellStyle name="Normal 3 3 3 2 3 3 2 2 2" xfId="24300"/>
    <cellStyle name="Normal 3 3 3 2 3 3 2 3" xfId="24301"/>
    <cellStyle name="Normal 3 3 3 2 3 3 3" xfId="24302"/>
    <cellStyle name="Normal 3 3 3 2 3 3 3 2" xfId="24303"/>
    <cellStyle name="Normal 3 3 3 2 3 3 4" xfId="24304"/>
    <cellStyle name="Normal 3 3 3 2 3 4" xfId="24305"/>
    <cellStyle name="Normal 3 3 3 2 3 4 2" xfId="24306"/>
    <cellStyle name="Normal 3 3 3 2 3 4 2 2" xfId="24307"/>
    <cellStyle name="Normal 3 3 3 2 3 4 3" xfId="24308"/>
    <cellStyle name="Normal 3 3 3 2 3 5" xfId="24309"/>
    <cellStyle name="Normal 3 3 3 2 3 5 2" xfId="24310"/>
    <cellStyle name="Normal 3 3 3 2 3 6" xfId="24311"/>
    <cellStyle name="Normal 3 3 3 2 3 6 2" xfId="24312"/>
    <cellStyle name="Normal 3 3 3 2 3 7" xfId="24313"/>
    <cellStyle name="Normal 3 3 3 2 3 8" xfId="24314"/>
    <cellStyle name="Normal 3 3 3 2 4" xfId="24315"/>
    <cellStyle name="Normal 3 3 3 2 4 2" xfId="24316"/>
    <cellStyle name="Normal 3 3 3 2 4 2 2" xfId="24317"/>
    <cellStyle name="Normal 3 3 3 2 4 2 2 2" xfId="24318"/>
    <cellStyle name="Normal 3 3 3 2 4 2 2 2 2" xfId="24319"/>
    <cellStyle name="Normal 3 3 3 2 4 2 2 2 2 2" xfId="24320"/>
    <cellStyle name="Normal 3 3 3 2 4 2 2 2 3" xfId="24321"/>
    <cellStyle name="Normal 3 3 3 2 4 2 2 3" xfId="24322"/>
    <cellStyle name="Normal 3 3 3 2 4 2 2 3 2" xfId="24323"/>
    <cellStyle name="Normal 3 3 3 2 4 2 2 4" xfId="24324"/>
    <cellStyle name="Normal 3 3 3 2 4 2 3" xfId="24325"/>
    <cellStyle name="Normal 3 3 3 2 4 2 3 2" xfId="24326"/>
    <cellStyle name="Normal 3 3 3 2 4 2 3 2 2" xfId="24327"/>
    <cellStyle name="Normal 3 3 3 2 4 2 3 3" xfId="24328"/>
    <cellStyle name="Normal 3 3 3 2 4 2 4" xfId="24329"/>
    <cellStyle name="Normal 3 3 3 2 4 2 4 2" xfId="24330"/>
    <cellStyle name="Normal 3 3 3 2 4 2 5" xfId="24331"/>
    <cellStyle name="Normal 3 3 3 2 4 3" xfId="24332"/>
    <cellStyle name="Normal 3 3 3 2 4 3 2" xfId="24333"/>
    <cellStyle name="Normal 3 3 3 2 4 3 2 2" xfId="24334"/>
    <cellStyle name="Normal 3 3 3 2 4 3 2 2 2" xfId="24335"/>
    <cellStyle name="Normal 3 3 3 2 4 3 2 3" xfId="24336"/>
    <cellStyle name="Normal 3 3 3 2 4 3 3" xfId="24337"/>
    <cellStyle name="Normal 3 3 3 2 4 3 3 2" xfId="24338"/>
    <cellStyle name="Normal 3 3 3 2 4 3 4" xfId="24339"/>
    <cellStyle name="Normal 3 3 3 2 4 4" xfId="24340"/>
    <cellStyle name="Normal 3 3 3 2 4 4 2" xfId="24341"/>
    <cellStyle name="Normal 3 3 3 2 4 4 2 2" xfId="24342"/>
    <cellStyle name="Normal 3 3 3 2 4 4 3" xfId="24343"/>
    <cellStyle name="Normal 3 3 3 2 4 5" xfId="24344"/>
    <cellStyle name="Normal 3 3 3 2 4 5 2" xfId="24345"/>
    <cellStyle name="Normal 3 3 3 2 4 6" xfId="24346"/>
    <cellStyle name="Normal 3 3 3 2 4 6 2" xfId="24347"/>
    <cellStyle name="Normal 3 3 3 2 4 7" xfId="24348"/>
    <cellStyle name="Normal 3 3 3 2 4 8" xfId="24349"/>
    <cellStyle name="Normal 3 3 3 2 5" xfId="24350"/>
    <cellStyle name="Normal 3 3 3 2 5 2" xfId="24351"/>
    <cellStyle name="Normal 3 3 3 2 5 2 2" xfId="24352"/>
    <cellStyle name="Normal 3 3 3 2 5 2 2 2" xfId="24353"/>
    <cellStyle name="Normal 3 3 3 2 5 2 2 2 2" xfId="24354"/>
    <cellStyle name="Normal 3 3 3 2 5 2 2 2 2 2" xfId="24355"/>
    <cellStyle name="Normal 3 3 3 2 5 2 2 2 3" xfId="24356"/>
    <cellStyle name="Normal 3 3 3 2 5 2 2 3" xfId="24357"/>
    <cellStyle name="Normal 3 3 3 2 5 2 2 3 2" xfId="24358"/>
    <cellStyle name="Normal 3 3 3 2 5 2 2 4" xfId="24359"/>
    <cellStyle name="Normal 3 3 3 2 5 2 3" xfId="24360"/>
    <cellStyle name="Normal 3 3 3 2 5 2 3 2" xfId="24361"/>
    <cellStyle name="Normal 3 3 3 2 5 2 3 2 2" xfId="24362"/>
    <cellStyle name="Normal 3 3 3 2 5 2 3 3" xfId="24363"/>
    <cellStyle name="Normal 3 3 3 2 5 2 4" xfId="24364"/>
    <cellStyle name="Normal 3 3 3 2 5 2 4 2" xfId="24365"/>
    <cellStyle name="Normal 3 3 3 2 5 2 5" xfId="24366"/>
    <cellStyle name="Normal 3 3 3 2 5 3" xfId="24367"/>
    <cellStyle name="Normal 3 3 3 2 5 3 2" xfId="24368"/>
    <cellStyle name="Normal 3 3 3 2 5 3 2 2" xfId="24369"/>
    <cellStyle name="Normal 3 3 3 2 5 3 2 2 2" xfId="24370"/>
    <cellStyle name="Normal 3 3 3 2 5 3 2 3" xfId="24371"/>
    <cellStyle name="Normal 3 3 3 2 5 3 3" xfId="24372"/>
    <cellStyle name="Normal 3 3 3 2 5 3 3 2" xfId="24373"/>
    <cellStyle name="Normal 3 3 3 2 5 3 4" xfId="24374"/>
    <cellStyle name="Normal 3 3 3 2 5 4" xfId="24375"/>
    <cellStyle name="Normal 3 3 3 2 5 4 2" xfId="24376"/>
    <cellStyle name="Normal 3 3 3 2 5 4 2 2" xfId="24377"/>
    <cellStyle name="Normal 3 3 3 2 5 4 3" xfId="24378"/>
    <cellStyle name="Normal 3 3 3 2 5 5" xfId="24379"/>
    <cellStyle name="Normal 3 3 3 2 5 5 2" xfId="24380"/>
    <cellStyle name="Normal 3 3 3 2 5 6" xfId="24381"/>
    <cellStyle name="Normal 3 3 3 2 5 6 2" xfId="24382"/>
    <cellStyle name="Normal 3 3 3 2 5 7" xfId="24383"/>
    <cellStyle name="Normal 3 3 3 2 5 8" xfId="24384"/>
    <cellStyle name="Normal 3 3 3 2 6" xfId="24385"/>
    <cellStyle name="Normal 3 3 3 2 6 2" xfId="24386"/>
    <cellStyle name="Normal 3 3 3 2 7" xfId="24387"/>
    <cellStyle name="Normal 3 3 3 3" xfId="24388"/>
    <cellStyle name="Normal 3 3 3 3 2" xfId="24389"/>
    <cellStyle name="Normal 3 3 3 3 2 2" xfId="24390"/>
    <cellStyle name="Normal 3 3 3 3 3" xfId="24391"/>
    <cellStyle name="Normal 3 3 3 4" xfId="24392"/>
    <cellStyle name="Normal 3 3 3 4 2" xfId="24393"/>
    <cellStyle name="Normal 3 3 3 4 2 2" xfId="24394"/>
    <cellStyle name="Normal 3 3 3 4 3" xfId="24395"/>
    <cellStyle name="Normal 3 3 3 5" xfId="24396"/>
    <cellStyle name="Normal 3 3 3 5 2" xfId="24397"/>
    <cellStyle name="Normal 3 3 3 5 2 2" xfId="24398"/>
    <cellStyle name="Normal 3 3 3 5 3" xfId="24399"/>
    <cellStyle name="Normal 3 3 3 6" xfId="24400"/>
    <cellStyle name="Normal 3 3 3 6 2" xfId="24401"/>
    <cellStyle name="Normal 3 3 3 6 2 2" xfId="24402"/>
    <cellStyle name="Normal 3 3 3 6 2 2 2" xfId="24403"/>
    <cellStyle name="Normal 3 3 3 6 2 2 2 2" xfId="24404"/>
    <cellStyle name="Normal 3 3 3 6 2 2 3" xfId="24405"/>
    <cellStyle name="Normal 3 3 3 6 2 3" xfId="24406"/>
    <cellStyle name="Normal 3 3 3 6 2 3 2" xfId="24407"/>
    <cellStyle name="Normal 3 3 3 6 2 4" xfId="24408"/>
    <cellStyle name="Normal 3 3 3 6 3" xfId="24409"/>
    <cellStyle name="Normal 3 3 3 6 3 2" xfId="24410"/>
    <cellStyle name="Normal 3 3 3 6 3 2 2" xfId="24411"/>
    <cellStyle name="Normal 3 3 3 6 3 3" xfId="24412"/>
    <cellStyle name="Normal 3 3 3 6 4" xfId="24413"/>
    <cellStyle name="Normal 3 3 3 6 4 2" xfId="24414"/>
    <cellStyle name="Normal 3 3 3 6 5" xfId="24415"/>
    <cellStyle name="Normal 3 3 3 7" xfId="24416"/>
    <cellStyle name="Normal 3 3 3 7 2" xfId="24417"/>
    <cellStyle name="Normal 3 3 3 7 2 2" xfId="24418"/>
    <cellStyle name="Normal 3 3 3 7 2 2 2" xfId="24419"/>
    <cellStyle name="Normal 3 3 3 7 2 3" xfId="24420"/>
    <cellStyle name="Normal 3 3 3 7 3" xfId="24421"/>
    <cellStyle name="Normal 3 3 3 7 3 2" xfId="24422"/>
    <cellStyle name="Normal 3 3 3 7 4" xfId="24423"/>
    <cellStyle name="Normal 3 3 3 8" xfId="24424"/>
    <cellStyle name="Normal 3 3 3 8 2" xfId="24425"/>
    <cellStyle name="Normal 3 3 3 8 2 2" xfId="24426"/>
    <cellStyle name="Normal 3 3 3 8 3" xfId="24427"/>
    <cellStyle name="Normal 3 3 3 9" xfId="24428"/>
    <cellStyle name="Normal 3 3 3 9 2" xfId="24429"/>
    <cellStyle name="Normal 3 3 4" xfId="24430"/>
    <cellStyle name="Normal 3 3 4 2" xfId="24431"/>
    <cellStyle name="Normal 3 3 4 2 2" xfId="24432"/>
    <cellStyle name="Normal 3 3 4 2 2 2" xfId="24433"/>
    <cellStyle name="Normal 3 3 4 2 2 2 2" xfId="24434"/>
    <cellStyle name="Normal 3 3 4 2 2 2 2 2" xfId="24435"/>
    <cellStyle name="Normal 3 3 4 2 2 2 3" xfId="24436"/>
    <cellStyle name="Normal 3 3 4 2 2 3" xfId="24437"/>
    <cellStyle name="Normal 3 3 4 2 2 3 2" xfId="24438"/>
    <cellStyle name="Normal 3 3 4 2 2 4" xfId="24439"/>
    <cellStyle name="Normal 3 3 4 2 3" xfId="24440"/>
    <cellStyle name="Normal 3 3 4 2 3 2" xfId="24441"/>
    <cellStyle name="Normal 3 3 4 2 3 2 2" xfId="24442"/>
    <cellStyle name="Normal 3 3 4 2 3 3" xfId="24443"/>
    <cellStyle name="Normal 3 3 4 2 4" xfId="24444"/>
    <cellStyle name="Normal 3 3 4 2 4 2" xfId="24445"/>
    <cellStyle name="Normal 3 3 4 2 5" xfId="24446"/>
    <cellStyle name="Normal 3 3 4 3" xfId="24447"/>
    <cellStyle name="Normal 3 3 4 3 2" xfId="24448"/>
    <cellStyle name="Normal 3 3 4 3 2 2" xfId="24449"/>
    <cellStyle name="Normal 3 3 4 3 2 2 2" xfId="24450"/>
    <cellStyle name="Normal 3 3 4 3 2 3" xfId="24451"/>
    <cellStyle name="Normal 3 3 4 3 3" xfId="24452"/>
    <cellStyle name="Normal 3 3 4 3 3 2" xfId="24453"/>
    <cellStyle name="Normal 3 3 4 3 4" xfId="24454"/>
    <cellStyle name="Normal 3 3 4 4" xfId="24455"/>
    <cellStyle name="Normal 3 3 4 4 2" xfId="24456"/>
    <cellStyle name="Normal 3 3 4 4 2 2" xfId="24457"/>
    <cellStyle name="Normal 3 3 4 4 3" xfId="24458"/>
    <cellStyle name="Normal 3 3 4 5" xfId="24459"/>
    <cellStyle name="Normal 3 3 4 5 2" xfId="24460"/>
    <cellStyle name="Normal 3 3 4 6" xfId="24461"/>
    <cellStyle name="Normal 3 3 4 6 2" xfId="24462"/>
    <cellStyle name="Normal 3 3 4 7" xfId="24463"/>
    <cellStyle name="Normal 3 3 4 8" xfId="24464"/>
    <cellStyle name="Normal 3 3 4 9" xfId="24465"/>
    <cellStyle name="Normal 3 3 5" xfId="24466"/>
    <cellStyle name="Normal 3 3 5 2" xfId="24467"/>
    <cellStyle name="Normal 3 3 5 2 2" xfId="24468"/>
    <cellStyle name="Normal 3 3 5 2 2 2" xfId="24469"/>
    <cellStyle name="Normal 3 3 5 2 2 2 2" xfId="24470"/>
    <cellStyle name="Normal 3 3 5 2 2 2 2 2" xfId="24471"/>
    <cellStyle name="Normal 3 3 5 2 2 2 3" xfId="24472"/>
    <cellStyle name="Normal 3 3 5 2 2 3" xfId="24473"/>
    <cellStyle name="Normal 3 3 5 2 2 3 2" xfId="24474"/>
    <cellStyle name="Normal 3 3 5 2 2 4" xfId="24475"/>
    <cellStyle name="Normal 3 3 5 2 3" xfId="24476"/>
    <cellStyle name="Normal 3 3 5 2 3 2" xfId="24477"/>
    <cellStyle name="Normal 3 3 5 2 3 2 2" xfId="24478"/>
    <cellStyle name="Normal 3 3 5 2 3 3" xfId="24479"/>
    <cellStyle name="Normal 3 3 5 2 4" xfId="24480"/>
    <cellStyle name="Normal 3 3 5 2 4 2" xfId="24481"/>
    <cellStyle name="Normal 3 3 5 2 5" xfId="24482"/>
    <cellStyle name="Normal 3 3 5 3" xfId="24483"/>
    <cellStyle name="Normal 3 3 5 3 2" xfId="24484"/>
    <cellStyle name="Normal 3 3 5 3 2 2" xfId="24485"/>
    <cellStyle name="Normal 3 3 5 3 2 2 2" xfId="24486"/>
    <cellStyle name="Normal 3 3 5 3 2 3" xfId="24487"/>
    <cellStyle name="Normal 3 3 5 3 3" xfId="24488"/>
    <cellStyle name="Normal 3 3 5 3 3 2" xfId="24489"/>
    <cellStyle name="Normal 3 3 5 3 4" xfId="24490"/>
    <cellStyle name="Normal 3 3 5 4" xfId="24491"/>
    <cellStyle name="Normal 3 3 5 4 2" xfId="24492"/>
    <cellStyle name="Normal 3 3 5 4 2 2" xfId="24493"/>
    <cellStyle name="Normal 3 3 5 4 3" xfId="24494"/>
    <cellStyle name="Normal 3 3 5 5" xfId="24495"/>
    <cellStyle name="Normal 3 3 5 5 2" xfId="24496"/>
    <cellStyle name="Normal 3 3 5 6" xfId="24497"/>
    <cellStyle name="Normal 3 3 5 6 2" xfId="24498"/>
    <cellStyle name="Normal 3 3 5 7" xfId="24499"/>
    <cellStyle name="Normal 3 3 5 8" xfId="24500"/>
    <cellStyle name="Normal 3 3 5 9" xfId="24501"/>
    <cellStyle name="Normal 3 3 6" xfId="24502"/>
    <cellStyle name="Normal 3 3 6 2" xfId="24503"/>
    <cellStyle name="Normal 3 3 6 2 2" xfId="24504"/>
    <cellStyle name="Normal 3 3 6 2 2 2" xfId="24505"/>
    <cellStyle name="Normal 3 3 6 2 2 2 2" xfId="24506"/>
    <cellStyle name="Normal 3 3 6 2 2 2 2 2" xfId="24507"/>
    <cellStyle name="Normal 3 3 6 2 2 2 3" xfId="24508"/>
    <cellStyle name="Normal 3 3 6 2 2 3" xfId="24509"/>
    <cellStyle name="Normal 3 3 6 2 2 3 2" xfId="24510"/>
    <cellStyle name="Normal 3 3 6 2 2 4" xfId="24511"/>
    <cellStyle name="Normal 3 3 6 2 3" xfId="24512"/>
    <cellStyle name="Normal 3 3 6 2 3 2" xfId="24513"/>
    <cellStyle name="Normal 3 3 6 2 3 2 2" xfId="24514"/>
    <cellStyle name="Normal 3 3 6 2 3 3" xfId="24515"/>
    <cellStyle name="Normal 3 3 6 2 4" xfId="24516"/>
    <cellStyle name="Normal 3 3 6 2 4 2" xfId="24517"/>
    <cellStyle name="Normal 3 3 6 2 5" xfId="24518"/>
    <cellStyle name="Normal 3 3 6 3" xfId="24519"/>
    <cellStyle name="Normal 3 3 6 3 2" xfId="24520"/>
    <cellStyle name="Normal 3 3 6 3 2 2" xfId="24521"/>
    <cellStyle name="Normal 3 3 6 3 2 2 2" xfId="24522"/>
    <cellStyle name="Normal 3 3 6 3 2 3" xfId="24523"/>
    <cellStyle name="Normal 3 3 6 3 3" xfId="24524"/>
    <cellStyle name="Normal 3 3 6 3 3 2" xfId="24525"/>
    <cellStyle name="Normal 3 3 6 3 4" xfId="24526"/>
    <cellStyle name="Normal 3 3 6 4" xfId="24527"/>
    <cellStyle name="Normal 3 3 6 4 2" xfId="24528"/>
    <cellStyle name="Normal 3 3 6 4 2 2" xfId="24529"/>
    <cellStyle name="Normal 3 3 6 4 3" xfId="24530"/>
    <cellStyle name="Normal 3 3 6 5" xfId="24531"/>
    <cellStyle name="Normal 3 3 6 5 2" xfId="24532"/>
    <cellStyle name="Normal 3 3 6 6" xfId="24533"/>
    <cellStyle name="Normal 3 3 6 6 2" xfId="24534"/>
    <cellStyle name="Normal 3 3 6 7" xfId="24535"/>
    <cellStyle name="Normal 3 3 6 8" xfId="24536"/>
    <cellStyle name="Normal 3 3 7" xfId="24537"/>
    <cellStyle name="Normal 3 3 7 2" xfId="24538"/>
    <cellStyle name="Normal 3 3 7 2 2" xfId="24539"/>
    <cellStyle name="Normal 3 3 7 2 2 2" xfId="24540"/>
    <cellStyle name="Normal 3 3 7 2 2 2 2" xfId="24541"/>
    <cellStyle name="Normal 3 3 7 2 2 2 2 2" xfId="24542"/>
    <cellStyle name="Normal 3 3 7 2 2 2 3" xfId="24543"/>
    <cellStyle name="Normal 3 3 7 2 2 3" xfId="24544"/>
    <cellStyle name="Normal 3 3 7 2 2 3 2" xfId="24545"/>
    <cellStyle name="Normal 3 3 7 2 2 4" xfId="24546"/>
    <cellStyle name="Normal 3 3 7 2 3" xfId="24547"/>
    <cellStyle name="Normal 3 3 7 2 3 2" xfId="24548"/>
    <cellStyle name="Normal 3 3 7 2 3 2 2" xfId="24549"/>
    <cellStyle name="Normal 3 3 7 2 3 3" xfId="24550"/>
    <cellStyle name="Normal 3 3 7 2 4" xfId="24551"/>
    <cellStyle name="Normal 3 3 7 2 4 2" xfId="24552"/>
    <cellStyle name="Normal 3 3 7 2 5" xfId="24553"/>
    <cellStyle name="Normal 3 3 7 3" xfId="24554"/>
    <cellStyle name="Normal 3 3 7 3 2" xfId="24555"/>
    <cellStyle name="Normal 3 3 7 3 2 2" xfId="24556"/>
    <cellStyle name="Normal 3 3 7 3 2 2 2" xfId="24557"/>
    <cellStyle name="Normal 3 3 7 3 2 3" xfId="24558"/>
    <cellStyle name="Normal 3 3 7 3 3" xfId="24559"/>
    <cellStyle name="Normal 3 3 7 3 3 2" xfId="24560"/>
    <cellStyle name="Normal 3 3 7 3 4" xfId="24561"/>
    <cellStyle name="Normal 3 3 7 4" xfId="24562"/>
    <cellStyle name="Normal 3 3 7 4 2" xfId="24563"/>
    <cellStyle name="Normal 3 3 7 4 2 2" xfId="24564"/>
    <cellStyle name="Normal 3 3 7 4 3" xfId="24565"/>
    <cellStyle name="Normal 3 3 7 5" xfId="24566"/>
    <cellStyle name="Normal 3 3 7 5 2" xfId="24567"/>
    <cellStyle name="Normal 3 3 7 6" xfId="24568"/>
    <cellStyle name="Normal 3 3 7 6 2" xfId="24569"/>
    <cellStyle name="Normal 3 3 7 7" xfId="24570"/>
    <cellStyle name="Normal 3 3 7 8" xfId="24571"/>
    <cellStyle name="Normal 3 3 8" xfId="24572"/>
    <cellStyle name="Normal 3 3 8 2" xfId="24573"/>
    <cellStyle name="Normal 3 3 8 2 2" xfId="24574"/>
    <cellStyle name="Normal 3 3 8 2 2 2" xfId="24575"/>
    <cellStyle name="Normal 3 3 8 2 2 2 2" xfId="24576"/>
    <cellStyle name="Normal 3 3 8 2 2 2 2 2" xfId="24577"/>
    <cellStyle name="Normal 3 3 8 2 2 2 3" xfId="24578"/>
    <cellStyle name="Normal 3 3 8 2 2 3" xfId="24579"/>
    <cellStyle name="Normal 3 3 8 2 2 3 2" xfId="24580"/>
    <cellStyle name="Normal 3 3 8 2 2 4" xfId="24581"/>
    <cellStyle name="Normal 3 3 8 2 3" xfId="24582"/>
    <cellStyle name="Normal 3 3 8 2 3 2" xfId="24583"/>
    <cellStyle name="Normal 3 3 8 2 3 2 2" xfId="24584"/>
    <cellStyle name="Normal 3 3 8 2 3 3" xfId="24585"/>
    <cellStyle name="Normal 3 3 8 2 4" xfId="24586"/>
    <cellStyle name="Normal 3 3 8 2 4 2" xfId="24587"/>
    <cellStyle name="Normal 3 3 8 2 5" xfId="24588"/>
    <cellStyle name="Normal 3 3 8 3" xfId="24589"/>
    <cellStyle name="Normal 3 3 8 3 2" xfId="24590"/>
    <cellStyle name="Normal 3 3 8 3 2 2" xfId="24591"/>
    <cellStyle name="Normal 3 3 8 3 2 2 2" xfId="24592"/>
    <cellStyle name="Normal 3 3 8 3 2 3" xfId="24593"/>
    <cellStyle name="Normal 3 3 8 3 3" xfId="24594"/>
    <cellStyle name="Normal 3 3 8 3 3 2" xfId="24595"/>
    <cellStyle name="Normal 3 3 8 3 4" xfId="24596"/>
    <cellStyle name="Normal 3 3 8 4" xfId="24597"/>
    <cellStyle name="Normal 3 3 8 4 2" xfId="24598"/>
    <cellStyle name="Normal 3 3 8 4 2 2" xfId="24599"/>
    <cellStyle name="Normal 3 3 8 4 3" xfId="24600"/>
    <cellStyle name="Normal 3 3 8 5" xfId="24601"/>
    <cellStyle name="Normal 3 3 8 5 2" xfId="24602"/>
    <cellStyle name="Normal 3 3 8 6" xfId="24603"/>
    <cellStyle name="Normal 3 3 8 6 2" xfId="24604"/>
    <cellStyle name="Normal 3 3 8 7" xfId="24605"/>
    <cellStyle name="Normal 3 3 8 8" xfId="24606"/>
    <cellStyle name="Normal 3 3 9" xfId="24607"/>
    <cellStyle name="Normal 3 3 9 2" xfId="24608"/>
    <cellStyle name="Normal 3 3 9 2 2" xfId="24609"/>
    <cellStyle name="Normal 3 3 9 2 2 2" xfId="24610"/>
    <cellStyle name="Normal 3 3 9 2 2 2 2" xfId="24611"/>
    <cellStyle name="Normal 3 3 9 2 2 2 2 2" xfId="24612"/>
    <cellStyle name="Normal 3 3 9 2 2 2 3" xfId="24613"/>
    <cellStyle name="Normal 3 3 9 2 2 3" xfId="24614"/>
    <cellStyle name="Normal 3 3 9 2 2 3 2" xfId="24615"/>
    <cellStyle name="Normal 3 3 9 2 2 4" xfId="24616"/>
    <cellStyle name="Normal 3 3 9 2 3" xfId="24617"/>
    <cellStyle name="Normal 3 3 9 2 3 2" xfId="24618"/>
    <cellStyle name="Normal 3 3 9 2 3 2 2" xfId="24619"/>
    <cellStyle name="Normal 3 3 9 2 3 3" xfId="24620"/>
    <cellStyle name="Normal 3 3 9 2 4" xfId="24621"/>
    <cellStyle name="Normal 3 3 9 2 4 2" xfId="24622"/>
    <cellStyle name="Normal 3 3 9 2 5" xfId="24623"/>
    <cellStyle name="Normal 3 3 9 3" xfId="24624"/>
    <cellStyle name="Normal 3 3 9 3 2" xfId="24625"/>
    <cellStyle name="Normal 3 3 9 3 2 2" xfId="24626"/>
    <cellStyle name="Normal 3 3 9 3 2 2 2" xfId="24627"/>
    <cellStyle name="Normal 3 3 9 3 2 3" xfId="24628"/>
    <cellStyle name="Normal 3 3 9 3 3" xfId="24629"/>
    <cellStyle name="Normal 3 3 9 3 3 2" xfId="24630"/>
    <cellStyle name="Normal 3 3 9 3 4" xfId="24631"/>
    <cellStyle name="Normal 3 3 9 4" xfId="24632"/>
    <cellStyle name="Normal 3 3 9 4 2" xfId="24633"/>
    <cellStyle name="Normal 3 3 9 4 2 2" xfId="24634"/>
    <cellStyle name="Normal 3 3 9 4 3" xfId="24635"/>
    <cellStyle name="Normal 3 3 9 5" xfId="24636"/>
    <cellStyle name="Normal 3 3 9 5 2" xfId="24637"/>
    <cellStyle name="Normal 3 3 9 6" xfId="24638"/>
    <cellStyle name="Normal 3 3 9 6 2" xfId="24639"/>
    <cellStyle name="Normal 3 3 9 7" xfId="24640"/>
    <cellStyle name="Normal 3 3 9 8" xfId="24641"/>
    <cellStyle name="Normal 3 30" xfId="24642"/>
    <cellStyle name="Normal 3 30 2" xfId="24643"/>
    <cellStyle name="Normal 3 31" xfId="24644"/>
    <cellStyle name="Normal 3 31 2" xfId="24645"/>
    <cellStyle name="Normal 3 32" xfId="24646"/>
    <cellStyle name="Normal 3 32 2" xfId="24647"/>
    <cellStyle name="Normal 3 33" xfId="24648"/>
    <cellStyle name="Normal 3 33 2" xfId="24649"/>
    <cellStyle name="Normal 3 34" xfId="24650"/>
    <cellStyle name="Normal 3 34 2" xfId="24651"/>
    <cellStyle name="Normal 3 35" xfId="24652"/>
    <cellStyle name="Normal 3 35 2" xfId="24653"/>
    <cellStyle name="Normal 3 36" xfId="24654"/>
    <cellStyle name="Normal 3 36 2" xfId="24655"/>
    <cellStyle name="Normal 3 37" xfId="24656"/>
    <cellStyle name="Normal 3 37 2" xfId="24657"/>
    <cellStyle name="Normal 3 38" xfId="24658"/>
    <cellStyle name="Normal 3 38 2" xfId="24659"/>
    <cellStyle name="Normal 3 39" xfId="24660"/>
    <cellStyle name="Normal 3 39 2" xfId="24661"/>
    <cellStyle name="Normal 3 4" xfId="24662"/>
    <cellStyle name="Normal 3 4 10" xfId="24663"/>
    <cellStyle name="Normal 3 4 10 2" xfId="24664"/>
    <cellStyle name="Normal 3 4 10 2 2" xfId="24665"/>
    <cellStyle name="Normal 3 4 10 2 2 2" xfId="24666"/>
    <cellStyle name="Normal 3 4 10 2 2 2 2" xfId="24667"/>
    <cellStyle name="Normal 3 4 10 2 2 2 2 2" xfId="24668"/>
    <cellStyle name="Normal 3 4 10 2 2 2 3" xfId="24669"/>
    <cellStyle name="Normal 3 4 10 2 2 3" xfId="24670"/>
    <cellStyle name="Normal 3 4 10 2 2 3 2" xfId="24671"/>
    <cellStyle name="Normal 3 4 10 2 2 4" xfId="24672"/>
    <cellStyle name="Normal 3 4 10 2 3" xfId="24673"/>
    <cellStyle name="Normal 3 4 10 2 3 2" xfId="24674"/>
    <cellStyle name="Normal 3 4 10 2 3 2 2" xfId="24675"/>
    <cellStyle name="Normal 3 4 10 2 3 3" xfId="24676"/>
    <cellStyle name="Normal 3 4 10 2 4" xfId="24677"/>
    <cellStyle name="Normal 3 4 10 2 4 2" xfId="24678"/>
    <cellStyle name="Normal 3 4 10 2 5" xfId="24679"/>
    <cellStyle name="Normal 3 4 10 3" xfId="24680"/>
    <cellStyle name="Normal 3 4 10 3 2" xfId="24681"/>
    <cellStyle name="Normal 3 4 10 3 2 2" xfId="24682"/>
    <cellStyle name="Normal 3 4 10 3 2 2 2" xfId="24683"/>
    <cellStyle name="Normal 3 4 10 3 2 3" xfId="24684"/>
    <cellStyle name="Normal 3 4 10 3 3" xfId="24685"/>
    <cellStyle name="Normal 3 4 10 3 3 2" xfId="24686"/>
    <cellStyle name="Normal 3 4 10 3 4" xfId="24687"/>
    <cellStyle name="Normal 3 4 10 4" xfId="24688"/>
    <cellStyle name="Normal 3 4 10 4 2" xfId="24689"/>
    <cellStyle name="Normal 3 4 10 4 2 2" xfId="24690"/>
    <cellStyle name="Normal 3 4 10 4 3" xfId="24691"/>
    <cellStyle name="Normal 3 4 10 5" xfId="24692"/>
    <cellStyle name="Normal 3 4 10 5 2" xfId="24693"/>
    <cellStyle name="Normal 3 4 10 6" xfId="24694"/>
    <cellStyle name="Normal 3 4 11" xfId="24695"/>
    <cellStyle name="Normal 3 4 11 2" xfId="24696"/>
    <cellStyle name="Normal 3 4 11 2 2" xfId="24697"/>
    <cellStyle name="Normal 3 4 11 2 2 2" xfId="24698"/>
    <cellStyle name="Normal 3 4 11 2 2 2 2" xfId="24699"/>
    <cellStyle name="Normal 3 4 11 2 2 3" xfId="24700"/>
    <cellStyle name="Normal 3 4 11 2 3" xfId="24701"/>
    <cellStyle name="Normal 3 4 11 2 3 2" xfId="24702"/>
    <cellStyle name="Normal 3 4 11 2 4" xfId="24703"/>
    <cellStyle name="Normal 3 4 11 3" xfId="24704"/>
    <cellStyle name="Normal 3 4 11 3 2" xfId="24705"/>
    <cellStyle name="Normal 3 4 11 3 2 2" xfId="24706"/>
    <cellStyle name="Normal 3 4 11 3 3" xfId="24707"/>
    <cellStyle name="Normal 3 4 11 4" xfId="24708"/>
    <cellStyle name="Normal 3 4 11 4 2" xfId="24709"/>
    <cellStyle name="Normal 3 4 11 5" xfId="24710"/>
    <cellStyle name="Normal 3 4 12" xfId="24711"/>
    <cellStyle name="Normal 3 4 12 2" xfId="24712"/>
    <cellStyle name="Normal 3 4 12 2 2" xfId="24713"/>
    <cellStyle name="Normal 3 4 12 2 2 2" xfId="24714"/>
    <cellStyle name="Normal 3 4 12 2 3" xfId="24715"/>
    <cellStyle name="Normal 3 4 12 3" xfId="24716"/>
    <cellStyle name="Normal 3 4 12 3 2" xfId="24717"/>
    <cellStyle name="Normal 3 4 12 4" xfId="24718"/>
    <cellStyle name="Normal 3 4 13" xfId="24719"/>
    <cellStyle name="Normal 3 4 13 2" xfId="24720"/>
    <cellStyle name="Normal 3 4 13 2 2" xfId="24721"/>
    <cellStyle name="Normal 3 4 13 3" xfId="24722"/>
    <cellStyle name="Normal 3 4 14" xfId="24723"/>
    <cellStyle name="Normal 3 4 14 2" xfId="24724"/>
    <cellStyle name="Normal 3 4 14 2 2" xfId="24725"/>
    <cellStyle name="Normal 3 4 14 3" xfId="24726"/>
    <cellStyle name="Normal 3 4 15" xfId="24727"/>
    <cellStyle name="Normal 3 4 15 2" xfId="24728"/>
    <cellStyle name="Normal 3 4 16" xfId="24729"/>
    <cellStyle name="Normal 3 4 16 2" xfId="24730"/>
    <cellStyle name="Normal 3 4 17" xfId="24731"/>
    <cellStyle name="Normal 3 4 17 2" xfId="24732"/>
    <cellStyle name="Normal 3 4 18" xfId="24733"/>
    <cellStyle name="Normal 3 4 19" xfId="24734"/>
    <cellStyle name="Normal 3 4 2" xfId="24735"/>
    <cellStyle name="Normal 3 4 2 10" xfId="24736"/>
    <cellStyle name="Normal 3 4 2 10 2" xfId="24737"/>
    <cellStyle name="Normal 3 4 2 10 2 2" xfId="24738"/>
    <cellStyle name="Normal 3 4 2 10 3" xfId="24739"/>
    <cellStyle name="Normal 3 4 2 11" xfId="24740"/>
    <cellStyle name="Normal 3 4 2 11 2" xfId="24741"/>
    <cellStyle name="Normal 3 4 2 12" xfId="24742"/>
    <cellStyle name="Normal 3 4 2 12 2" xfId="24743"/>
    <cellStyle name="Normal 3 4 2 13" xfId="24744"/>
    <cellStyle name="Normal 3 4 2 14" xfId="24745"/>
    <cellStyle name="Normal 3 4 2 2" xfId="24746"/>
    <cellStyle name="Normal 3 4 2 2 2" xfId="24747"/>
    <cellStyle name="Normal 3 4 2 2 2 2" xfId="24748"/>
    <cellStyle name="Normal 3 4 2 2 2 2 2" xfId="24749"/>
    <cellStyle name="Normal 3 4 2 2 2 2 2 2" xfId="24750"/>
    <cellStyle name="Normal 3 4 2 2 2 2 2 2 2" xfId="24751"/>
    <cellStyle name="Normal 3 4 2 2 2 2 2 2 2 2" xfId="24752"/>
    <cellStyle name="Normal 3 4 2 2 2 2 2 2 3" xfId="24753"/>
    <cellStyle name="Normal 3 4 2 2 2 2 2 3" xfId="24754"/>
    <cellStyle name="Normal 3 4 2 2 2 2 2 3 2" xfId="24755"/>
    <cellStyle name="Normal 3 4 2 2 2 2 2 4" xfId="24756"/>
    <cellStyle name="Normal 3 4 2 2 2 2 3" xfId="24757"/>
    <cellStyle name="Normal 3 4 2 2 2 2 3 2" xfId="24758"/>
    <cellStyle name="Normal 3 4 2 2 2 2 3 2 2" xfId="24759"/>
    <cellStyle name="Normal 3 4 2 2 2 2 3 3" xfId="24760"/>
    <cellStyle name="Normal 3 4 2 2 2 2 4" xfId="24761"/>
    <cellStyle name="Normal 3 4 2 2 2 2 4 2" xfId="24762"/>
    <cellStyle name="Normal 3 4 2 2 2 2 5" xfId="24763"/>
    <cellStyle name="Normal 3 4 2 2 2 3" xfId="24764"/>
    <cellStyle name="Normal 3 4 2 2 2 3 2" xfId="24765"/>
    <cellStyle name="Normal 3 4 2 2 2 3 2 2" xfId="24766"/>
    <cellStyle name="Normal 3 4 2 2 2 3 2 2 2" xfId="24767"/>
    <cellStyle name="Normal 3 4 2 2 2 3 2 3" xfId="24768"/>
    <cellStyle name="Normal 3 4 2 2 2 3 3" xfId="24769"/>
    <cellStyle name="Normal 3 4 2 2 2 3 3 2" xfId="24770"/>
    <cellStyle name="Normal 3 4 2 2 2 3 4" xfId="24771"/>
    <cellStyle name="Normal 3 4 2 2 2 4" xfId="24772"/>
    <cellStyle name="Normal 3 4 2 2 2 4 2" xfId="24773"/>
    <cellStyle name="Normal 3 4 2 2 2 4 2 2" xfId="24774"/>
    <cellStyle name="Normal 3 4 2 2 2 4 3" xfId="24775"/>
    <cellStyle name="Normal 3 4 2 2 2 5" xfId="24776"/>
    <cellStyle name="Normal 3 4 2 2 2 5 2" xfId="24777"/>
    <cellStyle name="Normal 3 4 2 2 2 6" xfId="24778"/>
    <cellStyle name="Normal 3 4 2 2 2 6 2" xfId="24779"/>
    <cellStyle name="Normal 3 4 2 2 2 7" xfId="24780"/>
    <cellStyle name="Normal 3 4 2 2 2 8" xfId="24781"/>
    <cellStyle name="Normal 3 4 2 2 3" xfId="24782"/>
    <cellStyle name="Normal 3 4 2 2 3 2" xfId="24783"/>
    <cellStyle name="Normal 3 4 2 2 3 2 2" xfId="24784"/>
    <cellStyle name="Normal 3 4 2 2 3 2 2 2" xfId="24785"/>
    <cellStyle name="Normal 3 4 2 2 3 2 2 2 2" xfId="24786"/>
    <cellStyle name="Normal 3 4 2 2 3 2 2 2 2 2" xfId="24787"/>
    <cellStyle name="Normal 3 4 2 2 3 2 2 2 3" xfId="24788"/>
    <cellStyle name="Normal 3 4 2 2 3 2 2 3" xfId="24789"/>
    <cellStyle name="Normal 3 4 2 2 3 2 2 3 2" xfId="24790"/>
    <cellStyle name="Normal 3 4 2 2 3 2 2 4" xfId="24791"/>
    <cellStyle name="Normal 3 4 2 2 3 2 3" xfId="24792"/>
    <cellStyle name="Normal 3 4 2 2 3 2 3 2" xfId="24793"/>
    <cellStyle name="Normal 3 4 2 2 3 2 3 2 2" xfId="24794"/>
    <cellStyle name="Normal 3 4 2 2 3 2 3 3" xfId="24795"/>
    <cellStyle name="Normal 3 4 2 2 3 2 4" xfId="24796"/>
    <cellStyle name="Normal 3 4 2 2 3 2 4 2" xfId="24797"/>
    <cellStyle name="Normal 3 4 2 2 3 2 5" xfId="24798"/>
    <cellStyle name="Normal 3 4 2 2 3 3" xfId="24799"/>
    <cellStyle name="Normal 3 4 2 2 3 3 2" xfId="24800"/>
    <cellStyle name="Normal 3 4 2 2 3 3 2 2" xfId="24801"/>
    <cellStyle name="Normal 3 4 2 2 3 3 2 2 2" xfId="24802"/>
    <cellStyle name="Normal 3 4 2 2 3 3 2 3" xfId="24803"/>
    <cellStyle name="Normal 3 4 2 2 3 3 3" xfId="24804"/>
    <cellStyle name="Normal 3 4 2 2 3 3 3 2" xfId="24805"/>
    <cellStyle name="Normal 3 4 2 2 3 3 4" xfId="24806"/>
    <cellStyle name="Normal 3 4 2 2 3 4" xfId="24807"/>
    <cellStyle name="Normal 3 4 2 2 3 4 2" xfId="24808"/>
    <cellStyle name="Normal 3 4 2 2 3 4 2 2" xfId="24809"/>
    <cellStyle name="Normal 3 4 2 2 3 4 3" xfId="24810"/>
    <cellStyle name="Normal 3 4 2 2 3 5" xfId="24811"/>
    <cellStyle name="Normal 3 4 2 2 3 5 2" xfId="24812"/>
    <cellStyle name="Normal 3 4 2 2 3 6" xfId="24813"/>
    <cellStyle name="Normal 3 4 2 2 3 6 2" xfId="24814"/>
    <cellStyle name="Normal 3 4 2 2 3 7" xfId="24815"/>
    <cellStyle name="Normal 3 4 2 2 3 8" xfId="24816"/>
    <cellStyle name="Normal 3 4 2 2 4" xfId="24817"/>
    <cellStyle name="Normal 3 4 2 2 4 2" xfId="24818"/>
    <cellStyle name="Normal 3 4 2 2 4 2 2" xfId="24819"/>
    <cellStyle name="Normal 3 4 2 2 4 2 2 2" xfId="24820"/>
    <cellStyle name="Normal 3 4 2 2 4 2 2 2 2" xfId="24821"/>
    <cellStyle name="Normal 3 4 2 2 4 2 2 2 2 2" xfId="24822"/>
    <cellStyle name="Normal 3 4 2 2 4 2 2 2 3" xfId="24823"/>
    <cellStyle name="Normal 3 4 2 2 4 2 2 3" xfId="24824"/>
    <cellStyle name="Normal 3 4 2 2 4 2 2 3 2" xfId="24825"/>
    <cellStyle name="Normal 3 4 2 2 4 2 2 4" xfId="24826"/>
    <cellStyle name="Normal 3 4 2 2 4 2 3" xfId="24827"/>
    <cellStyle name="Normal 3 4 2 2 4 2 3 2" xfId="24828"/>
    <cellStyle name="Normal 3 4 2 2 4 2 3 2 2" xfId="24829"/>
    <cellStyle name="Normal 3 4 2 2 4 2 3 3" xfId="24830"/>
    <cellStyle name="Normal 3 4 2 2 4 2 4" xfId="24831"/>
    <cellStyle name="Normal 3 4 2 2 4 2 4 2" xfId="24832"/>
    <cellStyle name="Normal 3 4 2 2 4 2 5" xfId="24833"/>
    <cellStyle name="Normal 3 4 2 2 4 3" xfId="24834"/>
    <cellStyle name="Normal 3 4 2 2 4 3 2" xfId="24835"/>
    <cellStyle name="Normal 3 4 2 2 4 3 2 2" xfId="24836"/>
    <cellStyle name="Normal 3 4 2 2 4 3 2 2 2" xfId="24837"/>
    <cellStyle name="Normal 3 4 2 2 4 3 2 3" xfId="24838"/>
    <cellStyle name="Normal 3 4 2 2 4 3 3" xfId="24839"/>
    <cellStyle name="Normal 3 4 2 2 4 3 3 2" xfId="24840"/>
    <cellStyle name="Normal 3 4 2 2 4 3 4" xfId="24841"/>
    <cellStyle name="Normal 3 4 2 2 4 4" xfId="24842"/>
    <cellStyle name="Normal 3 4 2 2 4 4 2" xfId="24843"/>
    <cellStyle name="Normal 3 4 2 2 4 4 2 2" xfId="24844"/>
    <cellStyle name="Normal 3 4 2 2 4 4 3" xfId="24845"/>
    <cellStyle name="Normal 3 4 2 2 4 5" xfId="24846"/>
    <cellStyle name="Normal 3 4 2 2 4 5 2" xfId="24847"/>
    <cellStyle name="Normal 3 4 2 2 4 6" xfId="24848"/>
    <cellStyle name="Normal 3 4 2 2 4 6 2" xfId="24849"/>
    <cellStyle name="Normal 3 4 2 2 4 7" xfId="24850"/>
    <cellStyle name="Normal 3 4 2 2 4 8" xfId="24851"/>
    <cellStyle name="Normal 3 4 2 2 5" xfId="24852"/>
    <cellStyle name="Normal 3 4 2 2 5 2" xfId="24853"/>
    <cellStyle name="Normal 3 4 2 2 5 2 2" xfId="24854"/>
    <cellStyle name="Normal 3 4 2 2 5 2 2 2" xfId="24855"/>
    <cellStyle name="Normal 3 4 2 2 5 2 2 2 2" xfId="24856"/>
    <cellStyle name="Normal 3 4 2 2 5 2 2 2 2 2" xfId="24857"/>
    <cellStyle name="Normal 3 4 2 2 5 2 2 2 3" xfId="24858"/>
    <cellStyle name="Normal 3 4 2 2 5 2 2 3" xfId="24859"/>
    <cellStyle name="Normal 3 4 2 2 5 2 2 3 2" xfId="24860"/>
    <cellStyle name="Normal 3 4 2 2 5 2 2 4" xfId="24861"/>
    <cellStyle name="Normal 3 4 2 2 5 2 3" xfId="24862"/>
    <cellStyle name="Normal 3 4 2 2 5 2 3 2" xfId="24863"/>
    <cellStyle name="Normal 3 4 2 2 5 2 3 2 2" xfId="24864"/>
    <cellStyle name="Normal 3 4 2 2 5 2 3 3" xfId="24865"/>
    <cellStyle name="Normal 3 4 2 2 5 2 4" xfId="24866"/>
    <cellStyle name="Normal 3 4 2 2 5 2 4 2" xfId="24867"/>
    <cellStyle name="Normal 3 4 2 2 5 2 5" xfId="24868"/>
    <cellStyle name="Normal 3 4 2 2 5 3" xfId="24869"/>
    <cellStyle name="Normal 3 4 2 2 5 3 2" xfId="24870"/>
    <cellStyle name="Normal 3 4 2 2 5 3 2 2" xfId="24871"/>
    <cellStyle name="Normal 3 4 2 2 5 3 2 2 2" xfId="24872"/>
    <cellStyle name="Normal 3 4 2 2 5 3 2 3" xfId="24873"/>
    <cellStyle name="Normal 3 4 2 2 5 3 3" xfId="24874"/>
    <cellStyle name="Normal 3 4 2 2 5 3 3 2" xfId="24875"/>
    <cellStyle name="Normal 3 4 2 2 5 3 4" xfId="24876"/>
    <cellStyle name="Normal 3 4 2 2 5 4" xfId="24877"/>
    <cellStyle name="Normal 3 4 2 2 5 4 2" xfId="24878"/>
    <cellStyle name="Normal 3 4 2 2 5 4 2 2" xfId="24879"/>
    <cellStyle name="Normal 3 4 2 2 5 4 3" xfId="24880"/>
    <cellStyle name="Normal 3 4 2 2 5 5" xfId="24881"/>
    <cellStyle name="Normal 3 4 2 2 5 5 2" xfId="24882"/>
    <cellStyle name="Normal 3 4 2 2 5 6" xfId="24883"/>
    <cellStyle name="Normal 3 4 2 2 5 6 2" xfId="24884"/>
    <cellStyle name="Normal 3 4 2 2 5 7" xfId="24885"/>
    <cellStyle name="Normal 3 4 2 2 5 8" xfId="24886"/>
    <cellStyle name="Normal 3 4 2 2 6" xfId="24887"/>
    <cellStyle name="Normal 3 4 2 2 6 2" xfId="24888"/>
    <cellStyle name="Normal 3 4 2 2 7" xfId="24889"/>
    <cellStyle name="Normal 3 4 2 3" xfId="24890"/>
    <cellStyle name="Normal 3 4 2 3 2" xfId="24891"/>
    <cellStyle name="Normal 3 4 2 3 2 2" xfId="24892"/>
    <cellStyle name="Normal 3 4 2 3 3" xfId="24893"/>
    <cellStyle name="Normal 3 4 2 4" xfId="24894"/>
    <cellStyle name="Normal 3 4 2 4 2" xfId="24895"/>
    <cellStyle name="Normal 3 4 2 4 2 2" xfId="24896"/>
    <cellStyle name="Normal 3 4 2 4 3" xfId="24897"/>
    <cellStyle name="Normal 3 4 2 5" xfId="24898"/>
    <cellStyle name="Normal 3 4 2 5 2" xfId="24899"/>
    <cellStyle name="Normal 3 4 2 5 2 2" xfId="24900"/>
    <cellStyle name="Normal 3 4 2 5 3" xfId="24901"/>
    <cellStyle name="Normal 3 4 2 6" xfId="24902"/>
    <cellStyle name="Normal 3 4 2 6 2" xfId="24903"/>
    <cellStyle name="Normal 3 4 2 6 2 2" xfId="24904"/>
    <cellStyle name="Normal 3 4 2 6 2 2 2" xfId="24905"/>
    <cellStyle name="Normal 3 4 2 6 2 2 2 2" xfId="24906"/>
    <cellStyle name="Normal 3 4 2 6 2 2 2 2 2" xfId="24907"/>
    <cellStyle name="Normal 3 4 2 6 2 2 2 3" xfId="24908"/>
    <cellStyle name="Normal 3 4 2 6 2 2 3" xfId="24909"/>
    <cellStyle name="Normal 3 4 2 6 2 2 3 2" xfId="24910"/>
    <cellStyle name="Normal 3 4 2 6 2 2 4" xfId="24911"/>
    <cellStyle name="Normal 3 4 2 6 2 3" xfId="24912"/>
    <cellStyle name="Normal 3 4 2 6 2 3 2" xfId="24913"/>
    <cellStyle name="Normal 3 4 2 6 2 3 2 2" xfId="24914"/>
    <cellStyle name="Normal 3 4 2 6 2 3 3" xfId="24915"/>
    <cellStyle name="Normal 3 4 2 6 2 4" xfId="24916"/>
    <cellStyle name="Normal 3 4 2 6 2 4 2" xfId="24917"/>
    <cellStyle name="Normal 3 4 2 6 2 5" xfId="24918"/>
    <cellStyle name="Normal 3 4 2 6 3" xfId="24919"/>
    <cellStyle name="Normal 3 4 2 6 3 2" xfId="24920"/>
    <cellStyle name="Normal 3 4 2 6 3 2 2" xfId="24921"/>
    <cellStyle name="Normal 3 4 2 6 3 2 2 2" xfId="24922"/>
    <cellStyle name="Normal 3 4 2 6 3 2 3" xfId="24923"/>
    <cellStyle name="Normal 3 4 2 6 3 3" xfId="24924"/>
    <cellStyle name="Normal 3 4 2 6 3 3 2" xfId="24925"/>
    <cellStyle name="Normal 3 4 2 6 3 4" xfId="24926"/>
    <cellStyle name="Normal 3 4 2 6 4" xfId="24927"/>
    <cellStyle name="Normal 3 4 2 6 4 2" xfId="24928"/>
    <cellStyle name="Normal 3 4 2 6 4 2 2" xfId="24929"/>
    <cellStyle name="Normal 3 4 2 6 4 3" xfId="24930"/>
    <cellStyle name="Normal 3 4 2 6 5" xfId="24931"/>
    <cellStyle name="Normal 3 4 2 6 5 2" xfId="24932"/>
    <cellStyle name="Normal 3 4 2 6 6" xfId="24933"/>
    <cellStyle name="Normal 3 4 2 7" xfId="24934"/>
    <cellStyle name="Normal 3 4 2 7 2" xfId="24935"/>
    <cellStyle name="Normal 3 4 2 7 2 2" xfId="24936"/>
    <cellStyle name="Normal 3 4 2 7 2 2 2" xfId="24937"/>
    <cellStyle name="Normal 3 4 2 7 2 2 2 2" xfId="24938"/>
    <cellStyle name="Normal 3 4 2 7 2 2 3" xfId="24939"/>
    <cellStyle name="Normal 3 4 2 7 2 3" xfId="24940"/>
    <cellStyle name="Normal 3 4 2 7 2 3 2" xfId="24941"/>
    <cellStyle name="Normal 3 4 2 7 2 4" xfId="24942"/>
    <cellStyle name="Normal 3 4 2 7 3" xfId="24943"/>
    <cellStyle name="Normal 3 4 2 7 3 2" xfId="24944"/>
    <cellStyle name="Normal 3 4 2 7 3 2 2" xfId="24945"/>
    <cellStyle name="Normal 3 4 2 7 3 3" xfId="24946"/>
    <cellStyle name="Normal 3 4 2 7 4" xfId="24947"/>
    <cellStyle name="Normal 3 4 2 7 4 2" xfId="24948"/>
    <cellStyle name="Normal 3 4 2 7 5" xfId="24949"/>
    <cellStyle name="Normal 3 4 2 8" xfId="24950"/>
    <cellStyle name="Normal 3 4 2 8 2" xfId="24951"/>
    <cellStyle name="Normal 3 4 2 8 2 2" xfId="24952"/>
    <cellStyle name="Normal 3 4 2 8 2 2 2" xfId="24953"/>
    <cellStyle name="Normal 3 4 2 8 2 3" xfId="24954"/>
    <cellStyle name="Normal 3 4 2 8 3" xfId="24955"/>
    <cellStyle name="Normal 3 4 2 8 3 2" xfId="24956"/>
    <cellStyle name="Normal 3 4 2 8 4" xfId="24957"/>
    <cellStyle name="Normal 3 4 2 9" xfId="24958"/>
    <cellStyle name="Normal 3 4 2 9 2" xfId="24959"/>
    <cellStyle name="Normal 3 4 2 9 2 2" xfId="24960"/>
    <cellStyle name="Normal 3 4 2 9 3" xfId="24961"/>
    <cellStyle name="Normal 3 4 20" xfId="24962"/>
    <cellStyle name="Normal 3 4 21" xfId="24963"/>
    <cellStyle name="Normal 3 4 22" xfId="24964"/>
    <cellStyle name="Normal 3 4 3" xfId="24965"/>
    <cellStyle name="Normal 3 4 3 2" xfId="24966"/>
    <cellStyle name="Normal 3 4 3 2 2" xfId="24967"/>
    <cellStyle name="Normal 3 4 3 2 2 2" xfId="24968"/>
    <cellStyle name="Normal 3 4 3 2 2 2 2" xfId="24969"/>
    <cellStyle name="Normal 3 4 3 2 2 2 2 2" xfId="24970"/>
    <cellStyle name="Normal 3 4 3 2 2 2 3" xfId="24971"/>
    <cellStyle name="Normal 3 4 3 2 2 3" xfId="24972"/>
    <cellStyle name="Normal 3 4 3 2 2 3 2" xfId="24973"/>
    <cellStyle name="Normal 3 4 3 2 2 4" xfId="24974"/>
    <cellStyle name="Normal 3 4 3 2 3" xfId="24975"/>
    <cellStyle name="Normal 3 4 3 2 3 2" xfId="24976"/>
    <cellStyle name="Normal 3 4 3 2 3 2 2" xfId="24977"/>
    <cellStyle name="Normal 3 4 3 2 3 3" xfId="24978"/>
    <cellStyle name="Normal 3 4 3 2 4" xfId="24979"/>
    <cellStyle name="Normal 3 4 3 2 4 2" xfId="24980"/>
    <cellStyle name="Normal 3 4 3 2 5" xfId="24981"/>
    <cellStyle name="Normal 3 4 3 3" xfId="24982"/>
    <cellStyle name="Normal 3 4 3 3 2" xfId="24983"/>
    <cellStyle name="Normal 3 4 3 3 2 2" xfId="24984"/>
    <cellStyle name="Normal 3 4 3 3 2 2 2" xfId="24985"/>
    <cellStyle name="Normal 3 4 3 3 2 3" xfId="24986"/>
    <cellStyle name="Normal 3 4 3 3 3" xfId="24987"/>
    <cellStyle name="Normal 3 4 3 3 3 2" xfId="24988"/>
    <cellStyle name="Normal 3 4 3 3 4" xfId="24989"/>
    <cellStyle name="Normal 3 4 3 4" xfId="24990"/>
    <cellStyle name="Normal 3 4 3 4 2" xfId="24991"/>
    <cellStyle name="Normal 3 4 3 4 2 2" xfId="24992"/>
    <cellStyle name="Normal 3 4 3 4 3" xfId="24993"/>
    <cellStyle name="Normal 3 4 3 5" xfId="24994"/>
    <cellStyle name="Normal 3 4 3 5 2" xfId="24995"/>
    <cellStyle name="Normal 3 4 3 5 2 2" xfId="24996"/>
    <cellStyle name="Normal 3 4 3 5 3" xfId="24997"/>
    <cellStyle name="Normal 3 4 3 6" xfId="24998"/>
    <cellStyle name="Normal 3 4 3 6 2" xfId="24999"/>
    <cellStyle name="Normal 3 4 3 7" xfId="25000"/>
    <cellStyle name="Normal 3 4 3 7 2" xfId="25001"/>
    <cellStyle name="Normal 3 4 3 8" xfId="25002"/>
    <cellStyle name="Normal 3 4 3 9" xfId="25003"/>
    <cellStyle name="Normal 3 4 4" xfId="25004"/>
    <cellStyle name="Normal 3 4 4 2" xfId="25005"/>
    <cellStyle name="Normal 3 4 4 2 2" xfId="25006"/>
    <cellStyle name="Normal 3 4 4 2 2 2" xfId="25007"/>
    <cellStyle name="Normal 3 4 4 2 2 2 2" xfId="25008"/>
    <cellStyle name="Normal 3 4 4 2 2 2 2 2" xfId="25009"/>
    <cellStyle name="Normal 3 4 4 2 2 2 3" xfId="25010"/>
    <cellStyle name="Normal 3 4 4 2 2 3" xfId="25011"/>
    <cellStyle name="Normal 3 4 4 2 2 3 2" xfId="25012"/>
    <cellStyle name="Normal 3 4 4 2 2 4" xfId="25013"/>
    <cellStyle name="Normal 3 4 4 2 3" xfId="25014"/>
    <cellStyle name="Normal 3 4 4 2 3 2" xfId="25015"/>
    <cellStyle name="Normal 3 4 4 2 3 2 2" xfId="25016"/>
    <cellStyle name="Normal 3 4 4 2 3 3" xfId="25017"/>
    <cellStyle name="Normal 3 4 4 2 4" xfId="25018"/>
    <cellStyle name="Normal 3 4 4 2 4 2" xfId="25019"/>
    <cellStyle name="Normal 3 4 4 2 5" xfId="25020"/>
    <cellStyle name="Normal 3 4 4 3" xfId="25021"/>
    <cellStyle name="Normal 3 4 4 3 2" xfId="25022"/>
    <cellStyle name="Normal 3 4 4 3 2 2" xfId="25023"/>
    <cellStyle name="Normal 3 4 4 3 2 2 2" xfId="25024"/>
    <cellStyle name="Normal 3 4 4 3 2 3" xfId="25025"/>
    <cellStyle name="Normal 3 4 4 3 3" xfId="25026"/>
    <cellStyle name="Normal 3 4 4 3 3 2" xfId="25027"/>
    <cellStyle name="Normal 3 4 4 3 4" xfId="25028"/>
    <cellStyle name="Normal 3 4 4 4" xfId="25029"/>
    <cellStyle name="Normal 3 4 4 4 2" xfId="25030"/>
    <cellStyle name="Normal 3 4 4 4 2 2" xfId="25031"/>
    <cellStyle name="Normal 3 4 4 4 3" xfId="25032"/>
    <cellStyle name="Normal 3 4 4 5" xfId="25033"/>
    <cellStyle name="Normal 3 4 4 5 2" xfId="25034"/>
    <cellStyle name="Normal 3 4 4 6" xfId="25035"/>
    <cellStyle name="Normal 3 4 4 6 2" xfId="25036"/>
    <cellStyle name="Normal 3 4 4 7" xfId="25037"/>
    <cellStyle name="Normal 3 4 4 8" xfId="25038"/>
    <cellStyle name="Normal 3 4 5" xfId="25039"/>
    <cellStyle name="Normal 3 4 5 2" xfId="25040"/>
    <cellStyle name="Normal 3 4 5 2 2" xfId="25041"/>
    <cellStyle name="Normal 3 4 5 2 2 2" xfId="25042"/>
    <cellStyle name="Normal 3 4 5 2 2 2 2" xfId="25043"/>
    <cellStyle name="Normal 3 4 5 2 2 2 2 2" xfId="25044"/>
    <cellStyle name="Normal 3 4 5 2 2 2 3" xfId="25045"/>
    <cellStyle name="Normal 3 4 5 2 2 3" xfId="25046"/>
    <cellStyle name="Normal 3 4 5 2 2 3 2" xfId="25047"/>
    <cellStyle name="Normal 3 4 5 2 2 4" xfId="25048"/>
    <cellStyle name="Normal 3 4 5 2 3" xfId="25049"/>
    <cellStyle name="Normal 3 4 5 2 3 2" xfId="25050"/>
    <cellStyle name="Normal 3 4 5 2 3 2 2" xfId="25051"/>
    <cellStyle name="Normal 3 4 5 2 3 3" xfId="25052"/>
    <cellStyle name="Normal 3 4 5 2 4" xfId="25053"/>
    <cellStyle name="Normal 3 4 5 2 4 2" xfId="25054"/>
    <cellStyle name="Normal 3 4 5 2 5" xfId="25055"/>
    <cellStyle name="Normal 3 4 5 3" xfId="25056"/>
    <cellStyle name="Normal 3 4 5 3 2" xfId="25057"/>
    <cellStyle name="Normal 3 4 5 3 2 2" xfId="25058"/>
    <cellStyle name="Normal 3 4 5 3 2 2 2" xfId="25059"/>
    <cellStyle name="Normal 3 4 5 3 2 3" xfId="25060"/>
    <cellStyle name="Normal 3 4 5 3 3" xfId="25061"/>
    <cellStyle name="Normal 3 4 5 3 3 2" xfId="25062"/>
    <cellStyle name="Normal 3 4 5 3 4" xfId="25063"/>
    <cellStyle name="Normal 3 4 5 4" xfId="25064"/>
    <cellStyle name="Normal 3 4 5 4 2" xfId="25065"/>
    <cellStyle name="Normal 3 4 5 4 2 2" xfId="25066"/>
    <cellStyle name="Normal 3 4 5 4 3" xfId="25067"/>
    <cellStyle name="Normal 3 4 5 5" xfId="25068"/>
    <cellStyle name="Normal 3 4 5 5 2" xfId="25069"/>
    <cellStyle name="Normal 3 4 5 6" xfId="25070"/>
    <cellStyle name="Normal 3 4 5 6 2" xfId="25071"/>
    <cellStyle name="Normal 3 4 5 7" xfId="25072"/>
    <cellStyle name="Normal 3 4 5 8" xfId="25073"/>
    <cellStyle name="Normal 3 4 6" xfId="25074"/>
    <cellStyle name="Normal 3 4 6 2" xfId="25075"/>
    <cellStyle name="Normal 3 4 6 2 2" xfId="25076"/>
    <cellStyle name="Normal 3 4 6 2 2 2" xfId="25077"/>
    <cellStyle name="Normal 3 4 6 2 2 2 2" xfId="25078"/>
    <cellStyle name="Normal 3 4 6 2 2 2 2 2" xfId="25079"/>
    <cellStyle name="Normal 3 4 6 2 2 2 3" xfId="25080"/>
    <cellStyle name="Normal 3 4 6 2 2 3" xfId="25081"/>
    <cellStyle name="Normal 3 4 6 2 2 3 2" xfId="25082"/>
    <cellStyle name="Normal 3 4 6 2 2 4" xfId="25083"/>
    <cellStyle name="Normal 3 4 6 2 3" xfId="25084"/>
    <cellStyle name="Normal 3 4 6 2 3 2" xfId="25085"/>
    <cellStyle name="Normal 3 4 6 2 3 2 2" xfId="25086"/>
    <cellStyle name="Normal 3 4 6 2 3 3" xfId="25087"/>
    <cellStyle name="Normal 3 4 6 2 4" xfId="25088"/>
    <cellStyle name="Normal 3 4 6 2 4 2" xfId="25089"/>
    <cellStyle name="Normal 3 4 6 2 5" xfId="25090"/>
    <cellStyle name="Normal 3 4 6 3" xfId="25091"/>
    <cellStyle name="Normal 3 4 6 3 2" xfId="25092"/>
    <cellStyle name="Normal 3 4 6 3 2 2" xfId="25093"/>
    <cellStyle name="Normal 3 4 6 3 2 2 2" xfId="25094"/>
    <cellStyle name="Normal 3 4 6 3 2 3" xfId="25095"/>
    <cellStyle name="Normal 3 4 6 3 3" xfId="25096"/>
    <cellStyle name="Normal 3 4 6 3 3 2" xfId="25097"/>
    <cellStyle name="Normal 3 4 6 3 4" xfId="25098"/>
    <cellStyle name="Normal 3 4 6 4" xfId="25099"/>
    <cellStyle name="Normal 3 4 6 4 2" xfId="25100"/>
    <cellStyle name="Normal 3 4 6 4 2 2" xfId="25101"/>
    <cellStyle name="Normal 3 4 6 4 3" xfId="25102"/>
    <cellStyle name="Normal 3 4 6 5" xfId="25103"/>
    <cellStyle name="Normal 3 4 6 5 2" xfId="25104"/>
    <cellStyle name="Normal 3 4 6 6" xfId="25105"/>
    <cellStyle name="Normal 3 4 6 6 2" xfId="25106"/>
    <cellStyle name="Normal 3 4 6 7" xfId="25107"/>
    <cellStyle name="Normal 3 4 6 8" xfId="25108"/>
    <cellStyle name="Normal 3 4 7" xfId="25109"/>
    <cellStyle name="Normal 3 4 7 2" xfId="25110"/>
    <cellStyle name="Normal 3 4 7 2 2" xfId="25111"/>
    <cellStyle name="Normal 3 4 7 2 2 2" xfId="25112"/>
    <cellStyle name="Normal 3 4 7 2 2 2 2" xfId="25113"/>
    <cellStyle name="Normal 3 4 7 2 2 2 2 2" xfId="25114"/>
    <cellStyle name="Normal 3 4 7 2 2 2 3" xfId="25115"/>
    <cellStyle name="Normal 3 4 7 2 2 3" xfId="25116"/>
    <cellStyle name="Normal 3 4 7 2 2 3 2" xfId="25117"/>
    <cellStyle name="Normal 3 4 7 2 2 4" xfId="25118"/>
    <cellStyle name="Normal 3 4 7 2 3" xfId="25119"/>
    <cellStyle name="Normal 3 4 7 2 3 2" xfId="25120"/>
    <cellStyle name="Normal 3 4 7 2 3 2 2" xfId="25121"/>
    <cellStyle name="Normal 3 4 7 2 3 3" xfId="25122"/>
    <cellStyle name="Normal 3 4 7 2 4" xfId="25123"/>
    <cellStyle name="Normal 3 4 7 2 4 2" xfId="25124"/>
    <cellStyle name="Normal 3 4 7 2 5" xfId="25125"/>
    <cellStyle name="Normal 3 4 7 3" xfId="25126"/>
    <cellStyle name="Normal 3 4 7 3 2" xfId="25127"/>
    <cellStyle name="Normal 3 4 7 3 2 2" xfId="25128"/>
    <cellStyle name="Normal 3 4 7 3 2 2 2" xfId="25129"/>
    <cellStyle name="Normal 3 4 7 3 2 3" xfId="25130"/>
    <cellStyle name="Normal 3 4 7 3 3" xfId="25131"/>
    <cellStyle name="Normal 3 4 7 3 3 2" xfId="25132"/>
    <cellStyle name="Normal 3 4 7 3 4" xfId="25133"/>
    <cellStyle name="Normal 3 4 7 4" xfId="25134"/>
    <cellStyle name="Normal 3 4 7 4 2" xfId="25135"/>
    <cellStyle name="Normal 3 4 7 4 2 2" xfId="25136"/>
    <cellStyle name="Normal 3 4 7 4 3" xfId="25137"/>
    <cellStyle name="Normal 3 4 7 5" xfId="25138"/>
    <cellStyle name="Normal 3 4 7 5 2" xfId="25139"/>
    <cellStyle name="Normal 3 4 7 6" xfId="25140"/>
    <cellStyle name="Normal 3 4 7 6 2" xfId="25141"/>
    <cellStyle name="Normal 3 4 7 7" xfId="25142"/>
    <cellStyle name="Normal 3 4 7 8" xfId="25143"/>
    <cellStyle name="Normal 3 4 8" xfId="25144"/>
    <cellStyle name="Normal 3 4 8 2" xfId="25145"/>
    <cellStyle name="Normal 3 4 8 2 2" xfId="25146"/>
    <cellStyle name="Normal 3 4 8 2 2 2" xfId="25147"/>
    <cellStyle name="Normal 3 4 8 2 2 2 2" xfId="25148"/>
    <cellStyle name="Normal 3 4 8 2 2 2 2 2" xfId="25149"/>
    <cellStyle name="Normal 3 4 8 2 2 2 3" xfId="25150"/>
    <cellStyle name="Normal 3 4 8 2 2 3" xfId="25151"/>
    <cellStyle name="Normal 3 4 8 2 2 3 2" xfId="25152"/>
    <cellStyle name="Normal 3 4 8 2 2 4" xfId="25153"/>
    <cellStyle name="Normal 3 4 8 2 3" xfId="25154"/>
    <cellStyle name="Normal 3 4 8 2 3 2" xfId="25155"/>
    <cellStyle name="Normal 3 4 8 2 3 2 2" xfId="25156"/>
    <cellStyle name="Normal 3 4 8 2 3 3" xfId="25157"/>
    <cellStyle name="Normal 3 4 8 2 4" xfId="25158"/>
    <cellStyle name="Normal 3 4 8 2 4 2" xfId="25159"/>
    <cellStyle name="Normal 3 4 8 2 5" xfId="25160"/>
    <cellStyle name="Normal 3 4 8 3" xfId="25161"/>
    <cellStyle name="Normal 3 4 8 3 2" xfId="25162"/>
    <cellStyle name="Normal 3 4 8 3 2 2" xfId="25163"/>
    <cellStyle name="Normal 3 4 8 3 2 2 2" xfId="25164"/>
    <cellStyle name="Normal 3 4 8 3 2 3" xfId="25165"/>
    <cellStyle name="Normal 3 4 8 3 3" xfId="25166"/>
    <cellStyle name="Normal 3 4 8 3 3 2" xfId="25167"/>
    <cellStyle name="Normal 3 4 8 3 4" xfId="25168"/>
    <cellStyle name="Normal 3 4 8 4" xfId="25169"/>
    <cellStyle name="Normal 3 4 8 4 2" xfId="25170"/>
    <cellStyle name="Normal 3 4 8 4 2 2" xfId="25171"/>
    <cellStyle name="Normal 3 4 8 4 3" xfId="25172"/>
    <cellStyle name="Normal 3 4 8 5" xfId="25173"/>
    <cellStyle name="Normal 3 4 8 5 2" xfId="25174"/>
    <cellStyle name="Normal 3 4 8 6" xfId="25175"/>
    <cellStyle name="Normal 3 4 8 6 2" xfId="25176"/>
    <cellStyle name="Normal 3 4 8 7" xfId="25177"/>
    <cellStyle name="Normal 3 4 8 8" xfId="25178"/>
    <cellStyle name="Normal 3 4 9" xfId="25179"/>
    <cellStyle name="Normal 3 4 9 2" xfId="25180"/>
    <cellStyle name="Normal 3 4 9 2 2" xfId="25181"/>
    <cellStyle name="Normal 3 4 9 2 2 2" xfId="25182"/>
    <cellStyle name="Normal 3 4 9 2 2 2 2" xfId="25183"/>
    <cellStyle name="Normal 3 4 9 2 2 2 2 2" xfId="25184"/>
    <cellStyle name="Normal 3 4 9 2 2 2 3" xfId="25185"/>
    <cellStyle name="Normal 3 4 9 2 2 3" xfId="25186"/>
    <cellStyle name="Normal 3 4 9 2 2 3 2" xfId="25187"/>
    <cellStyle name="Normal 3 4 9 2 2 4" xfId="25188"/>
    <cellStyle name="Normal 3 4 9 2 3" xfId="25189"/>
    <cellStyle name="Normal 3 4 9 2 3 2" xfId="25190"/>
    <cellStyle name="Normal 3 4 9 2 3 2 2" xfId="25191"/>
    <cellStyle name="Normal 3 4 9 2 3 3" xfId="25192"/>
    <cellStyle name="Normal 3 4 9 2 4" xfId="25193"/>
    <cellStyle name="Normal 3 4 9 2 4 2" xfId="25194"/>
    <cellStyle name="Normal 3 4 9 2 5" xfId="25195"/>
    <cellStyle name="Normal 3 4 9 3" xfId="25196"/>
    <cellStyle name="Normal 3 4 9 3 2" xfId="25197"/>
    <cellStyle name="Normal 3 4 9 3 2 2" xfId="25198"/>
    <cellStyle name="Normal 3 4 9 3 2 2 2" xfId="25199"/>
    <cellStyle name="Normal 3 4 9 3 2 3" xfId="25200"/>
    <cellStyle name="Normal 3 4 9 3 3" xfId="25201"/>
    <cellStyle name="Normal 3 4 9 3 3 2" xfId="25202"/>
    <cellStyle name="Normal 3 4 9 3 4" xfId="25203"/>
    <cellStyle name="Normal 3 4 9 4" xfId="25204"/>
    <cellStyle name="Normal 3 4 9 4 2" xfId="25205"/>
    <cellStyle name="Normal 3 4 9 4 2 2" xfId="25206"/>
    <cellStyle name="Normal 3 4 9 4 3" xfId="25207"/>
    <cellStyle name="Normal 3 4 9 5" xfId="25208"/>
    <cellStyle name="Normal 3 4 9 5 2" xfId="25209"/>
    <cellStyle name="Normal 3 4 9 6" xfId="25210"/>
    <cellStyle name="Normal 3 4 9 6 2" xfId="25211"/>
    <cellStyle name="Normal 3 4 9 7" xfId="25212"/>
    <cellStyle name="Normal 3 4 9 8" xfId="25213"/>
    <cellStyle name="Normal 3 40" xfId="25214"/>
    <cellStyle name="Normal 3 40 2" xfId="25215"/>
    <cellStyle name="Normal 3 41" xfId="25216"/>
    <cellStyle name="Normal 3 41 2" xfId="25217"/>
    <cellStyle name="Normal 3 42" xfId="25218"/>
    <cellStyle name="Normal 3 42 2" xfId="25219"/>
    <cellStyle name="Normal 3 43" xfId="25220"/>
    <cellStyle name="Normal 3 43 2" xfId="25221"/>
    <cellStyle name="Normal 3 44" xfId="25222"/>
    <cellStyle name="Normal 3 44 2" xfId="25223"/>
    <cellStyle name="Normal 3 45" xfId="25224"/>
    <cellStyle name="Normal 3 45 2" xfId="25225"/>
    <cellStyle name="Normal 3 46" xfId="25226"/>
    <cellStyle name="Normal 3 46 2" xfId="25227"/>
    <cellStyle name="Normal 3 47" xfId="25228"/>
    <cellStyle name="Normal 3 47 2" xfId="25229"/>
    <cellStyle name="Normal 3 48" xfId="25230"/>
    <cellStyle name="Normal 3 48 2" xfId="25231"/>
    <cellStyle name="Normal 3 48 2 2" xfId="25232"/>
    <cellStyle name="Normal 3 48 2 2 2" xfId="25233"/>
    <cellStyle name="Normal 3 48 3" xfId="25234"/>
    <cellStyle name="Normal 3 48 4" xfId="25235"/>
    <cellStyle name="Normal 3 48 5" xfId="25236"/>
    <cellStyle name="Normal 3 48 6" xfId="25237"/>
    <cellStyle name="Normal 3 48 7" xfId="25238"/>
    <cellStyle name="Normal 3 48 7 2" xfId="25239"/>
    <cellStyle name="Normal 3 48 8" xfId="25240"/>
    <cellStyle name="Normal 3 49" xfId="25241"/>
    <cellStyle name="Normal 3 49 2" xfId="25242"/>
    <cellStyle name="Normal 3 5" xfId="25243"/>
    <cellStyle name="Normal 3 5 2" xfId="25244"/>
    <cellStyle name="Normal 3 5 2 2" xfId="25245"/>
    <cellStyle name="Normal 3 5 2 2 2" xfId="25246"/>
    <cellStyle name="Normal 3 5 2 2 2 2" xfId="25247"/>
    <cellStyle name="Normal 3 5 2 2 2 2 2" xfId="25248"/>
    <cellStyle name="Normal 3 5 2 2 2 2 2 2" xfId="25249"/>
    <cellStyle name="Normal 3 5 2 2 2 2 3" xfId="25250"/>
    <cellStyle name="Normal 3 5 2 2 2 3" xfId="25251"/>
    <cellStyle name="Normal 3 5 2 2 2 3 2" xfId="25252"/>
    <cellStyle name="Normal 3 5 2 2 2 4" xfId="25253"/>
    <cellStyle name="Normal 3 5 2 2 3" xfId="25254"/>
    <cellStyle name="Normal 3 5 2 2 3 2" xfId="25255"/>
    <cellStyle name="Normal 3 5 2 2 3 2 2" xfId="25256"/>
    <cellStyle name="Normal 3 5 2 2 3 3" xfId="25257"/>
    <cellStyle name="Normal 3 5 2 2 4" xfId="25258"/>
    <cellStyle name="Normal 3 5 2 2 4 2" xfId="25259"/>
    <cellStyle name="Normal 3 5 2 2 5" xfId="25260"/>
    <cellStyle name="Normal 3 5 2 3" xfId="25261"/>
    <cellStyle name="Normal 3 5 2 3 2" xfId="25262"/>
    <cellStyle name="Normal 3 5 2 3 2 2" xfId="25263"/>
    <cellStyle name="Normal 3 5 2 3 2 2 2" xfId="25264"/>
    <cellStyle name="Normal 3 5 2 3 2 3" xfId="25265"/>
    <cellStyle name="Normal 3 5 2 3 3" xfId="25266"/>
    <cellStyle name="Normal 3 5 2 3 3 2" xfId="25267"/>
    <cellStyle name="Normal 3 5 2 3 4" xfId="25268"/>
    <cellStyle name="Normal 3 5 2 4" xfId="25269"/>
    <cellStyle name="Normal 3 5 2 4 2" xfId="25270"/>
    <cellStyle name="Normal 3 5 2 4 2 2" xfId="25271"/>
    <cellStyle name="Normal 3 5 2 4 3" xfId="25272"/>
    <cellStyle name="Normal 3 5 2 5" xfId="25273"/>
    <cellStyle name="Normal 3 5 2 5 2" xfId="25274"/>
    <cellStyle name="Normal 3 5 2 6" xfId="25275"/>
    <cellStyle name="Normal 3 5 3" xfId="25276"/>
    <cellStyle name="Normal 3 5 3 2" xfId="25277"/>
    <cellStyle name="Normal 3 5 4" xfId="25278"/>
    <cellStyle name="Normal 3 5 4 2" xfId="25279"/>
    <cellStyle name="Normal 3 5 5" xfId="25280"/>
    <cellStyle name="Normal 3 5 5 2" xfId="25281"/>
    <cellStyle name="Normal 3 5 6" xfId="25282"/>
    <cellStyle name="Normal 3 50" xfId="25283"/>
    <cellStyle name="Normal 3 50 2" xfId="25284"/>
    <cellStyle name="Normal 3 51" xfId="25285"/>
    <cellStyle name="Normal 3 51 2" xfId="25286"/>
    <cellStyle name="Normal 3 52" xfId="25287"/>
    <cellStyle name="Normal 3 52 2" xfId="25288"/>
    <cellStyle name="Normal 3 53" xfId="25289"/>
    <cellStyle name="Normal 3 53 2" xfId="25290"/>
    <cellStyle name="Normal 3 54" xfId="25291"/>
    <cellStyle name="Normal 3 54 2" xfId="25292"/>
    <cellStyle name="Normal 3 55" xfId="25293"/>
    <cellStyle name="Normal 3 55 2" xfId="25294"/>
    <cellStyle name="Normal 3 56" xfId="25295"/>
    <cellStyle name="Normal 3 56 2" xfId="25296"/>
    <cellStyle name="Normal 3 57" xfId="25297"/>
    <cellStyle name="Normal 3 57 2" xfId="25298"/>
    <cellStyle name="Normal 3 58" xfId="25299"/>
    <cellStyle name="Normal 3 58 2" xfId="25300"/>
    <cellStyle name="Normal 3 59" xfId="25301"/>
    <cellStyle name="Normal 3 59 2" xfId="25302"/>
    <cellStyle name="Normal 3 6" xfId="25303"/>
    <cellStyle name="Normal 3 6 10" xfId="25304"/>
    <cellStyle name="Normal 3 6 10 2" xfId="25305"/>
    <cellStyle name="Normal 3 6 11" xfId="25306"/>
    <cellStyle name="Normal 3 6 11 2" xfId="25307"/>
    <cellStyle name="Normal 3 6 12" xfId="25308"/>
    <cellStyle name="Normal 3 6 2" xfId="25309"/>
    <cellStyle name="Normal 3 6 2 10" xfId="25310"/>
    <cellStyle name="Normal 3 6 2 10 2" xfId="25311"/>
    <cellStyle name="Normal 3 6 2 11" xfId="25312"/>
    <cellStyle name="Normal 3 6 2 12" xfId="25313"/>
    <cellStyle name="Normal 3 6 2 2" xfId="25314"/>
    <cellStyle name="Normal 3 6 2 2 2" xfId="25315"/>
    <cellStyle name="Normal 3 6 2 2 2 2" xfId="25316"/>
    <cellStyle name="Normal 3 6 2 2 2 2 2" xfId="25317"/>
    <cellStyle name="Normal 3 6 2 2 2 2 2 2" xfId="25318"/>
    <cellStyle name="Normal 3 6 2 2 2 2 2 2 2" xfId="25319"/>
    <cellStyle name="Normal 3 6 2 2 2 2 2 2 2 2" xfId="25320"/>
    <cellStyle name="Normal 3 6 2 2 2 2 2 2 3" xfId="25321"/>
    <cellStyle name="Normal 3 6 2 2 2 2 2 3" xfId="25322"/>
    <cellStyle name="Normal 3 6 2 2 2 2 2 3 2" xfId="25323"/>
    <cellStyle name="Normal 3 6 2 2 2 2 2 4" xfId="25324"/>
    <cellStyle name="Normal 3 6 2 2 2 2 3" xfId="25325"/>
    <cellStyle name="Normal 3 6 2 2 2 2 3 2" xfId="25326"/>
    <cellStyle name="Normal 3 6 2 2 2 2 3 2 2" xfId="25327"/>
    <cellStyle name="Normal 3 6 2 2 2 2 3 3" xfId="25328"/>
    <cellStyle name="Normal 3 6 2 2 2 2 4" xfId="25329"/>
    <cellStyle name="Normal 3 6 2 2 2 2 4 2" xfId="25330"/>
    <cellStyle name="Normal 3 6 2 2 2 2 5" xfId="25331"/>
    <cellStyle name="Normal 3 6 2 2 2 3" xfId="25332"/>
    <cellStyle name="Normal 3 6 2 2 2 3 2" xfId="25333"/>
    <cellStyle name="Normal 3 6 2 2 2 3 2 2" xfId="25334"/>
    <cellStyle name="Normal 3 6 2 2 2 3 2 2 2" xfId="25335"/>
    <cellStyle name="Normal 3 6 2 2 2 3 2 3" xfId="25336"/>
    <cellStyle name="Normal 3 6 2 2 2 3 3" xfId="25337"/>
    <cellStyle name="Normal 3 6 2 2 2 3 3 2" xfId="25338"/>
    <cellStyle name="Normal 3 6 2 2 2 3 4" xfId="25339"/>
    <cellStyle name="Normal 3 6 2 2 2 4" xfId="25340"/>
    <cellStyle name="Normal 3 6 2 2 2 4 2" xfId="25341"/>
    <cellStyle name="Normal 3 6 2 2 2 4 2 2" xfId="25342"/>
    <cellStyle name="Normal 3 6 2 2 2 4 3" xfId="25343"/>
    <cellStyle name="Normal 3 6 2 2 2 5" xfId="25344"/>
    <cellStyle name="Normal 3 6 2 2 2 5 2" xfId="25345"/>
    <cellStyle name="Normal 3 6 2 2 2 6" xfId="25346"/>
    <cellStyle name="Normal 3 6 2 2 2 6 2" xfId="25347"/>
    <cellStyle name="Normal 3 6 2 2 2 7" xfId="25348"/>
    <cellStyle name="Normal 3 6 2 2 2 8" xfId="25349"/>
    <cellStyle name="Normal 3 6 2 2 3" xfId="25350"/>
    <cellStyle name="Normal 3 6 2 2 3 2" xfId="25351"/>
    <cellStyle name="Normal 3 6 2 2 3 2 2" xfId="25352"/>
    <cellStyle name="Normal 3 6 2 2 3 2 2 2" xfId="25353"/>
    <cellStyle name="Normal 3 6 2 2 3 2 2 2 2" xfId="25354"/>
    <cellStyle name="Normal 3 6 2 2 3 2 2 2 2 2" xfId="25355"/>
    <cellStyle name="Normal 3 6 2 2 3 2 2 2 3" xfId="25356"/>
    <cellStyle name="Normal 3 6 2 2 3 2 2 3" xfId="25357"/>
    <cellStyle name="Normal 3 6 2 2 3 2 2 3 2" xfId="25358"/>
    <cellStyle name="Normal 3 6 2 2 3 2 2 4" xfId="25359"/>
    <cellStyle name="Normal 3 6 2 2 3 2 3" xfId="25360"/>
    <cellStyle name="Normal 3 6 2 2 3 2 3 2" xfId="25361"/>
    <cellStyle name="Normal 3 6 2 2 3 2 3 2 2" xfId="25362"/>
    <cellStyle name="Normal 3 6 2 2 3 2 3 3" xfId="25363"/>
    <cellStyle name="Normal 3 6 2 2 3 2 4" xfId="25364"/>
    <cellStyle name="Normal 3 6 2 2 3 2 4 2" xfId="25365"/>
    <cellStyle name="Normal 3 6 2 2 3 2 5" xfId="25366"/>
    <cellStyle name="Normal 3 6 2 2 3 3" xfId="25367"/>
    <cellStyle name="Normal 3 6 2 2 3 3 2" xfId="25368"/>
    <cellStyle name="Normal 3 6 2 2 3 3 2 2" xfId="25369"/>
    <cellStyle name="Normal 3 6 2 2 3 3 2 2 2" xfId="25370"/>
    <cellStyle name="Normal 3 6 2 2 3 3 2 3" xfId="25371"/>
    <cellStyle name="Normal 3 6 2 2 3 3 3" xfId="25372"/>
    <cellStyle name="Normal 3 6 2 2 3 3 3 2" xfId="25373"/>
    <cellStyle name="Normal 3 6 2 2 3 3 4" xfId="25374"/>
    <cellStyle name="Normal 3 6 2 2 3 4" xfId="25375"/>
    <cellStyle name="Normal 3 6 2 2 3 4 2" xfId="25376"/>
    <cellStyle name="Normal 3 6 2 2 3 4 2 2" xfId="25377"/>
    <cellStyle name="Normal 3 6 2 2 3 4 3" xfId="25378"/>
    <cellStyle name="Normal 3 6 2 2 3 5" xfId="25379"/>
    <cellStyle name="Normal 3 6 2 2 3 5 2" xfId="25380"/>
    <cellStyle name="Normal 3 6 2 2 3 6" xfId="25381"/>
    <cellStyle name="Normal 3 6 2 2 3 6 2" xfId="25382"/>
    <cellStyle name="Normal 3 6 2 2 3 7" xfId="25383"/>
    <cellStyle name="Normal 3 6 2 2 3 8" xfId="25384"/>
    <cellStyle name="Normal 3 6 2 2 4" xfId="25385"/>
    <cellStyle name="Normal 3 6 2 2 4 2" xfId="25386"/>
    <cellStyle name="Normal 3 6 2 2 4 2 2" xfId="25387"/>
    <cellStyle name="Normal 3 6 2 2 4 2 2 2" xfId="25388"/>
    <cellStyle name="Normal 3 6 2 2 4 2 2 2 2" xfId="25389"/>
    <cellStyle name="Normal 3 6 2 2 4 2 2 2 2 2" xfId="25390"/>
    <cellStyle name="Normal 3 6 2 2 4 2 2 2 3" xfId="25391"/>
    <cellStyle name="Normal 3 6 2 2 4 2 2 3" xfId="25392"/>
    <cellStyle name="Normal 3 6 2 2 4 2 2 3 2" xfId="25393"/>
    <cellStyle name="Normal 3 6 2 2 4 2 2 4" xfId="25394"/>
    <cellStyle name="Normal 3 6 2 2 4 2 3" xfId="25395"/>
    <cellStyle name="Normal 3 6 2 2 4 2 3 2" xfId="25396"/>
    <cellStyle name="Normal 3 6 2 2 4 2 3 2 2" xfId="25397"/>
    <cellStyle name="Normal 3 6 2 2 4 2 3 3" xfId="25398"/>
    <cellStyle name="Normal 3 6 2 2 4 2 4" xfId="25399"/>
    <cellStyle name="Normal 3 6 2 2 4 2 4 2" xfId="25400"/>
    <cellStyle name="Normal 3 6 2 2 4 2 5" xfId="25401"/>
    <cellStyle name="Normal 3 6 2 2 4 3" xfId="25402"/>
    <cellStyle name="Normal 3 6 2 2 4 3 2" xfId="25403"/>
    <cellStyle name="Normal 3 6 2 2 4 3 2 2" xfId="25404"/>
    <cellStyle name="Normal 3 6 2 2 4 3 2 2 2" xfId="25405"/>
    <cellStyle name="Normal 3 6 2 2 4 3 2 3" xfId="25406"/>
    <cellStyle name="Normal 3 6 2 2 4 3 3" xfId="25407"/>
    <cellStyle name="Normal 3 6 2 2 4 3 3 2" xfId="25408"/>
    <cellStyle name="Normal 3 6 2 2 4 3 4" xfId="25409"/>
    <cellStyle name="Normal 3 6 2 2 4 4" xfId="25410"/>
    <cellStyle name="Normal 3 6 2 2 4 4 2" xfId="25411"/>
    <cellStyle name="Normal 3 6 2 2 4 4 2 2" xfId="25412"/>
    <cellStyle name="Normal 3 6 2 2 4 4 3" xfId="25413"/>
    <cellStyle name="Normal 3 6 2 2 4 5" xfId="25414"/>
    <cellStyle name="Normal 3 6 2 2 4 5 2" xfId="25415"/>
    <cellStyle name="Normal 3 6 2 2 4 6" xfId="25416"/>
    <cellStyle name="Normal 3 6 2 2 4 6 2" xfId="25417"/>
    <cellStyle name="Normal 3 6 2 2 4 7" xfId="25418"/>
    <cellStyle name="Normal 3 6 2 2 4 8" xfId="25419"/>
    <cellStyle name="Normal 3 6 2 2 5" xfId="25420"/>
    <cellStyle name="Normal 3 6 2 2 5 2" xfId="25421"/>
    <cellStyle name="Normal 3 6 2 2 5 2 2" xfId="25422"/>
    <cellStyle name="Normal 3 6 2 2 5 2 2 2" xfId="25423"/>
    <cellStyle name="Normal 3 6 2 2 5 2 2 2 2" xfId="25424"/>
    <cellStyle name="Normal 3 6 2 2 5 2 2 2 2 2" xfId="25425"/>
    <cellStyle name="Normal 3 6 2 2 5 2 2 2 3" xfId="25426"/>
    <cellStyle name="Normal 3 6 2 2 5 2 2 3" xfId="25427"/>
    <cellStyle name="Normal 3 6 2 2 5 2 2 3 2" xfId="25428"/>
    <cellStyle name="Normal 3 6 2 2 5 2 2 4" xfId="25429"/>
    <cellStyle name="Normal 3 6 2 2 5 2 3" xfId="25430"/>
    <cellStyle name="Normal 3 6 2 2 5 2 3 2" xfId="25431"/>
    <cellStyle name="Normal 3 6 2 2 5 2 3 2 2" xfId="25432"/>
    <cellStyle name="Normal 3 6 2 2 5 2 3 3" xfId="25433"/>
    <cellStyle name="Normal 3 6 2 2 5 2 4" xfId="25434"/>
    <cellStyle name="Normal 3 6 2 2 5 2 4 2" xfId="25435"/>
    <cellStyle name="Normal 3 6 2 2 5 2 5" xfId="25436"/>
    <cellStyle name="Normal 3 6 2 2 5 3" xfId="25437"/>
    <cellStyle name="Normal 3 6 2 2 5 3 2" xfId="25438"/>
    <cellStyle name="Normal 3 6 2 2 5 3 2 2" xfId="25439"/>
    <cellStyle name="Normal 3 6 2 2 5 3 2 2 2" xfId="25440"/>
    <cellStyle name="Normal 3 6 2 2 5 3 2 3" xfId="25441"/>
    <cellStyle name="Normal 3 6 2 2 5 3 3" xfId="25442"/>
    <cellStyle name="Normal 3 6 2 2 5 3 3 2" xfId="25443"/>
    <cellStyle name="Normal 3 6 2 2 5 3 4" xfId="25444"/>
    <cellStyle name="Normal 3 6 2 2 5 4" xfId="25445"/>
    <cellStyle name="Normal 3 6 2 2 5 4 2" xfId="25446"/>
    <cellStyle name="Normal 3 6 2 2 5 4 2 2" xfId="25447"/>
    <cellStyle name="Normal 3 6 2 2 5 4 3" xfId="25448"/>
    <cellStyle name="Normal 3 6 2 2 5 5" xfId="25449"/>
    <cellStyle name="Normal 3 6 2 2 5 5 2" xfId="25450"/>
    <cellStyle name="Normal 3 6 2 2 5 6" xfId="25451"/>
    <cellStyle name="Normal 3 6 2 2 5 6 2" xfId="25452"/>
    <cellStyle name="Normal 3 6 2 2 5 7" xfId="25453"/>
    <cellStyle name="Normal 3 6 2 2 5 8" xfId="25454"/>
    <cellStyle name="Normal 3 6 2 2 6" xfId="25455"/>
    <cellStyle name="Normal 3 6 2 2 6 2" xfId="25456"/>
    <cellStyle name="Normal 3 6 2 2 7" xfId="25457"/>
    <cellStyle name="Normal 3 6 2 3" xfId="25458"/>
    <cellStyle name="Normal 3 6 2 3 2" xfId="25459"/>
    <cellStyle name="Normal 3 6 2 3 2 2" xfId="25460"/>
    <cellStyle name="Normal 3 6 2 3 3" xfId="25461"/>
    <cellStyle name="Normal 3 6 2 4" xfId="25462"/>
    <cellStyle name="Normal 3 6 2 4 2" xfId="25463"/>
    <cellStyle name="Normal 3 6 2 4 2 2" xfId="25464"/>
    <cellStyle name="Normal 3 6 2 4 3" xfId="25465"/>
    <cellStyle name="Normal 3 6 2 5" xfId="25466"/>
    <cellStyle name="Normal 3 6 2 5 2" xfId="25467"/>
    <cellStyle name="Normal 3 6 2 5 2 2" xfId="25468"/>
    <cellStyle name="Normal 3 6 2 5 3" xfId="25469"/>
    <cellStyle name="Normal 3 6 2 6" xfId="25470"/>
    <cellStyle name="Normal 3 6 2 6 2" xfId="25471"/>
    <cellStyle name="Normal 3 6 2 6 2 2" xfId="25472"/>
    <cellStyle name="Normal 3 6 2 6 2 2 2" xfId="25473"/>
    <cellStyle name="Normal 3 6 2 6 2 2 2 2" xfId="25474"/>
    <cellStyle name="Normal 3 6 2 6 2 2 3" xfId="25475"/>
    <cellStyle name="Normal 3 6 2 6 2 3" xfId="25476"/>
    <cellStyle name="Normal 3 6 2 6 2 3 2" xfId="25477"/>
    <cellStyle name="Normal 3 6 2 6 2 4" xfId="25478"/>
    <cellStyle name="Normal 3 6 2 6 3" xfId="25479"/>
    <cellStyle name="Normal 3 6 2 6 3 2" xfId="25480"/>
    <cellStyle name="Normal 3 6 2 6 3 2 2" xfId="25481"/>
    <cellStyle name="Normal 3 6 2 6 3 3" xfId="25482"/>
    <cellStyle name="Normal 3 6 2 6 4" xfId="25483"/>
    <cellStyle name="Normal 3 6 2 6 4 2" xfId="25484"/>
    <cellStyle name="Normal 3 6 2 6 5" xfId="25485"/>
    <cellStyle name="Normal 3 6 2 7" xfId="25486"/>
    <cellStyle name="Normal 3 6 2 7 2" xfId="25487"/>
    <cellStyle name="Normal 3 6 2 7 2 2" xfId="25488"/>
    <cellStyle name="Normal 3 6 2 7 2 2 2" xfId="25489"/>
    <cellStyle name="Normal 3 6 2 7 2 3" xfId="25490"/>
    <cellStyle name="Normal 3 6 2 7 3" xfId="25491"/>
    <cellStyle name="Normal 3 6 2 7 3 2" xfId="25492"/>
    <cellStyle name="Normal 3 6 2 7 4" xfId="25493"/>
    <cellStyle name="Normal 3 6 2 8" xfId="25494"/>
    <cellStyle name="Normal 3 6 2 8 2" xfId="25495"/>
    <cellStyle name="Normal 3 6 2 8 2 2" xfId="25496"/>
    <cellStyle name="Normal 3 6 2 8 3" xfId="25497"/>
    <cellStyle name="Normal 3 6 2 9" xfId="25498"/>
    <cellStyle name="Normal 3 6 2 9 2" xfId="25499"/>
    <cellStyle name="Normal 3 6 3" xfId="25500"/>
    <cellStyle name="Normal 3 6 3 2" xfId="25501"/>
    <cellStyle name="Normal 3 6 3 2 2" xfId="25502"/>
    <cellStyle name="Normal 3 6 3 2 2 2" xfId="25503"/>
    <cellStyle name="Normal 3 6 3 2 2 2 2" xfId="25504"/>
    <cellStyle name="Normal 3 6 3 2 2 2 2 2" xfId="25505"/>
    <cellStyle name="Normal 3 6 3 2 2 2 3" xfId="25506"/>
    <cellStyle name="Normal 3 6 3 2 2 3" xfId="25507"/>
    <cellStyle name="Normal 3 6 3 2 2 3 2" xfId="25508"/>
    <cellStyle name="Normal 3 6 3 2 2 4" xfId="25509"/>
    <cellStyle name="Normal 3 6 3 2 3" xfId="25510"/>
    <cellStyle name="Normal 3 6 3 2 3 2" xfId="25511"/>
    <cellStyle name="Normal 3 6 3 2 3 2 2" xfId="25512"/>
    <cellStyle name="Normal 3 6 3 2 3 3" xfId="25513"/>
    <cellStyle name="Normal 3 6 3 2 4" xfId="25514"/>
    <cellStyle name="Normal 3 6 3 2 4 2" xfId="25515"/>
    <cellStyle name="Normal 3 6 3 2 5" xfId="25516"/>
    <cellStyle name="Normal 3 6 3 3" xfId="25517"/>
    <cellStyle name="Normal 3 6 3 3 2" xfId="25518"/>
    <cellStyle name="Normal 3 6 3 3 2 2" xfId="25519"/>
    <cellStyle name="Normal 3 6 3 3 2 2 2" xfId="25520"/>
    <cellStyle name="Normal 3 6 3 3 2 3" xfId="25521"/>
    <cellStyle name="Normal 3 6 3 3 3" xfId="25522"/>
    <cellStyle name="Normal 3 6 3 3 3 2" xfId="25523"/>
    <cellStyle name="Normal 3 6 3 3 4" xfId="25524"/>
    <cellStyle name="Normal 3 6 3 4" xfId="25525"/>
    <cellStyle name="Normal 3 6 3 4 2" xfId="25526"/>
    <cellStyle name="Normal 3 6 3 4 2 2" xfId="25527"/>
    <cellStyle name="Normal 3 6 3 4 3" xfId="25528"/>
    <cellStyle name="Normal 3 6 3 5" xfId="25529"/>
    <cellStyle name="Normal 3 6 3 5 2" xfId="25530"/>
    <cellStyle name="Normal 3 6 3 6" xfId="25531"/>
    <cellStyle name="Normal 3 6 3 6 2" xfId="25532"/>
    <cellStyle name="Normal 3 6 3 7" xfId="25533"/>
    <cellStyle name="Normal 3 6 3 8" xfId="25534"/>
    <cellStyle name="Normal 3 6 4" xfId="25535"/>
    <cellStyle name="Normal 3 6 4 2" xfId="25536"/>
    <cellStyle name="Normal 3 6 4 2 2" xfId="25537"/>
    <cellStyle name="Normal 3 6 4 2 2 2" xfId="25538"/>
    <cellStyle name="Normal 3 6 4 2 2 2 2" xfId="25539"/>
    <cellStyle name="Normal 3 6 4 2 2 2 2 2" xfId="25540"/>
    <cellStyle name="Normal 3 6 4 2 2 2 3" xfId="25541"/>
    <cellStyle name="Normal 3 6 4 2 2 3" xfId="25542"/>
    <cellStyle name="Normal 3 6 4 2 2 3 2" xfId="25543"/>
    <cellStyle name="Normal 3 6 4 2 2 4" xfId="25544"/>
    <cellStyle name="Normal 3 6 4 2 3" xfId="25545"/>
    <cellStyle name="Normal 3 6 4 2 3 2" xfId="25546"/>
    <cellStyle name="Normal 3 6 4 2 3 2 2" xfId="25547"/>
    <cellStyle name="Normal 3 6 4 2 3 3" xfId="25548"/>
    <cellStyle name="Normal 3 6 4 2 4" xfId="25549"/>
    <cellStyle name="Normal 3 6 4 2 4 2" xfId="25550"/>
    <cellStyle name="Normal 3 6 4 2 5" xfId="25551"/>
    <cellStyle name="Normal 3 6 4 3" xfId="25552"/>
    <cellStyle name="Normal 3 6 4 3 2" xfId="25553"/>
    <cellStyle name="Normal 3 6 4 3 2 2" xfId="25554"/>
    <cellStyle name="Normal 3 6 4 3 2 2 2" xfId="25555"/>
    <cellStyle name="Normal 3 6 4 3 2 3" xfId="25556"/>
    <cellStyle name="Normal 3 6 4 3 3" xfId="25557"/>
    <cellStyle name="Normal 3 6 4 3 3 2" xfId="25558"/>
    <cellStyle name="Normal 3 6 4 3 4" xfId="25559"/>
    <cellStyle name="Normal 3 6 4 4" xfId="25560"/>
    <cellStyle name="Normal 3 6 4 4 2" xfId="25561"/>
    <cellStyle name="Normal 3 6 4 4 2 2" xfId="25562"/>
    <cellStyle name="Normal 3 6 4 4 3" xfId="25563"/>
    <cellStyle name="Normal 3 6 4 5" xfId="25564"/>
    <cellStyle name="Normal 3 6 4 5 2" xfId="25565"/>
    <cellStyle name="Normal 3 6 4 6" xfId="25566"/>
    <cellStyle name="Normal 3 6 4 6 2" xfId="25567"/>
    <cellStyle name="Normal 3 6 4 7" xfId="25568"/>
    <cellStyle name="Normal 3 6 4 8" xfId="25569"/>
    <cellStyle name="Normal 3 6 5" xfId="25570"/>
    <cellStyle name="Normal 3 6 5 2" xfId="25571"/>
    <cellStyle name="Normal 3 6 5 2 2" xfId="25572"/>
    <cellStyle name="Normal 3 6 5 2 2 2" xfId="25573"/>
    <cellStyle name="Normal 3 6 5 2 2 2 2" xfId="25574"/>
    <cellStyle name="Normal 3 6 5 2 2 2 2 2" xfId="25575"/>
    <cellStyle name="Normal 3 6 5 2 2 2 3" xfId="25576"/>
    <cellStyle name="Normal 3 6 5 2 2 3" xfId="25577"/>
    <cellStyle name="Normal 3 6 5 2 2 3 2" xfId="25578"/>
    <cellStyle name="Normal 3 6 5 2 2 4" xfId="25579"/>
    <cellStyle name="Normal 3 6 5 2 3" xfId="25580"/>
    <cellStyle name="Normal 3 6 5 2 3 2" xfId="25581"/>
    <cellStyle name="Normal 3 6 5 2 3 2 2" xfId="25582"/>
    <cellStyle name="Normal 3 6 5 2 3 3" xfId="25583"/>
    <cellStyle name="Normal 3 6 5 2 4" xfId="25584"/>
    <cellStyle name="Normal 3 6 5 2 4 2" xfId="25585"/>
    <cellStyle name="Normal 3 6 5 2 5" xfId="25586"/>
    <cellStyle name="Normal 3 6 5 3" xfId="25587"/>
    <cellStyle name="Normal 3 6 5 3 2" xfId="25588"/>
    <cellStyle name="Normal 3 6 5 3 2 2" xfId="25589"/>
    <cellStyle name="Normal 3 6 5 3 2 2 2" xfId="25590"/>
    <cellStyle name="Normal 3 6 5 3 2 3" xfId="25591"/>
    <cellStyle name="Normal 3 6 5 3 3" xfId="25592"/>
    <cellStyle name="Normal 3 6 5 3 3 2" xfId="25593"/>
    <cellStyle name="Normal 3 6 5 3 4" xfId="25594"/>
    <cellStyle name="Normal 3 6 5 4" xfId="25595"/>
    <cellStyle name="Normal 3 6 5 4 2" xfId="25596"/>
    <cellStyle name="Normal 3 6 5 4 2 2" xfId="25597"/>
    <cellStyle name="Normal 3 6 5 4 3" xfId="25598"/>
    <cellStyle name="Normal 3 6 5 5" xfId="25599"/>
    <cellStyle name="Normal 3 6 5 5 2" xfId="25600"/>
    <cellStyle name="Normal 3 6 5 6" xfId="25601"/>
    <cellStyle name="Normal 3 6 5 6 2" xfId="25602"/>
    <cellStyle name="Normal 3 6 5 7" xfId="25603"/>
    <cellStyle name="Normal 3 6 5 8" xfId="25604"/>
    <cellStyle name="Normal 3 6 6" xfId="25605"/>
    <cellStyle name="Normal 3 6 6 2" xfId="25606"/>
    <cellStyle name="Normal 3 6 6 2 2" xfId="25607"/>
    <cellStyle name="Normal 3 6 6 2 2 2" xfId="25608"/>
    <cellStyle name="Normal 3 6 6 2 2 2 2" xfId="25609"/>
    <cellStyle name="Normal 3 6 6 2 2 2 2 2" xfId="25610"/>
    <cellStyle name="Normal 3 6 6 2 2 2 3" xfId="25611"/>
    <cellStyle name="Normal 3 6 6 2 2 3" xfId="25612"/>
    <cellStyle name="Normal 3 6 6 2 2 3 2" xfId="25613"/>
    <cellStyle name="Normal 3 6 6 2 2 4" xfId="25614"/>
    <cellStyle name="Normal 3 6 6 2 3" xfId="25615"/>
    <cellStyle name="Normal 3 6 6 2 3 2" xfId="25616"/>
    <cellStyle name="Normal 3 6 6 2 3 2 2" xfId="25617"/>
    <cellStyle name="Normal 3 6 6 2 3 3" xfId="25618"/>
    <cellStyle name="Normal 3 6 6 2 4" xfId="25619"/>
    <cellStyle name="Normal 3 6 6 2 4 2" xfId="25620"/>
    <cellStyle name="Normal 3 6 6 2 5" xfId="25621"/>
    <cellStyle name="Normal 3 6 6 3" xfId="25622"/>
    <cellStyle name="Normal 3 6 6 3 2" xfId="25623"/>
    <cellStyle name="Normal 3 6 6 3 2 2" xfId="25624"/>
    <cellStyle name="Normal 3 6 6 3 2 2 2" xfId="25625"/>
    <cellStyle name="Normal 3 6 6 3 2 3" xfId="25626"/>
    <cellStyle name="Normal 3 6 6 3 3" xfId="25627"/>
    <cellStyle name="Normal 3 6 6 3 3 2" xfId="25628"/>
    <cellStyle name="Normal 3 6 6 3 4" xfId="25629"/>
    <cellStyle name="Normal 3 6 6 4" xfId="25630"/>
    <cellStyle name="Normal 3 6 6 4 2" xfId="25631"/>
    <cellStyle name="Normal 3 6 6 4 2 2" xfId="25632"/>
    <cellStyle name="Normal 3 6 6 4 3" xfId="25633"/>
    <cellStyle name="Normal 3 6 6 5" xfId="25634"/>
    <cellStyle name="Normal 3 6 6 5 2" xfId="25635"/>
    <cellStyle name="Normal 3 6 6 6" xfId="25636"/>
    <cellStyle name="Normal 3 6 6 6 2" xfId="25637"/>
    <cellStyle name="Normal 3 6 6 7" xfId="25638"/>
    <cellStyle name="Normal 3 6 6 8" xfId="25639"/>
    <cellStyle name="Normal 3 6 7" xfId="25640"/>
    <cellStyle name="Normal 3 6 7 2" xfId="25641"/>
    <cellStyle name="Normal 3 6 7 2 2" xfId="25642"/>
    <cellStyle name="Normal 3 6 7 2 2 2" xfId="25643"/>
    <cellStyle name="Normal 3 6 7 2 2 2 2" xfId="25644"/>
    <cellStyle name="Normal 3 6 7 2 2 2 2 2" xfId="25645"/>
    <cellStyle name="Normal 3 6 7 2 2 2 3" xfId="25646"/>
    <cellStyle name="Normal 3 6 7 2 2 3" xfId="25647"/>
    <cellStyle name="Normal 3 6 7 2 2 3 2" xfId="25648"/>
    <cellStyle name="Normal 3 6 7 2 2 4" xfId="25649"/>
    <cellStyle name="Normal 3 6 7 2 3" xfId="25650"/>
    <cellStyle name="Normal 3 6 7 2 3 2" xfId="25651"/>
    <cellStyle name="Normal 3 6 7 2 3 2 2" xfId="25652"/>
    <cellStyle name="Normal 3 6 7 2 3 3" xfId="25653"/>
    <cellStyle name="Normal 3 6 7 2 4" xfId="25654"/>
    <cellStyle name="Normal 3 6 7 2 4 2" xfId="25655"/>
    <cellStyle name="Normal 3 6 7 2 5" xfId="25656"/>
    <cellStyle name="Normal 3 6 7 3" xfId="25657"/>
    <cellStyle name="Normal 3 6 7 3 2" xfId="25658"/>
    <cellStyle name="Normal 3 6 7 3 2 2" xfId="25659"/>
    <cellStyle name="Normal 3 6 7 3 2 2 2" xfId="25660"/>
    <cellStyle name="Normal 3 6 7 3 2 3" xfId="25661"/>
    <cellStyle name="Normal 3 6 7 3 3" xfId="25662"/>
    <cellStyle name="Normal 3 6 7 3 3 2" xfId="25663"/>
    <cellStyle name="Normal 3 6 7 3 4" xfId="25664"/>
    <cellStyle name="Normal 3 6 7 4" xfId="25665"/>
    <cellStyle name="Normal 3 6 7 4 2" xfId="25666"/>
    <cellStyle name="Normal 3 6 7 4 2 2" xfId="25667"/>
    <cellStyle name="Normal 3 6 7 4 3" xfId="25668"/>
    <cellStyle name="Normal 3 6 7 5" xfId="25669"/>
    <cellStyle name="Normal 3 6 7 5 2" xfId="25670"/>
    <cellStyle name="Normal 3 6 7 6" xfId="25671"/>
    <cellStyle name="Normal 3 6 7 6 2" xfId="25672"/>
    <cellStyle name="Normal 3 6 7 7" xfId="25673"/>
    <cellStyle name="Normal 3 6 7 8" xfId="25674"/>
    <cellStyle name="Normal 3 6 8" xfId="25675"/>
    <cellStyle name="Normal 3 6 8 2" xfId="25676"/>
    <cellStyle name="Normal 3 6 8 2 2" xfId="25677"/>
    <cellStyle name="Normal 3 6 8 2 2 2" xfId="25678"/>
    <cellStyle name="Normal 3 6 8 2 2 2 2" xfId="25679"/>
    <cellStyle name="Normal 3 6 8 2 2 2 2 2" xfId="25680"/>
    <cellStyle name="Normal 3 6 8 2 2 2 3" xfId="25681"/>
    <cellStyle name="Normal 3 6 8 2 2 3" xfId="25682"/>
    <cellStyle name="Normal 3 6 8 2 2 3 2" xfId="25683"/>
    <cellStyle name="Normal 3 6 8 2 2 4" xfId="25684"/>
    <cellStyle name="Normal 3 6 8 2 3" xfId="25685"/>
    <cellStyle name="Normal 3 6 8 2 3 2" xfId="25686"/>
    <cellStyle name="Normal 3 6 8 2 3 2 2" xfId="25687"/>
    <cellStyle name="Normal 3 6 8 2 3 3" xfId="25688"/>
    <cellStyle name="Normal 3 6 8 2 4" xfId="25689"/>
    <cellStyle name="Normal 3 6 8 2 4 2" xfId="25690"/>
    <cellStyle name="Normal 3 6 8 2 5" xfId="25691"/>
    <cellStyle name="Normal 3 6 8 3" xfId="25692"/>
    <cellStyle name="Normal 3 6 8 3 2" xfId="25693"/>
    <cellStyle name="Normal 3 6 8 3 2 2" xfId="25694"/>
    <cellStyle name="Normal 3 6 8 3 2 2 2" xfId="25695"/>
    <cellStyle name="Normal 3 6 8 3 2 3" xfId="25696"/>
    <cellStyle name="Normal 3 6 8 3 3" xfId="25697"/>
    <cellStyle name="Normal 3 6 8 3 3 2" xfId="25698"/>
    <cellStyle name="Normal 3 6 8 3 4" xfId="25699"/>
    <cellStyle name="Normal 3 6 8 4" xfId="25700"/>
    <cellStyle name="Normal 3 6 8 4 2" xfId="25701"/>
    <cellStyle name="Normal 3 6 8 4 2 2" xfId="25702"/>
    <cellStyle name="Normal 3 6 8 4 3" xfId="25703"/>
    <cellStyle name="Normal 3 6 8 5" xfId="25704"/>
    <cellStyle name="Normal 3 6 8 5 2" xfId="25705"/>
    <cellStyle name="Normal 3 6 8 6" xfId="25706"/>
    <cellStyle name="Normal 3 6 8 6 2" xfId="25707"/>
    <cellStyle name="Normal 3 6 8 7" xfId="25708"/>
    <cellStyle name="Normal 3 6 8 8" xfId="25709"/>
    <cellStyle name="Normal 3 6 9" xfId="25710"/>
    <cellStyle name="Normal 3 6 9 2" xfId="25711"/>
    <cellStyle name="Normal 3 60" xfId="25712"/>
    <cellStyle name="Normal 3 60 2" xfId="25713"/>
    <cellStyle name="Normal 3 61" xfId="25714"/>
    <cellStyle name="Normal 3 61 2" xfId="25715"/>
    <cellStyle name="Normal 3 62" xfId="25716"/>
    <cellStyle name="Normal 3 62 2" xfId="25717"/>
    <cellStyle name="Normal 3 63" xfId="25718"/>
    <cellStyle name="Normal 3 63 2" xfId="25719"/>
    <cellStyle name="Normal 3 64" xfId="25720"/>
    <cellStyle name="Normal 3 64 2" xfId="25721"/>
    <cellStyle name="Normal 3 64 2 2" xfId="25722"/>
    <cellStyle name="Normal 3 64 3" xfId="25723"/>
    <cellStyle name="Normal 3 65" xfId="25724"/>
    <cellStyle name="Normal 3 65 2" xfId="25725"/>
    <cellStyle name="Normal 3 66" xfId="25726"/>
    <cellStyle name="Normal 3 66 2" xfId="25727"/>
    <cellStyle name="Normal 3 67" xfId="25728"/>
    <cellStyle name="Normal 3 67 2" xfId="25729"/>
    <cellStyle name="Normal 3 68" xfId="25730"/>
    <cellStyle name="Normal 3 68 2" xfId="25731"/>
    <cellStyle name="Normal 3 69" xfId="25732"/>
    <cellStyle name="Normal 3 69 2" xfId="25733"/>
    <cellStyle name="Normal 3 7" xfId="25734"/>
    <cellStyle name="Normal 3 7 2" xfId="25735"/>
    <cellStyle name="Normal 3 7 2 10" xfId="25736"/>
    <cellStyle name="Normal 3 7 2 10 2" xfId="25737"/>
    <cellStyle name="Normal 3 7 2 11" xfId="25738"/>
    <cellStyle name="Normal 3 7 2 12" xfId="25739"/>
    <cellStyle name="Normal 3 7 2 2" xfId="25740"/>
    <cellStyle name="Normal 3 7 2 2 2" xfId="25741"/>
    <cellStyle name="Normal 3 7 2 2 2 2" xfId="25742"/>
    <cellStyle name="Normal 3 7 2 2 3" xfId="25743"/>
    <cellStyle name="Normal 3 7 2 3" xfId="25744"/>
    <cellStyle name="Normal 3 7 2 3 2" xfId="25745"/>
    <cellStyle name="Normal 3 7 2 3 2 2" xfId="25746"/>
    <cellStyle name="Normal 3 7 2 3 3" xfId="25747"/>
    <cellStyle name="Normal 3 7 2 4" xfId="25748"/>
    <cellStyle name="Normal 3 7 2 4 2" xfId="25749"/>
    <cellStyle name="Normal 3 7 2 4 2 2" xfId="25750"/>
    <cellStyle name="Normal 3 7 2 4 3" xfId="25751"/>
    <cellStyle name="Normal 3 7 2 5" xfId="25752"/>
    <cellStyle name="Normal 3 7 2 5 2" xfId="25753"/>
    <cellStyle name="Normal 3 7 2 5 2 2" xfId="25754"/>
    <cellStyle name="Normal 3 7 2 5 3" xfId="25755"/>
    <cellStyle name="Normal 3 7 2 6" xfId="25756"/>
    <cellStyle name="Normal 3 7 2 6 2" xfId="25757"/>
    <cellStyle name="Normal 3 7 2 6 2 2" xfId="25758"/>
    <cellStyle name="Normal 3 7 2 6 2 2 2" xfId="25759"/>
    <cellStyle name="Normal 3 7 2 6 2 2 2 2" xfId="25760"/>
    <cellStyle name="Normal 3 7 2 6 2 2 3" xfId="25761"/>
    <cellStyle name="Normal 3 7 2 6 2 3" xfId="25762"/>
    <cellStyle name="Normal 3 7 2 6 2 3 2" xfId="25763"/>
    <cellStyle name="Normal 3 7 2 6 2 4" xfId="25764"/>
    <cellStyle name="Normal 3 7 2 6 3" xfId="25765"/>
    <cellStyle name="Normal 3 7 2 6 3 2" xfId="25766"/>
    <cellStyle name="Normal 3 7 2 6 3 2 2" xfId="25767"/>
    <cellStyle name="Normal 3 7 2 6 3 3" xfId="25768"/>
    <cellStyle name="Normal 3 7 2 6 4" xfId="25769"/>
    <cellStyle name="Normal 3 7 2 6 4 2" xfId="25770"/>
    <cellStyle name="Normal 3 7 2 6 5" xfId="25771"/>
    <cellStyle name="Normal 3 7 2 7" xfId="25772"/>
    <cellStyle name="Normal 3 7 2 7 2" xfId="25773"/>
    <cellStyle name="Normal 3 7 2 7 2 2" xfId="25774"/>
    <cellStyle name="Normal 3 7 2 7 2 2 2" xfId="25775"/>
    <cellStyle name="Normal 3 7 2 7 2 3" xfId="25776"/>
    <cellStyle name="Normal 3 7 2 7 3" xfId="25777"/>
    <cellStyle name="Normal 3 7 2 7 3 2" xfId="25778"/>
    <cellStyle name="Normal 3 7 2 7 4" xfId="25779"/>
    <cellStyle name="Normal 3 7 2 8" xfId="25780"/>
    <cellStyle name="Normal 3 7 2 8 2" xfId="25781"/>
    <cellStyle name="Normal 3 7 2 8 2 2" xfId="25782"/>
    <cellStyle name="Normal 3 7 2 8 3" xfId="25783"/>
    <cellStyle name="Normal 3 7 2 9" xfId="25784"/>
    <cellStyle name="Normal 3 7 2 9 2" xfId="25785"/>
    <cellStyle name="Normal 3 7 3" xfId="25786"/>
    <cellStyle name="Normal 3 7 3 2" xfId="25787"/>
    <cellStyle name="Normal 3 7 3 2 2" xfId="25788"/>
    <cellStyle name="Normal 3 7 3 2 2 2" xfId="25789"/>
    <cellStyle name="Normal 3 7 3 2 2 2 2" xfId="25790"/>
    <cellStyle name="Normal 3 7 3 2 2 2 2 2" xfId="25791"/>
    <cellStyle name="Normal 3 7 3 2 2 2 3" xfId="25792"/>
    <cellStyle name="Normal 3 7 3 2 2 3" xfId="25793"/>
    <cellStyle name="Normal 3 7 3 2 2 3 2" xfId="25794"/>
    <cellStyle name="Normal 3 7 3 2 2 4" xfId="25795"/>
    <cellStyle name="Normal 3 7 3 2 3" xfId="25796"/>
    <cellStyle name="Normal 3 7 3 2 3 2" xfId="25797"/>
    <cellStyle name="Normal 3 7 3 2 3 2 2" xfId="25798"/>
    <cellStyle name="Normal 3 7 3 2 3 3" xfId="25799"/>
    <cellStyle name="Normal 3 7 3 2 4" xfId="25800"/>
    <cellStyle name="Normal 3 7 3 2 4 2" xfId="25801"/>
    <cellStyle name="Normal 3 7 3 2 5" xfId="25802"/>
    <cellStyle name="Normal 3 7 3 3" xfId="25803"/>
    <cellStyle name="Normal 3 7 3 3 2" xfId="25804"/>
    <cellStyle name="Normal 3 7 3 3 2 2" xfId="25805"/>
    <cellStyle name="Normal 3 7 3 3 2 2 2" xfId="25806"/>
    <cellStyle name="Normal 3 7 3 3 2 3" xfId="25807"/>
    <cellStyle name="Normal 3 7 3 3 3" xfId="25808"/>
    <cellStyle name="Normal 3 7 3 3 3 2" xfId="25809"/>
    <cellStyle name="Normal 3 7 3 3 4" xfId="25810"/>
    <cellStyle name="Normal 3 7 3 4" xfId="25811"/>
    <cellStyle name="Normal 3 7 3 4 2" xfId="25812"/>
    <cellStyle name="Normal 3 7 3 4 2 2" xfId="25813"/>
    <cellStyle name="Normal 3 7 3 4 3" xfId="25814"/>
    <cellStyle name="Normal 3 7 3 5" xfId="25815"/>
    <cellStyle name="Normal 3 7 3 5 2" xfId="25816"/>
    <cellStyle name="Normal 3 7 3 6" xfId="25817"/>
    <cellStyle name="Normal 3 7 3 6 2" xfId="25818"/>
    <cellStyle name="Normal 3 7 3 7" xfId="25819"/>
    <cellStyle name="Normal 3 7 3 8" xfId="25820"/>
    <cellStyle name="Normal 3 7 4" xfId="25821"/>
    <cellStyle name="Normal 3 7 4 2" xfId="25822"/>
    <cellStyle name="Normal 3 7 4 2 2" xfId="25823"/>
    <cellStyle name="Normal 3 7 4 2 2 2" xfId="25824"/>
    <cellStyle name="Normal 3 7 4 2 2 2 2" xfId="25825"/>
    <cellStyle name="Normal 3 7 4 2 2 2 2 2" xfId="25826"/>
    <cellStyle name="Normal 3 7 4 2 2 2 3" xfId="25827"/>
    <cellStyle name="Normal 3 7 4 2 2 3" xfId="25828"/>
    <cellStyle name="Normal 3 7 4 2 2 3 2" xfId="25829"/>
    <cellStyle name="Normal 3 7 4 2 2 4" xfId="25830"/>
    <cellStyle name="Normal 3 7 4 2 3" xfId="25831"/>
    <cellStyle name="Normal 3 7 4 2 3 2" xfId="25832"/>
    <cellStyle name="Normal 3 7 4 2 3 2 2" xfId="25833"/>
    <cellStyle name="Normal 3 7 4 2 3 3" xfId="25834"/>
    <cellStyle name="Normal 3 7 4 2 4" xfId="25835"/>
    <cellStyle name="Normal 3 7 4 2 4 2" xfId="25836"/>
    <cellStyle name="Normal 3 7 4 2 5" xfId="25837"/>
    <cellStyle name="Normal 3 7 4 3" xfId="25838"/>
    <cellStyle name="Normal 3 7 4 3 2" xfId="25839"/>
    <cellStyle name="Normal 3 7 4 3 2 2" xfId="25840"/>
    <cellStyle name="Normal 3 7 4 3 2 2 2" xfId="25841"/>
    <cellStyle name="Normal 3 7 4 3 2 3" xfId="25842"/>
    <cellStyle name="Normal 3 7 4 3 3" xfId="25843"/>
    <cellStyle name="Normal 3 7 4 3 3 2" xfId="25844"/>
    <cellStyle name="Normal 3 7 4 3 4" xfId="25845"/>
    <cellStyle name="Normal 3 7 4 4" xfId="25846"/>
    <cellStyle name="Normal 3 7 4 4 2" xfId="25847"/>
    <cellStyle name="Normal 3 7 4 4 2 2" xfId="25848"/>
    <cellStyle name="Normal 3 7 4 4 3" xfId="25849"/>
    <cellStyle name="Normal 3 7 4 5" xfId="25850"/>
    <cellStyle name="Normal 3 7 4 5 2" xfId="25851"/>
    <cellStyle name="Normal 3 7 4 6" xfId="25852"/>
    <cellStyle name="Normal 3 7 4 6 2" xfId="25853"/>
    <cellStyle name="Normal 3 7 4 7" xfId="25854"/>
    <cellStyle name="Normal 3 7 4 8" xfId="25855"/>
    <cellStyle name="Normal 3 7 5" xfId="25856"/>
    <cellStyle name="Normal 3 7 5 2" xfId="25857"/>
    <cellStyle name="Normal 3 7 5 2 2" xfId="25858"/>
    <cellStyle name="Normal 3 7 5 2 2 2" xfId="25859"/>
    <cellStyle name="Normal 3 7 5 2 2 2 2" xfId="25860"/>
    <cellStyle name="Normal 3 7 5 2 2 2 2 2" xfId="25861"/>
    <cellStyle name="Normal 3 7 5 2 2 2 3" xfId="25862"/>
    <cellStyle name="Normal 3 7 5 2 2 3" xfId="25863"/>
    <cellStyle name="Normal 3 7 5 2 2 3 2" xfId="25864"/>
    <cellStyle name="Normal 3 7 5 2 2 4" xfId="25865"/>
    <cellStyle name="Normal 3 7 5 2 3" xfId="25866"/>
    <cellStyle name="Normal 3 7 5 2 3 2" xfId="25867"/>
    <cellStyle name="Normal 3 7 5 2 3 2 2" xfId="25868"/>
    <cellStyle name="Normal 3 7 5 2 3 3" xfId="25869"/>
    <cellStyle name="Normal 3 7 5 2 4" xfId="25870"/>
    <cellStyle name="Normal 3 7 5 2 4 2" xfId="25871"/>
    <cellStyle name="Normal 3 7 5 2 5" xfId="25872"/>
    <cellStyle name="Normal 3 7 5 3" xfId="25873"/>
    <cellStyle name="Normal 3 7 5 3 2" xfId="25874"/>
    <cellStyle name="Normal 3 7 5 3 2 2" xfId="25875"/>
    <cellStyle name="Normal 3 7 5 3 2 2 2" xfId="25876"/>
    <cellStyle name="Normal 3 7 5 3 2 3" xfId="25877"/>
    <cellStyle name="Normal 3 7 5 3 3" xfId="25878"/>
    <cellStyle name="Normal 3 7 5 3 3 2" xfId="25879"/>
    <cellStyle name="Normal 3 7 5 3 4" xfId="25880"/>
    <cellStyle name="Normal 3 7 5 4" xfId="25881"/>
    <cellStyle name="Normal 3 7 5 4 2" xfId="25882"/>
    <cellStyle name="Normal 3 7 5 4 2 2" xfId="25883"/>
    <cellStyle name="Normal 3 7 5 4 3" xfId="25884"/>
    <cellStyle name="Normal 3 7 5 5" xfId="25885"/>
    <cellStyle name="Normal 3 7 5 5 2" xfId="25886"/>
    <cellStyle name="Normal 3 7 5 6" xfId="25887"/>
    <cellStyle name="Normal 3 7 5 6 2" xfId="25888"/>
    <cellStyle name="Normal 3 7 5 7" xfId="25889"/>
    <cellStyle name="Normal 3 7 5 8" xfId="25890"/>
    <cellStyle name="Normal 3 7 6" xfId="25891"/>
    <cellStyle name="Normal 3 7 6 2" xfId="25892"/>
    <cellStyle name="Normal 3 7 7" xfId="25893"/>
    <cellStyle name="Normal 3 7 7 2" xfId="25894"/>
    <cellStyle name="Normal 3 7 8" xfId="25895"/>
    <cellStyle name="Normal 3 7 9" xfId="25896"/>
    <cellStyle name="Normal 3 70" xfId="25897"/>
    <cellStyle name="Normal 3 70 2" xfId="25898"/>
    <cellStyle name="Normal 3 70 2 2" xfId="25899"/>
    <cellStyle name="Normal 3 70 3" xfId="25900"/>
    <cellStyle name="Normal 3 71" xfId="25901"/>
    <cellStyle name="Normal 3 71 2" xfId="25902"/>
    <cellStyle name="Normal 3 72" xfId="25903"/>
    <cellStyle name="Normal 3 72 2" xfId="25904"/>
    <cellStyle name="Normal 3 73" xfId="25905"/>
    <cellStyle name="Normal 3 73 2" xfId="25906"/>
    <cellStyle name="Normal 3 74" xfId="25907"/>
    <cellStyle name="Normal 3 74 2" xfId="25908"/>
    <cellStyle name="Normal 3 74 2 2" xfId="25909"/>
    <cellStyle name="Normal 3 74 3" xfId="25910"/>
    <cellStyle name="Normal 3 75" xfId="25911"/>
    <cellStyle name="Normal 3 75 2" xfId="25912"/>
    <cellStyle name="Normal 3 75 2 2" xfId="25913"/>
    <cellStyle name="Normal 3 75 3" xfId="25914"/>
    <cellStyle name="Normal 3 76" xfId="25915"/>
    <cellStyle name="Normal 3 76 2" xfId="25916"/>
    <cellStyle name="Normal 3 77" xfId="25917"/>
    <cellStyle name="Normal 3 77 2" xfId="25918"/>
    <cellStyle name="Normal 3 78" xfId="25919"/>
    <cellStyle name="Normal 3 78 2" xfId="25920"/>
    <cellStyle name="Normal 3 79" xfId="25921"/>
    <cellStyle name="Normal 3 79 2" xfId="25922"/>
    <cellStyle name="Normal 3 8" xfId="25923"/>
    <cellStyle name="Normal 3 8 2" xfId="25924"/>
    <cellStyle name="Normal 3 8 2 2" xfId="25925"/>
    <cellStyle name="Normal 3 8 3" xfId="25926"/>
    <cellStyle name="Normal 3 8 3 2" xfId="25927"/>
    <cellStyle name="Normal 3 8 4" xfId="25928"/>
    <cellStyle name="Normal 3 8 4 2" xfId="25929"/>
    <cellStyle name="Normal 3 8 5" xfId="25930"/>
    <cellStyle name="Normal 3 8 5 2" xfId="25931"/>
    <cellStyle name="Normal 3 8 6" xfId="25932"/>
    <cellStyle name="Normal 3 8 7" xfId="25933"/>
    <cellStyle name="Normal 3 8 8" xfId="25934"/>
    <cellStyle name="Normal 3 80" xfId="25935"/>
    <cellStyle name="Normal 3 80 2" xfId="25936"/>
    <cellStyle name="Normal 3 81" xfId="25937"/>
    <cellStyle name="Normal 3 81 2" xfId="25938"/>
    <cellStyle name="Normal 3 82" xfId="25939"/>
    <cellStyle name="Normal 3 82 2" xfId="25940"/>
    <cellStyle name="Normal 3 83" xfId="25941"/>
    <cellStyle name="Normal 3 83 2" xfId="25942"/>
    <cellStyle name="Normal 3 84" xfId="25943"/>
    <cellStyle name="Normal 3 84 2" xfId="25944"/>
    <cellStyle name="Normal 3 85" xfId="25945"/>
    <cellStyle name="Normal 3 85 2" xfId="25946"/>
    <cellStyle name="Normal 3 86" xfId="25947"/>
    <cellStyle name="Normal 3 86 2" xfId="25948"/>
    <cellStyle name="Normal 3 87" xfId="25949"/>
    <cellStyle name="Normal 3 87 2" xfId="25950"/>
    <cellStyle name="Normal 3 88" xfId="25951"/>
    <cellStyle name="Normal 3 88 2" xfId="25952"/>
    <cellStyle name="Normal 3 89" xfId="25953"/>
    <cellStyle name="Normal 3 89 2" xfId="25954"/>
    <cellStyle name="Normal 3 9" xfId="25955"/>
    <cellStyle name="Normal 3 9 10" xfId="25956"/>
    <cellStyle name="Normal 3 9 11" xfId="25957"/>
    <cellStyle name="Normal 3 9 12" xfId="25958"/>
    <cellStyle name="Normal 3 9 13" xfId="25959"/>
    <cellStyle name="Normal 3 9 14" xfId="25960"/>
    <cellStyle name="Normal 3 9 15" xfId="25961"/>
    <cellStyle name="Normal 3 9 15 2" xfId="25962"/>
    <cellStyle name="Normal 3 9 2" xfId="25963"/>
    <cellStyle name="Normal 3 9 2 2" xfId="25964"/>
    <cellStyle name="Normal 3 9 2 2 2" xfId="25965"/>
    <cellStyle name="Normal 3 9 2 2 2 2" xfId="25966"/>
    <cellStyle name="Normal 3 9 2 2 2 2 2" xfId="25967"/>
    <cellStyle name="Normal 3 9 2 2 2 2 2 2" xfId="25968"/>
    <cellStyle name="Normal 3 9 2 2 2 2 3" xfId="25969"/>
    <cellStyle name="Normal 3 9 2 2 2 3" xfId="25970"/>
    <cellStyle name="Normal 3 9 2 2 2 3 2" xfId="25971"/>
    <cellStyle name="Normal 3 9 2 2 2 4" xfId="25972"/>
    <cellStyle name="Normal 3 9 2 2 3" xfId="25973"/>
    <cellStyle name="Normal 3 9 2 2 3 2" xfId="25974"/>
    <cellStyle name="Normal 3 9 2 2 3 2 2" xfId="25975"/>
    <cellStyle name="Normal 3 9 2 2 3 3" xfId="25976"/>
    <cellStyle name="Normal 3 9 2 2 4" xfId="25977"/>
    <cellStyle name="Normal 3 9 2 2 4 2" xfId="25978"/>
    <cellStyle name="Normal 3 9 2 2 5" xfId="25979"/>
    <cellStyle name="Normal 3 9 2 3" xfId="25980"/>
    <cellStyle name="Normal 3 9 2 3 2" xfId="25981"/>
    <cellStyle name="Normal 3 9 2 3 2 2" xfId="25982"/>
    <cellStyle name="Normal 3 9 2 3 2 2 2" xfId="25983"/>
    <cellStyle name="Normal 3 9 2 3 2 3" xfId="25984"/>
    <cellStyle name="Normal 3 9 2 3 3" xfId="25985"/>
    <cellStyle name="Normal 3 9 2 3 3 2" xfId="25986"/>
    <cellStyle name="Normal 3 9 2 3 4" xfId="25987"/>
    <cellStyle name="Normal 3 9 2 4" xfId="25988"/>
    <cellStyle name="Normal 3 9 2 4 2" xfId="25989"/>
    <cellStyle name="Normal 3 9 2 4 2 2" xfId="25990"/>
    <cellStyle name="Normal 3 9 2 4 3" xfId="25991"/>
    <cellStyle name="Normal 3 9 2 5" xfId="25992"/>
    <cellStyle name="Normal 3 9 2 5 2" xfId="25993"/>
    <cellStyle name="Normal 3 9 2 6" xfId="25994"/>
    <cellStyle name="Normal 3 9 2 6 2" xfId="25995"/>
    <cellStyle name="Normal 3 9 2 7" xfId="25996"/>
    <cellStyle name="Normal 3 9 2 8" xfId="25997"/>
    <cellStyle name="Normal 3 9 3" xfId="25998"/>
    <cellStyle name="Normal 3 9 3 2" xfId="25999"/>
    <cellStyle name="Normal 3 9 3 2 2" xfId="26000"/>
    <cellStyle name="Normal 3 9 3 2 2 2" xfId="26001"/>
    <cellStyle name="Normal 3 9 3 2 2 2 2" xfId="26002"/>
    <cellStyle name="Normal 3 9 3 2 2 2 2 2" xfId="26003"/>
    <cellStyle name="Normal 3 9 3 2 2 2 3" xfId="26004"/>
    <cellStyle name="Normal 3 9 3 2 2 3" xfId="26005"/>
    <cellStyle name="Normal 3 9 3 2 2 3 2" xfId="26006"/>
    <cellStyle name="Normal 3 9 3 2 2 4" xfId="26007"/>
    <cellStyle name="Normal 3 9 3 2 3" xfId="26008"/>
    <cellStyle name="Normal 3 9 3 2 3 2" xfId="26009"/>
    <cellStyle name="Normal 3 9 3 2 3 2 2" xfId="26010"/>
    <cellStyle name="Normal 3 9 3 2 3 3" xfId="26011"/>
    <cellStyle name="Normal 3 9 3 2 4" xfId="26012"/>
    <cellStyle name="Normal 3 9 3 2 4 2" xfId="26013"/>
    <cellStyle name="Normal 3 9 3 2 5" xfId="26014"/>
    <cellStyle name="Normal 3 9 3 3" xfId="26015"/>
    <cellStyle name="Normal 3 9 3 3 2" xfId="26016"/>
    <cellStyle name="Normal 3 9 3 3 2 2" xfId="26017"/>
    <cellStyle name="Normal 3 9 3 3 2 2 2" xfId="26018"/>
    <cellStyle name="Normal 3 9 3 3 2 3" xfId="26019"/>
    <cellStyle name="Normal 3 9 3 3 3" xfId="26020"/>
    <cellStyle name="Normal 3 9 3 3 3 2" xfId="26021"/>
    <cellStyle name="Normal 3 9 3 3 4" xfId="26022"/>
    <cellStyle name="Normal 3 9 3 4" xfId="26023"/>
    <cellStyle name="Normal 3 9 3 4 2" xfId="26024"/>
    <cellStyle name="Normal 3 9 3 4 2 2" xfId="26025"/>
    <cellStyle name="Normal 3 9 3 4 3" xfId="26026"/>
    <cellStyle name="Normal 3 9 3 5" xfId="26027"/>
    <cellStyle name="Normal 3 9 3 5 2" xfId="26028"/>
    <cellStyle name="Normal 3 9 3 6" xfId="26029"/>
    <cellStyle name="Normal 3 9 3 6 2" xfId="26030"/>
    <cellStyle name="Normal 3 9 3 7" xfId="26031"/>
    <cellStyle name="Normal 3 9 3 8" xfId="26032"/>
    <cellStyle name="Normal 3 9 4" xfId="26033"/>
    <cellStyle name="Normal 3 9 4 2" xfId="26034"/>
    <cellStyle name="Normal 3 9 4 2 2" xfId="26035"/>
    <cellStyle name="Normal 3 9 4 2 2 2" xfId="26036"/>
    <cellStyle name="Normal 3 9 4 2 2 2 2" xfId="26037"/>
    <cellStyle name="Normal 3 9 4 2 2 2 2 2" xfId="26038"/>
    <cellStyle name="Normal 3 9 4 2 2 2 3" xfId="26039"/>
    <cellStyle name="Normal 3 9 4 2 2 3" xfId="26040"/>
    <cellStyle name="Normal 3 9 4 2 2 3 2" xfId="26041"/>
    <cellStyle name="Normal 3 9 4 2 2 4" xfId="26042"/>
    <cellStyle name="Normal 3 9 4 2 3" xfId="26043"/>
    <cellStyle name="Normal 3 9 4 2 3 2" xfId="26044"/>
    <cellStyle name="Normal 3 9 4 2 3 2 2" xfId="26045"/>
    <cellStyle name="Normal 3 9 4 2 3 3" xfId="26046"/>
    <cellStyle name="Normal 3 9 4 2 4" xfId="26047"/>
    <cellStyle name="Normal 3 9 4 2 4 2" xfId="26048"/>
    <cellStyle name="Normal 3 9 4 2 5" xfId="26049"/>
    <cellStyle name="Normal 3 9 4 3" xfId="26050"/>
    <cellStyle name="Normal 3 9 4 3 2" xfId="26051"/>
    <cellStyle name="Normal 3 9 4 3 2 2" xfId="26052"/>
    <cellStyle name="Normal 3 9 4 3 2 2 2" xfId="26053"/>
    <cellStyle name="Normal 3 9 4 3 2 3" xfId="26054"/>
    <cellStyle name="Normal 3 9 4 3 3" xfId="26055"/>
    <cellStyle name="Normal 3 9 4 3 3 2" xfId="26056"/>
    <cellStyle name="Normal 3 9 4 3 4" xfId="26057"/>
    <cellStyle name="Normal 3 9 4 4" xfId="26058"/>
    <cellStyle name="Normal 3 9 4 4 2" xfId="26059"/>
    <cellStyle name="Normal 3 9 4 4 2 2" xfId="26060"/>
    <cellStyle name="Normal 3 9 4 4 3" xfId="26061"/>
    <cellStyle name="Normal 3 9 4 5" xfId="26062"/>
    <cellStyle name="Normal 3 9 4 5 2" xfId="26063"/>
    <cellStyle name="Normal 3 9 4 6" xfId="26064"/>
    <cellStyle name="Normal 3 9 4 6 2" xfId="26065"/>
    <cellStyle name="Normal 3 9 4 7" xfId="26066"/>
    <cellStyle name="Normal 3 9 4 8" xfId="26067"/>
    <cellStyle name="Normal 3 9 5" xfId="26068"/>
    <cellStyle name="Normal 3 9 5 2" xfId="26069"/>
    <cellStyle name="Normal 3 9 5 2 2" xfId="26070"/>
    <cellStyle name="Normal 3 9 5 2 2 2" xfId="26071"/>
    <cellStyle name="Normal 3 9 5 2 2 2 2" xfId="26072"/>
    <cellStyle name="Normal 3 9 5 2 2 2 2 2" xfId="26073"/>
    <cellStyle name="Normal 3 9 5 2 2 2 3" xfId="26074"/>
    <cellStyle name="Normal 3 9 5 2 2 3" xfId="26075"/>
    <cellStyle name="Normal 3 9 5 2 2 3 2" xfId="26076"/>
    <cellStyle name="Normal 3 9 5 2 2 4" xfId="26077"/>
    <cellStyle name="Normal 3 9 5 2 3" xfId="26078"/>
    <cellStyle name="Normal 3 9 5 2 3 2" xfId="26079"/>
    <cellStyle name="Normal 3 9 5 2 3 2 2" xfId="26080"/>
    <cellStyle name="Normal 3 9 5 2 3 3" xfId="26081"/>
    <cellStyle name="Normal 3 9 5 2 4" xfId="26082"/>
    <cellStyle name="Normal 3 9 5 2 4 2" xfId="26083"/>
    <cellStyle name="Normal 3 9 5 2 5" xfId="26084"/>
    <cellStyle name="Normal 3 9 5 3" xfId="26085"/>
    <cellStyle name="Normal 3 9 5 3 2" xfId="26086"/>
    <cellStyle name="Normal 3 9 5 3 2 2" xfId="26087"/>
    <cellStyle name="Normal 3 9 5 3 2 2 2" xfId="26088"/>
    <cellStyle name="Normal 3 9 5 3 2 3" xfId="26089"/>
    <cellStyle name="Normal 3 9 5 3 3" xfId="26090"/>
    <cellStyle name="Normal 3 9 5 3 3 2" xfId="26091"/>
    <cellStyle name="Normal 3 9 5 3 4" xfId="26092"/>
    <cellStyle name="Normal 3 9 5 4" xfId="26093"/>
    <cellStyle name="Normal 3 9 5 4 2" xfId="26094"/>
    <cellStyle name="Normal 3 9 5 4 2 2" xfId="26095"/>
    <cellStyle name="Normal 3 9 5 4 3" xfId="26096"/>
    <cellStyle name="Normal 3 9 5 5" xfId="26097"/>
    <cellStyle name="Normal 3 9 5 5 2" xfId="26098"/>
    <cellStyle name="Normal 3 9 5 6" xfId="26099"/>
    <cellStyle name="Normal 3 9 5 6 2" xfId="26100"/>
    <cellStyle name="Normal 3 9 5 7" xfId="26101"/>
    <cellStyle name="Normal 3 9 5 8" xfId="26102"/>
    <cellStyle name="Normal 3 9 6" xfId="26103"/>
    <cellStyle name="Normal 3 9 6 2" xfId="26104"/>
    <cellStyle name="Normal 3 9 7" xfId="26105"/>
    <cellStyle name="Normal 3 9 7 2" xfId="26106"/>
    <cellStyle name="Normal 3 9 8" xfId="26107"/>
    <cellStyle name="Normal 3 9 8 2" xfId="26108"/>
    <cellStyle name="Normal 3 9 9" xfId="26109"/>
    <cellStyle name="Normal 3 90" xfId="26110"/>
    <cellStyle name="Normal 3 90 2" xfId="26111"/>
    <cellStyle name="Normal 3 91" xfId="26112"/>
    <cellStyle name="Normal 3 91 2" xfId="26113"/>
    <cellStyle name="Normal 3 92" xfId="26114"/>
    <cellStyle name="Normal 3 92 2" xfId="26115"/>
    <cellStyle name="Normal 3 92 3" xfId="26116"/>
    <cellStyle name="Normal 3 93" xfId="26117"/>
    <cellStyle name="Normal 3 93 2" xfId="26118"/>
    <cellStyle name="Normal 3 94" xfId="26119"/>
    <cellStyle name="Normal 3 94 2" xfId="26120"/>
    <cellStyle name="Normal 3 95" xfId="26121"/>
    <cellStyle name="Normal 3 95 2" xfId="26122"/>
    <cellStyle name="Normal 3 96" xfId="26123"/>
    <cellStyle name="Normal 3 96 2" xfId="26124"/>
    <cellStyle name="Normal 3 97" xfId="26125"/>
    <cellStyle name="Normal 3 97 2" xfId="26126"/>
    <cellStyle name="Normal 3 98" xfId="26127"/>
    <cellStyle name="Normal 3 98 2" xfId="26128"/>
    <cellStyle name="Normal 3 99" xfId="26129"/>
    <cellStyle name="Normal 3 99 2" xfId="26130"/>
    <cellStyle name="Normal 3__1" xfId="26131"/>
    <cellStyle name="Normal 30" xfId="26132"/>
    <cellStyle name="Normal 30 10" xfId="26133"/>
    <cellStyle name="Normal 30 11" xfId="26134"/>
    <cellStyle name="Normal 30 2" xfId="26135"/>
    <cellStyle name="Normal 30 2 2" xfId="26136"/>
    <cellStyle name="Normal 30 2 2 2" xfId="26137"/>
    <cellStyle name="Normal 30 2 2 2 2" xfId="26138"/>
    <cellStyle name="Normal 30 2 2 2 2 2" xfId="26139"/>
    <cellStyle name="Normal 30 2 2 2 2 2 2" xfId="26140"/>
    <cellStyle name="Normal 30 2 2 2 2 3" xfId="26141"/>
    <cellStyle name="Normal 30 2 2 2 3" xfId="26142"/>
    <cellStyle name="Normal 30 2 2 2 3 2" xfId="26143"/>
    <cellStyle name="Normal 30 2 2 2 4" xfId="26144"/>
    <cellStyle name="Normal 30 2 2 3" xfId="26145"/>
    <cellStyle name="Normal 30 2 2 3 2" xfId="26146"/>
    <cellStyle name="Normal 30 2 2 3 2 2" xfId="26147"/>
    <cellStyle name="Normal 30 2 2 3 3" xfId="26148"/>
    <cellStyle name="Normal 30 2 2 4" xfId="26149"/>
    <cellStyle name="Normal 30 2 2 4 2" xfId="26150"/>
    <cellStyle name="Normal 30 2 2 5" xfId="26151"/>
    <cellStyle name="Normal 30 2 2 6" xfId="26152"/>
    <cellStyle name="Normal 30 2 3" xfId="26153"/>
    <cellStyle name="Normal 30 2 3 2" xfId="26154"/>
    <cellStyle name="Normal 30 2 3 2 2" xfId="26155"/>
    <cellStyle name="Normal 30 2 3 2 2 2" xfId="26156"/>
    <cellStyle name="Normal 30 2 3 2 3" xfId="26157"/>
    <cellStyle name="Normal 30 2 3 3" xfId="26158"/>
    <cellStyle name="Normal 30 2 3 3 2" xfId="26159"/>
    <cellStyle name="Normal 30 2 3 4" xfId="26160"/>
    <cellStyle name="Normal 30 2 3 5" xfId="26161"/>
    <cellStyle name="Normal 30 2 4" xfId="26162"/>
    <cellStyle name="Normal 30 2 4 2" xfId="26163"/>
    <cellStyle name="Normal 30 2 4 2 2" xfId="26164"/>
    <cellStyle name="Normal 30 2 4 3" xfId="26165"/>
    <cellStyle name="Normal 30 2 4 4" xfId="26166"/>
    <cellStyle name="Normal 30 2 5" xfId="26167"/>
    <cellStyle name="Normal 30 2 5 2" xfId="26168"/>
    <cellStyle name="Normal 30 2 5 2 2" xfId="26169"/>
    <cellStyle name="Normal 30 2 5 3" xfId="26170"/>
    <cellStyle name="Normal 30 2 6" xfId="26171"/>
    <cellStyle name="Normal 30 2 6 2" xfId="26172"/>
    <cellStyle name="Normal 30 2 7" xfId="26173"/>
    <cellStyle name="Normal 30 2 8" xfId="26174"/>
    <cellStyle name="Normal 30 3" xfId="26175"/>
    <cellStyle name="Normal 30 3 2" xfId="26176"/>
    <cellStyle name="Normal 30 3 2 2" xfId="26177"/>
    <cellStyle name="Normal 30 3 2 2 2" xfId="26178"/>
    <cellStyle name="Normal 30 3 2 2 2 2" xfId="26179"/>
    <cellStyle name="Normal 30 3 2 2 2 2 2" xfId="26180"/>
    <cellStyle name="Normal 30 3 2 2 2 3" xfId="26181"/>
    <cellStyle name="Normal 30 3 2 2 3" xfId="26182"/>
    <cellStyle name="Normal 30 3 2 2 3 2" xfId="26183"/>
    <cellStyle name="Normal 30 3 2 2 4" xfId="26184"/>
    <cellStyle name="Normal 30 3 2 3" xfId="26185"/>
    <cellStyle name="Normal 30 3 2 3 2" xfId="26186"/>
    <cellStyle name="Normal 30 3 2 3 2 2" xfId="26187"/>
    <cellStyle name="Normal 30 3 2 3 3" xfId="26188"/>
    <cellStyle name="Normal 30 3 2 4" xfId="26189"/>
    <cellStyle name="Normal 30 3 2 4 2" xfId="26190"/>
    <cellStyle name="Normal 30 3 2 5" xfId="26191"/>
    <cellStyle name="Normal 30 3 3" xfId="26192"/>
    <cellStyle name="Normal 30 3 3 2" xfId="26193"/>
    <cellStyle name="Normal 30 3 3 2 2" xfId="26194"/>
    <cellStyle name="Normal 30 3 3 2 2 2" xfId="26195"/>
    <cellStyle name="Normal 30 3 3 2 3" xfId="26196"/>
    <cellStyle name="Normal 30 3 3 3" xfId="26197"/>
    <cellStyle name="Normal 30 3 3 3 2" xfId="26198"/>
    <cellStyle name="Normal 30 3 3 4" xfId="26199"/>
    <cellStyle name="Normal 30 3 4" xfId="26200"/>
    <cellStyle name="Normal 30 3 4 2" xfId="26201"/>
    <cellStyle name="Normal 30 3 4 2 2" xfId="26202"/>
    <cellStyle name="Normal 30 3 4 3" xfId="26203"/>
    <cellStyle name="Normal 30 3 5" xfId="26204"/>
    <cellStyle name="Normal 30 3 5 2" xfId="26205"/>
    <cellStyle name="Normal 30 3 5 2 2" xfId="26206"/>
    <cellStyle name="Normal 30 3 5 3" xfId="26207"/>
    <cellStyle name="Normal 30 3 6" xfId="26208"/>
    <cellStyle name="Normal 30 3 6 2" xfId="26209"/>
    <cellStyle name="Normal 30 3 7" xfId="26210"/>
    <cellStyle name="Normal 30 3 8" xfId="26211"/>
    <cellStyle name="Normal 30 4" xfId="26212"/>
    <cellStyle name="Normal 30 4 2" xfId="26213"/>
    <cellStyle name="Normal 30 4 2 2" xfId="26214"/>
    <cellStyle name="Normal 30 4 2 2 2" xfId="26215"/>
    <cellStyle name="Normal 30 4 2 2 2 2" xfId="26216"/>
    <cellStyle name="Normal 30 4 2 2 3" xfId="26217"/>
    <cellStyle name="Normal 30 4 2 3" xfId="26218"/>
    <cellStyle name="Normal 30 4 2 3 2" xfId="26219"/>
    <cellStyle name="Normal 30 4 2 4" xfId="26220"/>
    <cellStyle name="Normal 30 4 3" xfId="26221"/>
    <cellStyle name="Normal 30 4 3 2" xfId="26222"/>
    <cellStyle name="Normal 30 4 3 2 2" xfId="26223"/>
    <cellStyle name="Normal 30 4 3 3" xfId="26224"/>
    <cellStyle name="Normal 30 4 4" xfId="26225"/>
    <cellStyle name="Normal 30 4 4 2" xfId="26226"/>
    <cellStyle name="Normal 30 4 5" xfId="26227"/>
    <cellStyle name="Normal 30 4 6" xfId="26228"/>
    <cellStyle name="Normal 30 5" xfId="26229"/>
    <cellStyle name="Normal 30 5 2" xfId="26230"/>
    <cellStyle name="Normal 30 5 2 2" xfId="26231"/>
    <cellStyle name="Normal 30 5 2 2 2" xfId="26232"/>
    <cellStyle name="Normal 30 5 2 3" xfId="26233"/>
    <cellStyle name="Normal 30 5 3" xfId="26234"/>
    <cellStyle name="Normal 30 5 3 2" xfId="26235"/>
    <cellStyle name="Normal 30 5 4" xfId="26236"/>
    <cellStyle name="Normal 30 5 5" xfId="26237"/>
    <cellStyle name="Normal 30 6" xfId="26238"/>
    <cellStyle name="Normal 30 6 2" xfId="26239"/>
    <cellStyle name="Normal 30 6 2 2" xfId="26240"/>
    <cellStyle name="Normal 30 6 3" xfId="26241"/>
    <cellStyle name="Normal 30 7" xfId="26242"/>
    <cellStyle name="Normal 30 7 2" xfId="26243"/>
    <cellStyle name="Normal 30 7 2 2" xfId="26244"/>
    <cellStyle name="Normal 30 7 3" xfId="26245"/>
    <cellStyle name="Normal 30 8" xfId="26246"/>
    <cellStyle name="Normal 30 8 2" xfId="26247"/>
    <cellStyle name="Normal 30 9" xfId="26248"/>
    <cellStyle name="Normal 31" xfId="26249"/>
    <cellStyle name="Normal 31 10" xfId="26250"/>
    <cellStyle name="Normal 31 11" xfId="26251"/>
    <cellStyle name="Normal 31 2" xfId="26252"/>
    <cellStyle name="Normal 31 2 2" xfId="26253"/>
    <cellStyle name="Normal 31 2 2 2" xfId="26254"/>
    <cellStyle name="Normal 31 2 2 2 2" xfId="26255"/>
    <cellStyle name="Normal 31 2 2 2 2 2" xfId="26256"/>
    <cellStyle name="Normal 31 2 2 2 2 2 2" xfId="26257"/>
    <cellStyle name="Normal 31 2 2 2 2 3" xfId="26258"/>
    <cellStyle name="Normal 31 2 2 2 3" xfId="26259"/>
    <cellStyle name="Normal 31 2 2 2 3 2" xfId="26260"/>
    <cellStyle name="Normal 31 2 2 2 4" xfId="26261"/>
    <cellStyle name="Normal 31 2 2 3" xfId="26262"/>
    <cellStyle name="Normal 31 2 2 3 2" xfId="26263"/>
    <cellStyle name="Normal 31 2 2 3 2 2" xfId="26264"/>
    <cellStyle name="Normal 31 2 2 3 3" xfId="26265"/>
    <cellStyle name="Normal 31 2 2 4" xfId="26266"/>
    <cellStyle name="Normal 31 2 2 4 2" xfId="26267"/>
    <cellStyle name="Normal 31 2 2 5" xfId="26268"/>
    <cellStyle name="Normal 31 2 2 6" xfId="26269"/>
    <cellStyle name="Normal 31 2 3" xfId="26270"/>
    <cellStyle name="Normal 31 2 3 2" xfId="26271"/>
    <cellStyle name="Normal 31 2 3 2 2" xfId="26272"/>
    <cellStyle name="Normal 31 2 3 2 2 2" xfId="26273"/>
    <cellStyle name="Normal 31 2 3 2 3" xfId="26274"/>
    <cellStyle name="Normal 31 2 3 3" xfId="26275"/>
    <cellStyle name="Normal 31 2 3 3 2" xfId="26276"/>
    <cellStyle name="Normal 31 2 3 4" xfId="26277"/>
    <cellStyle name="Normal 31 2 3 5" xfId="26278"/>
    <cellStyle name="Normal 31 2 4" xfId="26279"/>
    <cellStyle name="Normal 31 2 4 2" xfId="26280"/>
    <cellStyle name="Normal 31 2 4 2 2" xfId="26281"/>
    <cellStyle name="Normal 31 2 4 3" xfId="26282"/>
    <cellStyle name="Normal 31 2 4 4" xfId="26283"/>
    <cellStyle name="Normal 31 2 5" xfId="26284"/>
    <cellStyle name="Normal 31 2 5 2" xfId="26285"/>
    <cellStyle name="Normal 31 2 5 2 2" xfId="26286"/>
    <cellStyle name="Normal 31 2 5 3" xfId="26287"/>
    <cellStyle name="Normal 31 2 6" xfId="26288"/>
    <cellStyle name="Normal 31 2 6 2" xfId="26289"/>
    <cellStyle name="Normal 31 2 7" xfId="26290"/>
    <cellStyle name="Normal 31 2 8" xfId="26291"/>
    <cellStyle name="Normal 31 3" xfId="26292"/>
    <cellStyle name="Normal 31 3 2" xfId="26293"/>
    <cellStyle name="Normal 31 3 2 2" xfId="26294"/>
    <cellStyle name="Normal 31 3 2 2 2" xfId="26295"/>
    <cellStyle name="Normal 31 3 2 2 2 2" xfId="26296"/>
    <cellStyle name="Normal 31 3 2 2 2 2 2" xfId="26297"/>
    <cellStyle name="Normal 31 3 2 2 2 3" xfId="26298"/>
    <cellStyle name="Normal 31 3 2 2 3" xfId="26299"/>
    <cellStyle name="Normal 31 3 2 2 3 2" xfId="26300"/>
    <cellStyle name="Normal 31 3 2 2 4" xfId="26301"/>
    <cellStyle name="Normal 31 3 2 3" xfId="26302"/>
    <cellStyle name="Normal 31 3 2 3 2" xfId="26303"/>
    <cellStyle name="Normal 31 3 2 3 2 2" xfId="26304"/>
    <cellStyle name="Normal 31 3 2 3 3" xfId="26305"/>
    <cellStyle name="Normal 31 3 2 4" xfId="26306"/>
    <cellStyle name="Normal 31 3 2 4 2" xfId="26307"/>
    <cellStyle name="Normal 31 3 2 5" xfId="26308"/>
    <cellStyle name="Normal 31 3 3" xfId="26309"/>
    <cellStyle name="Normal 31 3 3 2" xfId="26310"/>
    <cellStyle name="Normal 31 3 3 2 2" xfId="26311"/>
    <cellStyle name="Normal 31 3 3 2 2 2" xfId="26312"/>
    <cellStyle name="Normal 31 3 3 2 3" xfId="26313"/>
    <cellStyle name="Normal 31 3 3 3" xfId="26314"/>
    <cellStyle name="Normal 31 3 3 3 2" xfId="26315"/>
    <cellStyle name="Normal 31 3 3 4" xfId="26316"/>
    <cellStyle name="Normal 31 3 4" xfId="26317"/>
    <cellStyle name="Normal 31 3 4 2" xfId="26318"/>
    <cellStyle name="Normal 31 3 4 2 2" xfId="26319"/>
    <cellStyle name="Normal 31 3 4 3" xfId="26320"/>
    <cellStyle name="Normal 31 3 5" xfId="26321"/>
    <cellStyle name="Normal 31 3 5 2" xfId="26322"/>
    <cellStyle name="Normal 31 3 5 2 2" xfId="26323"/>
    <cellStyle name="Normal 31 3 5 3" xfId="26324"/>
    <cellStyle name="Normal 31 3 6" xfId="26325"/>
    <cellStyle name="Normal 31 3 6 2" xfId="26326"/>
    <cellStyle name="Normal 31 3 7" xfId="26327"/>
    <cellStyle name="Normal 31 3 8" xfId="26328"/>
    <cellStyle name="Normal 31 4" xfId="26329"/>
    <cellStyle name="Normal 31 4 2" xfId="26330"/>
    <cellStyle name="Normal 31 4 2 2" xfId="26331"/>
    <cellStyle name="Normal 31 4 2 2 2" xfId="26332"/>
    <cellStyle name="Normal 31 4 2 2 2 2" xfId="26333"/>
    <cellStyle name="Normal 31 4 2 2 3" xfId="26334"/>
    <cellStyle name="Normal 31 4 2 3" xfId="26335"/>
    <cellStyle name="Normal 31 4 2 3 2" xfId="26336"/>
    <cellStyle name="Normal 31 4 2 4" xfId="26337"/>
    <cellStyle name="Normal 31 4 3" xfId="26338"/>
    <cellStyle name="Normal 31 4 3 2" xfId="26339"/>
    <cellStyle name="Normal 31 4 3 2 2" xfId="26340"/>
    <cellStyle name="Normal 31 4 3 3" xfId="26341"/>
    <cellStyle name="Normal 31 4 4" xfId="26342"/>
    <cellStyle name="Normal 31 4 4 2" xfId="26343"/>
    <cellStyle name="Normal 31 4 5" xfId="26344"/>
    <cellStyle name="Normal 31 4 6" xfId="26345"/>
    <cellStyle name="Normal 31 5" xfId="26346"/>
    <cellStyle name="Normal 31 5 2" xfId="26347"/>
    <cellStyle name="Normal 31 5 2 2" xfId="26348"/>
    <cellStyle name="Normal 31 5 2 2 2" xfId="26349"/>
    <cellStyle name="Normal 31 5 2 3" xfId="26350"/>
    <cellStyle name="Normal 31 5 3" xfId="26351"/>
    <cellStyle name="Normal 31 5 3 2" xfId="26352"/>
    <cellStyle name="Normal 31 5 4" xfId="26353"/>
    <cellStyle name="Normal 31 5 5" xfId="26354"/>
    <cellStyle name="Normal 31 6" xfId="26355"/>
    <cellStyle name="Normal 31 6 2" xfId="26356"/>
    <cellStyle name="Normal 31 6 2 2" xfId="26357"/>
    <cellStyle name="Normal 31 6 3" xfId="26358"/>
    <cellStyle name="Normal 31 7" xfId="26359"/>
    <cellStyle name="Normal 31 7 2" xfId="26360"/>
    <cellStyle name="Normal 31 7 2 2" xfId="26361"/>
    <cellStyle name="Normal 31 7 3" xfId="26362"/>
    <cellStyle name="Normal 31 8" xfId="26363"/>
    <cellStyle name="Normal 31 8 2" xfId="26364"/>
    <cellStyle name="Normal 31 9" xfId="26365"/>
    <cellStyle name="Normal 32" xfId="26366"/>
    <cellStyle name="Normal 32 10" xfId="26367"/>
    <cellStyle name="Normal 32 10 2" xfId="26368"/>
    <cellStyle name="Normal 32 11" xfId="26369"/>
    <cellStyle name="Normal 32 12" xfId="26370"/>
    <cellStyle name="Normal 32 13" xfId="26371"/>
    <cellStyle name="Normal 32 2" xfId="26372"/>
    <cellStyle name="Normal 32 2 2" xfId="26373"/>
    <cellStyle name="Normal 32 2 2 2" xfId="26374"/>
    <cellStyle name="Normal 32 2 2 2 2" xfId="26375"/>
    <cellStyle name="Normal 32 2 2 2 2 2" xfId="26376"/>
    <cellStyle name="Normal 32 2 2 2 2 2 2" xfId="26377"/>
    <cellStyle name="Normal 32 2 2 2 2 3" xfId="26378"/>
    <cellStyle name="Normal 32 2 2 2 3" xfId="26379"/>
    <cellStyle name="Normal 32 2 2 2 3 2" xfId="26380"/>
    <cellStyle name="Normal 32 2 2 2 4" xfId="26381"/>
    <cellStyle name="Normal 32 2 2 2 5" xfId="26382"/>
    <cellStyle name="Normal 32 2 2 3" xfId="26383"/>
    <cellStyle name="Normal 32 2 2 3 2" xfId="26384"/>
    <cellStyle name="Normal 32 2 2 3 2 2" xfId="26385"/>
    <cellStyle name="Normal 32 2 2 3 3" xfId="26386"/>
    <cellStyle name="Normal 32 2 2 3 4" xfId="26387"/>
    <cellStyle name="Normal 32 2 2 4" xfId="26388"/>
    <cellStyle name="Normal 32 2 2 4 2" xfId="26389"/>
    <cellStyle name="Normal 32 2 2 4 3" xfId="26390"/>
    <cellStyle name="Normal 32 2 2 5" xfId="26391"/>
    <cellStyle name="Normal 32 2 2 6" xfId="26392"/>
    <cellStyle name="Normal 32 2 3" xfId="26393"/>
    <cellStyle name="Normal 32 2 3 2" xfId="26394"/>
    <cellStyle name="Normal 32 2 3 2 2" xfId="26395"/>
    <cellStyle name="Normal 32 2 3 2 2 2" xfId="26396"/>
    <cellStyle name="Normal 32 2 3 2 3" xfId="26397"/>
    <cellStyle name="Normal 32 2 3 3" xfId="26398"/>
    <cellStyle name="Normal 32 2 3 3 2" xfId="26399"/>
    <cellStyle name="Normal 32 2 3 4" xfId="26400"/>
    <cellStyle name="Normal 32 2 3 5" xfId="26401"/>
    <cellStyle name="Normal 32 2 4" xfId="26402"/>
    <cellStyle name="Normal 32 2 4 2" xfId="26403"/>
    <cellStyle name="Normal 32 2 4 2 2" xfId="26404"/>
    <cellStyle name="Normal 32 2 4 3" xfId="26405"/>
    <cellStyle name="Normal 32 2 4 4" xfId="26406"/>
    <cellStyle name="Normal 32 2 5" xfId="26407"/>
    <cellStyle name="Normal 32 2 5 2" xfId="26408"/>
    <cellStyle name="Normal 32 2 5 2 2" xfId="26409"/>
    <cellStyle name="Normal 32 2 5 3" xfId="26410"/>
    <cellStyle name="Normal 32 2 5 4" xfId="26411"/>
    <cellStyle name="Normal 32 2 6" xfId="26412"/>
    <cellStyle name="Normal 32 2 6 2" xfId="26413"/>
    <cellStyle name="Normal 32 2 7" xfId="26414"/>
    <cellStyle name="Normal 32 2 8" xfId="26415"/>
    <cellStyle name="Normal 32 2 9" xfId="26416"/>
    <cellStyle name="Normal 32 3" xfId="26417"/>
    <cellStyle name="Normal 32 3 2" xfId="26418"/>
    <cellStyle name="Normal 32 3 2 2" xfId="26419"/>
    <cellStyle name="Normal 32 3 2 2 2" xfId="26420"/>
    <cellStyle name="Normal 32 3 2 2 2 2" xfId="26421"/>
    <cellStyle name="Normal 32 3 2 2 2 2 2" xfId="26422"/>
    <cellStyle name="Normal 32 3 2 2 2 3" xfId="26423"/>
    <cellStyle name="Normal 32 3 2 2 3" xfId="26424"/>
    <cellStyle name="Normal 32 3 2 2 3 2" xfId="26425"/>
    <cellStyle name="Normal 32 3 2 2 4" xfId="26426"/>
    <cellStyle name="Normal 32 3 2 2 5" xfId="26427"/>
    <cellStyle name="Normal 32 3 2 3" xfId="26428"/>
    <cellStyle name="Normal 32 3 2 3 2" xfId="26429"/>
    <cellStyle name="Normal 32 3 2 3 2 2" xfId="26430"/>
    <cellStyle name="Normal 32 3 2 3 3" xfId="26431"/>
    <cellStyle name="Normal 32 3 2 3 4" xfId="26432"/>
    <cellStyle name="Normal 32 3 2 4" xfId="26433"/>
    <cellStyle name="Normal 32 3 2 4 2" xfId="26434"/>
    <cellStyle name="Normal 32 3 2 4 3" xfId="26435"/>
    <cellStyle name="Normal 32 3 2 5" xfId="26436"/>
    <cellStyle name="Normal 32 3 2 6" xfId="26437"/>
    <cellStyle name="Normal 32 3 3" xfId="26438"/>
    <cellStyle name="Normal 32 3 3 2" xfId="26439"/>
    <cellStyle name="Normal 32 3 3 2 2" xfId="26440"/>
    <cellStyle name="Normal 32 3 3 2 2 2" xfId="26441"/>
    <cellStyle name="Normal 32 3 3 2 3" xfId="26442"/>
    <cellStyle name="Normal 32 3 3 3" xfId="26443"/>
    <cellStyle name="Normal 32 3 3 3 2" xfId="26444"/>
    <cellStyle name="Normal 32 3 3 4" xfId="26445"/>
    <cellStyle name="Normal 32 3 3 5" xfId="26446"/>
    <cellStyle name="Normal 32 3 4" xfId="26447"/>
    <cellStyle name="Normal 32 3 4 2" xfId="26448"/>
    <cellStyle name="Normal 32 3 4 2 2" xfId="26449"/>
    <cellStyle name="Normal 32 3 4 3" xfId="26450"/>
    <cellStyle name="Normal 32 3 4 4" xfId="26451"/>
    <cellStyle name="Normal 32 3 5" xfId="26452"/>
    <cellStyle name="Normal 32 3 5 2" xfId="26453"/>
    <cellStyle name="Normal 32 3 5 2 2" xfId="26454"/>
    <cellStyle name="Normal 32 3 5 3" xfId="26455"/>
    <cellStyle name="Normal 32 3 5 4" xfId="26456"/>
    <cellStyle name="Normal 32 3 6" xfId="26457"/>
    <cellStyle name="Normal 32 3 6 2" xfId="26458"/>
    <cellStyle name="Normal 32 3 7" xfId="26459"/>
    <cellStyle name="Normal 32 3 8" xfId="26460"/>
    <cellStyle name="Normal 32 3 9" xfId="26461"/>
    <cellStyle name="Normal 32 4" xfId="26462"/>
    <cellStyle name="Normal 32 4 2" xfId="26463"/>
    <cellStyle name="Normal 32 4 2 2" xfId="26464"/>
    <cellStyle name="Normal 32 4 2 2 2" xfId="26465"/>
    <cellStyle name="Normal 32 4 2 2 2 2" xfId="26466"/>
    <cellStyle name="Normal 32 4 2 2 2 2 2" xfId="26467"/>
    <cellStyle name="Normal 32 4 2 2 2 3" xfId="26468"/>
    <cellStyle name="Normal 32 4 2 2 3" xfId="26469"/>
    <cellStyle name="Normal 32 4 2 2 3 2" xfId="26470"/>
    <cellStyle name="Normal 32 4 2 2 4" xfId="26471"/>
    <cellStyle name="Normal 32 4 2 2 5" xfId="26472"/>
    <cellStyle name="Normal 32 4 2 3" xfId="26473"/>
    <cellStyle name="Normal 32 4 2 3 2" xfId="26474"/>
    <cellStyle name="Normal 32 4 2 3 2 2" xfId="26475"/>
    <cellStyle name="Normal 32 4 2 3 3" xfId="26476"/>
    <cellStyle name="Normal 32 4 2 3 4" xfId="26477"/>
    <cellStyle name="Normal 32 4 2 4" xfId="26478"/>
    <cellStyle name="Normal 32 4 2 4 2" xfId="26479"/>
    <cellStyle name="Normal 32 4 2 4 3" xfId="26480"/>
    <cellStyle name="Normal 32 4 2 5" xfId="26481"/>
    <cellStyle name="Normal 32 4 2 6" xfId="26482"/>
    <cellStyle name="Normal 32 4 3" xfId="26483"/>
    <cellStyle name="Normal 32 4 3 2" xfId="26484"/>
    <cellStyle name="Normal 32 4 3 2 2" xfId="26485"/>
    <cellStyle name="Normal 32 4 3 2 2 2" xfId="26486"/>
    <cellStyle name="Normal 32 4 3 2 3" xfId="26487"/>
    <cellStyle name="Normal 32 4 3 3" xfId="26488"/>
    <cellStyle name="Normal 32 4 3 3 2" xfId="26489"/>
    <cellStyle name="Normal 32 4 3 4" xfId="26490"/>
    <cellStyle name="Normal 32 4 3 5" xfId="26491"/>
    <cellStyle name="Normal 32 4 4" xfId="26492"/>
    <cellStyle name="Normal 32 4 4 2" xfId="26493"/>
    <cellStyle name="Normal 32 4 4 2 2" xfId="26494"/>
    <cellStyle name="Normal 32 4 4 3" xfId="26495"/>
    <cellStyle name="Normal 32 4 4 4" xfId="26496"/>
    <cellStyle name="Normal 32 4 5" xfId="26497"/>
    <cellStyle name="Normal 32 4 5 2" xfId="26498"/>
    <cellStyle name="Normal 32 4 5 2 2" xfId="26499"/>
    <cellStyle name="Normal 32 4 5 3" xfId="26500"/>
    <cellStyle name="Normal 32 4 5 4" xfId="26501"/>
    <cellStyle name="Normal 32 4 6" xfId="26502"/>
    <cellStyle name="Normal 32 4 6 2" xfId="26503"/>
    <cellStyle name="Normal 32 4 7" xfId="26504"/>
    <cellStyle name="Normal 32 4 8" xfId="26505"/>
    <cellStyle name="Normal 32 4 9" xfId="26506"/>
    <cellStyle name="Normal 32 5" xfId="26507"/>
    <cellStyle name="Normal 32 5 2" xfId="26508"/>
    <cellStyle name="Normal 32 5 2 2" xfId="26509"/>
    <cellStyle name="Normal 32 5 2 2 2" xfId="26510"/>
    <cellStyle name="Normal 32 5 2 2 2 2" xfId="26511"/>
    <cellStyle name="Normal 32 5 2 2 2 2 2" xfId="26512"/>
    <cellStyle name="Normal 32 5 2 2 2 3" xfId="26513"/>
    <cellStyle name="Normal 32 5 2 2 3" xfId="26514"/>
    <cellStyle name="Normal 32 5 2 2 3 2" xfId="26515"/>
    <cellStyle name="Normal 32 5 2 2 4" xfId="26516"/>
    <cellStyle name="Normal 32 5 2 3" xfId="26517"/>
    <cellStyle name="Normal 32 5 2 3 2" xfId="26518"/>
    <cellStyle name="Normal 32 5 2 3 2 2" xfId="26519"/>
    <cellStyle name="Normal 32 5 2 3 3" xfId="26520"/>
    <cellStyle name="Normal 32 5 2 4" xfId="26521"/>
    <cellStyle name="Normal 32 5 2 4 2" xfId="26522"/>
    <cellStyle name="Normal 32 5 2 5" xfId="26523"/>
    <cellStyle name="Normal 32 5 2 6" xfId="26524"/>
    <cellStyle name="Normal 32 5 2 7" xfId="26525"/>
    <cellStyle name="Normal 32 5 3" xfId="26526"/>
    <cellStyle name="Normal 32 5 3 2" xfId="26527"/>
    <cellStyle name="Normal 32 5 3 2 2" xfId="26528"/>
    <cellStyle name="Normal 32 5 3 2 2 2" xfId="26529"/>
    <cellStyle name="Normal 32 5 3 2 3" xfId="26530"/>
    <cellStyle name="Normal 32 5 3 3" xfId="26531"/>
    <cellStyle name="Normal 32 5 3 3 2" xfId="26532"/>
    <cellStyle name="Normal 32 5 3 4" xfId="26533"/>
    <cellStyle name="Normal 32 5 3 5" xfId="26534"/>
    <cellStyle name="Normal 32 5 4" xfId="26535"/>
    <cellStyle name="Normal 32 5 4 2" xfId="26536"/>
    <cellStyle name="Normal 32 5 4 2 2" xfId="26537"/>
    <cellStyle name="Normal 32 5 4 3" xfId="26538"/>
    <cellStyle name="Normal 32 5 4 4" xfId="26539"/>
    <cellStyle name="Normal 32 5 5" xfId="26540"/>
    <cellStyle name="Normal 32 5 5 2" xfId="26541"/>
    <cellStyle name="Normal 32 5 5 2 2" xfId="26542"/>
    <cellStyle name="Normal 32 5 5 3" xfId="26543"/>
    <cellStyle name="Normal 32 5 6" xfId="26544"/>
    <cellStyle name="Normal 32 5 6 2" xfId="26545"/>
    <cellStyle name="Normal 32 5 7" xfId="26546"/>
    <cellStyle name="Normal 32 5 8" xfId="26547"/>
    <cellStyle name="Normal 32 5 9" xfId="26548"/>
    <cellStyle name="Normal 32 6" xfId="26549"/>
    <cellStyle name="Normal 32 6 2" xfId="26550"/>
    <cellStyle name="Normal 32 6 2 2" xfId="26551"/>
    <cellStyle name="Normal 32 6 2 2 2" xfId="26552"/>
    <cellStyle name="Normal 32 6 2 2 2 2" xfId="26553"/>
    <cellStyle name="Normal 32 6 2 2 3" xfId="26554"/>
    <cellStyle name="Normal 32 6 2 3" xfId="26555"/>
    <cellStyle name="Normal 32 6 2 3 2" xfId="26556"/>
    <cellStyle name="Normal 32 6 2 4" xfId="26557"/>
    <cellStyle name="Normal 32 6 3" xfId="26558"/>
    <cellStyle name="Normal 32 6 3 2" xfId="26559"/>
    <cellStyle name="Normal 32 6 3 2 2" xfId="26560"/>
    <cellStyle name="Normal 32 6 3 3" xfId="26561"/>
    <cellStyle name="Normal 32 6 4" xfId="26562"/>
    <cellStyle name="Normal 32 6 4 2" xfId="26563"/>
    <cellStyle name="Normal 32 6 5" xfId="26564"/>
    <cellStyle name="Normal 32 6 6" xfId="26565"/>
    <cellStyle name="Normal 32 6 7" xfId="26566"/>
    <cellStyle name="Normal 32 7" xfId="26567"/>
    <cellStyle name="Normal 32 7 2" xfId="26568"/>
    <cellStyle name="Normal 32 7 2 2" xfId="26569"/>
    <cellStyle name="Normal 32 7 2 2 2" xfId="26570"/>
    <cellStyle name="Normal 32 7 2 3" xfId="26571"/>
    <cellStyle name="Normal 32 7 3" xfId="26572"/>
    <cellStyle name="Normal 32 7 3 2" xfId="26573"/>
    <cellStyle name="Normal 32 7 4" xfId="26574"/>
    <cellStyle name="Normal 32 7 5" xfId="26575"/>
    <cellStyle name="Normal 32 8" xfId="26576"/>
    <cellStyle name="Normal 32 8 2" xfId="26577"/>
    <cellStyle name="Normal 32 8 2 2" xfId="26578"/>
    <cellStyle name="Normal 32 8 3" xfId="26579"/>
    <cellStyle name="Normal 32 8 4" xfId="26580"/>
    <cellStyle name="Normal 32 9" xfId="26581"/>
    <cellStyle name="Normal 32 9 2" xfId="26582"/>
    <cellStyle name="Normal 32 9 2 2" xfId="26583"/>
    <cellStyle name="Normal 32 9 3" xfId="26584"/>
    <cellStyle name="Normal 33" xfId="26585"/>
    <cellStyle name="Normal 33 10" xfId="26586"/>
    <cellStyle name="Normal 33 11" xfId="26587"/>
    <cellStyle name="Normal 33 2" xfId="26588"/>
    <cellStyle name="Normal 33 2 2" xfId="26589"/>
    <cellStyle name="Normal 33 2 2 2" xfId="26590"/>
    <cellStyle name="Normal 33 2 2 2 2" xfId="26591"/>
    <cellStyle name="Normal 33 2 2 2 2 2" xfId="26592"/>
    <cellStyle name="Normal 33 2 2 2 2 2 2" xfId="26593"/>
    <cellStyle name="Normal 33 2 2 2 2 3" xfId="26594"/>
    <cellStyle name="Normal 33 2 2 2 3" xfId="26595"/>
    <cellStyle name="Normal 33 2 2 2 3 2" xfId="26596"/>
    <cellStyle name="Normal 33 2 2 2 4" xfId="26597"/>
    <cellStyle name="Normal 33 2 2 3" xfId="26598"/>
    <cellStyle name="Normal 33 2 2 3 2" xfId="26599"/>
    <cellStyle name="Normal 33 2 2 3 2 2" xfId="26600"/>
    <cellStyle name="Normal 33 2 2 3 3" xfId="26601"/>
    <cellStyle name="Normal 33 2 2 4" xfId="26602"/>
    <cellStyle name="Normal 33 2 2 4 2" xfId="26603"/>
    <cellStyle name="Normal 33 2 2 5" xfId="26604"/>
    <cellStyle name="Normal 33 2 2 6" xfId="26605"/>
    <cellStyle name="Normal 33 2 2 7" xfId="26606"/>
    <cellStyle name="Normal 33 2 3" xfId="26607"/>
    <cellStyle name="Normal 33 2 3 2" xfId="26608"/>
    <cellStyle name="Normal 33 2 3 2 2" xfId="26609"/>
    <cellStyle name="Normal 33 2 3 2 2 2" xfId="26610"/>
    <cellStyle name="Normal 33 2 3 2 3" xfId="26611"/>
    <cellStyle name="Normal 33 2 3 3" xfId="26612"/>
    <cellStyle name="Normal 33 2 3 3 2" xfId="26613"/>
    <cellStyle name="Normal 33 2 3 4" xfId="26614"/>
    <cellStyle name="Normal 33 2 3 5" xfId="26615"/>
    <cellStyle name="Normal 33 2 4" xfId="26616"/>
    <cellStyle name="Normal 33 2 4 2" xfId="26617"/>
    <cellStyle name="Normal 33 2 4 2 2" xfId="26618"/>
    <cellStyle name="Normal 33 2 4 3" xfId="26619"/>
    <cellStyle name="Normal 33 2 4 4" xfId="26620"/>
    <cellStyle name="Normal 33 2 5" xfId="26621"/>
    <cellStyle name="Normal 33 2 5 2" xfId="26622"/>
    <cellStyle name="Normal 33 2 5 2 2" xfId="26623"/>
    <cellStyle name="Normal 33 2 5 3" xfId="26624"/>
    <cellStyle name="Normal 33 2 6" xfId="26625"/>
    <cellStyle name="Normal 33 2 6 2" xfId="26626"/>
    <cellStyle name="Normal 33 2 7" xfId="26627"/>
    <cellStyle name="Normal 33 2 8" xfId="26628"/>
    <cellStyle name="Normal 33 2 9" xfId="26629"/>
    <cellStyle name="Normal 33 3" xfId="26630"/>
    <cellStyle name="Normal 33 3 2" xfId="26631"/>
    <cellStyle name="Normal 33 3 2 2" xfId="26632"/>
    <cellStyle name="Normal 33 3 2 2 2" xfId="26633"/>
    <cellStyle name="Normal 33 3 2 2 2 2" xfId="26634"/>
    <cellStyle name="Normal 33 3 2 2 2 2 2" xfId="26635"/>
    <cellStyle name="Normal 33 3 2 2 2 3" xfId="26636"/>
    <cellStyle name="Normal 33 3 2 2 3" xfId="26637"/>
    <cellStyle name="Normal 33 3 2 2 3 2" xfId="26638"/>
    <cellStyle name="Normal 33 3 2 2 4" xfId="26639"/>
    <cellStyle name="Normal 33 3 2 3" xfId="26640"/>
    <cellStyle name="Normal 33 3 2 3 2" xfId="26641"/>
    <cellStyle name="Normal 33 3 2 3 2 2" xfId="26642"/>
    <cellStyle name="Normal 33 3 2 3 3" xfId="26643"/>
    <cellStyle name="Normal 33 3 2 4" xfId="26644"/>
    <cellStyle name="Normal 33 3 2 4 2" xfId="26645"/>
    <cellStyle name="Normal 33 3 2 5" xfId="26646"/>
    <cellStyle name="Normal 33 3 3" xfId="26647"/>
    <cellStyle name="Normal 33 3 3 2" xfId="26648"/>
    <cellStyle name="Normal 33 3 3 2 2" xfId="26649"/>
    <cellStyle name="Normal 33 3 3 2 2 2" xfId="26650"/>
    <cellStyle name="Normal 33 3 3 2 3" xfId="26651"/>
    <cellStyle name="Normal 33 3 3 3" xfId="26652"/>
    <cellStyle name="Normal 33 3 3 3 2" xfId="26653"/>
    <cellStyle name="Normal 33 3 3 4" xfId="26654"/>
    <cellStyle name="Normal 33 3 4" xfId="26655"/>
    <cellStyle name="Normal 33 3 4 2" xfId="26656"/>
    <cellStyle name="Normal 33 3 4 2 2" xfId="26657"/>
    <cellStyle name="Normal 33 3 4 3" xfId="26658"/>
    <cellStyle name="Normal 33 3 5" xfId="26659"/>
    <cellStyle name="Normal 33 3 5 2" xfId="26660"/>
    <cellStyle name="Normal 33 3 5 2 2" xfId="26661"/>
    <cellStyle name="Normal 33 3 5 3" xfId="26662"/>
    <cellStyle name="Normal 33 3 6" xfId="26663"/>
    <cellStyle name="Normal 33 3 6 2" xfId="26664"/>
    <cellStyle name="Normal 33 3 7" xfId="26665"/>
    <cellStyle name="Normal 33 3 8" xfId="26666"/>
    <cellStyle name="Normal 33 4" xfId="26667"/>
    <cellStyle name="Normal 33 4 2" xfId="26668"/>
    <cellStyle name="Normal 33 4 2 2" xfId="26669"/>
    <cellStyle name="Normal 33 4 2 2 2" xfId="26670"/>
    <cellStyle name="Normal 33 4 2 2 2 2" xfId="26671"/>
    <cellStyle name="Normal 33 4 2 2 3" xfId="26672"/>
    <cellStyle name="Normal 33 4 2 3" xfId="26673"/>
    <cellStyle name="Normal 33 4 2 3 2" xfId="26674"/>
    <cellStyle name="Normal 33 4 2 4" xfId="26675"/>
    <cellStyle name="Normal 33 4 3" xfId="26676"/>
    <cellStyle name="Normal 33 4 3 2" xfId="26677"/>
    <cellStyle name="Normal 33 4 3 2 2" xfId="26678"/>
    <cellStyle name="Normal 33 4 3 3" xfId="26679"/>
    <cellStyle name="Normal 33 4 4" xfId="26680"/>
    <cellStyle name="Normal 33 4 4 2" xfId="26681"/>
    <cellStyle name="Normal 33 4 5" xfId="26682"/>
    <cellStyle name="Normal 33 4 6" xfId="26683"/>
    <cellStyle name="Normal 33 5" xfId="26684"/>
    <cellStyle name="Normal 33 5 2" xfId="26685"/>
    <cellStyle name="Normal 33 5 2 2" xfId="26686"/>
    <cellStyle name="Normal 33 5 2 2 2" xfId="26687"/>
    <cellStyle name="Normal 33 5 2 3" xfId="26688"/>
    <cellStyle name="Normal 33 5 3" xfId="26689"/>
    <cellStyle name="Normal 33 5 3 2" xfId="26690"/>
    <cellStyle name="Normal 33 5 4" xfId="26691"/>
    <cellStyle name="Normal 33 5 5" xfId="26692"/>
    <cellStyle name="Normal 33 6" xfId="26693"/>
    <cellStyle name="Normal 33 6 2" xfId="26694"/>
    <cellStyle name="Normal 33 6 2 2" xfId="26695"/>
    <cellStyle name="Normal 33 6 3" xfId="26696"/>
    <cellStyle name="Normal 33 7" xfId="26697"/>
    <cellStyle name="Normal 33 7 2" xfId="26698"/>
    <cellStyle name="Normal 33 7 2 2" xfId="26699"/>
    <cellStyle name="Normal 33 7 3" xfId="26700"/>
    <cellStyle name="Normal 33 8" xfId="26701"/>
    <cellStyle name="Normal 33 8 2" xfId="26702"/>
    <cellStyle name="Normal 33 9" xfId="26703"/>
    <cellStyle name="Normal 34" xfId="26704"/>
    <cellStyle name="Normal 34 10" xfId="26705"/>
    <cellStyle name="Normal 34 11" xfId="26706"/>
    <cellStyle name="Normal 34 12" xfId="26707"/>
    <cellStyle name="Normal 34 2" xfId="26708"/>
    <cellStyle name="Normal 34 2 2" xfId="26709"/>
    <cellStyle name="Normal 34 2 2 2" xfId="26710"/>
    <cellStyle name="Normal 34 2 2 2 2" xfId="26711"/>
    <cellStyle name="Normal 34 2 2 2 2 2" xfId="26712"/>
    <cellStyle name="Normal 34 2 2 2 2 2 2" xfId="26713"/>
    <cellStyle name="Normal 34 2 2 2 2 3" xfId="26714"/>
    <cellStyle name="Normal 34 2 2 2 3" xfId="26715"/>
    <cellStyle name="Normal 34 2 2 2 3 2" xfId="26716"/>
    <cellStyle name="Normal 34 2 2 2 4" xfId="26717"/>
    <cellStyle name="Normal 34 2 2 3" xfId="26718"/>
    <cellStyle name="Normal 34 2 2 3 2" xfId="26719"/>
    <cellStyle name="Normal 34 2 2 3 2 2" xfId="26720"/>
    <cellStyle name="Normal 34 2 2 3 3" xfId="26721"/>
    <cellStyle name="Normal 34 2 2 4" xfId="26722"/>
    <cellStyle name="Normal 34 2 2 4 2" xfId="26723"/>
    <cellStyle name="Normal 34 2 2 5" xfId="26724"/>
    <cellStyle name="Normal 34 2 2 6" xfId="26725"/>
    <cellStyle name="Normal 34 2 2 7" xfId="26726"/>
    <cellStyle name="Normal 34 2 3" xfId="26727"/>
    <cellStyle name="Normal 34 2 3 2" xfId="26728"/>
    <cellStyle name="Normal 34 2 3 2 2" xfId="26729"/>
    <cellStyle name="Normal 34 2 3 2 2 2" xfId="26730"/>
    <cellStyle name="Normal 34 2 3 2 3" xfId="26731"/>
    <cellStyle name="Normal 34 2 3 3" xfId="26732"/>
    <cellStyle name="Normal 34 2 3 3 2" xfId="26733"/>
    <cellStyle name="Normal 34 2 3 4" xfId="26734"/>
    <cellStyle name="Normal 34 2 3 5" xfId="26735"/>
    <cellStyle name="Normal 34 2 4" xfId="26736"/>
    <cellStyle name="Normal 34 2 4 2" xfId="26737"/>
    <cellStyle name="Normal 34 2 4 2 2" xfId="26738"/>
    <cellStyle name="Normal 34 2 4 3" xfId="26739"/>
    <cellStyle name="Normal 34 2 4 4" xfId="26740"/>
    <cellStyle name="Normal 34 2 5" xfId="26741"/>
    <cellStyle name="Normal 34 2 5 2" xfId="26742"/>
    <cellStyle name="Normal 34 2 5 2 2" xfId="26743"/>
    <cellStyle name="Normal 34 2 5 3" xfId="26744"/>
    <cellStyle name="Normal 34 2 6" xfId="26745"/>
    <cellStyle name="Normal 34 2 6 2" xfId="26746"/>
    <cellStyle name="Normal 34 2 7" xfId="26747"/>
    <cellStyle name="Normal 34 2 8" xfId="26748"/>
    <cellStyle name="Normal 34 2 9" xfId="26749"/>
    <cellStyle name="Normal 34 3" xfId="26750"/>
    <cellStyle name="Normal 34 3 2" xfId="26751"/>
    <cellStyle name="Normal 34 3 2 2" xfId="26752"/>
    <cellStyle name="Normal 34 3 2 2 2" xfId="26753"/>
    <cellStyle name="Normal 34 3 2 2 2 2" xfId="26754"/>
    <cellStyle name="Normal 34 3 2 2 2 2 2" xfId="26755"/>
    <cellStyle name="Normal 34 3 2 2 2 3" xfId="26756"/>
    <cellStyle name="Normal 34 3 2 2 3" xfId="26757"/>
    <cellStyle name="Normal 34 3 2 2 3 2" xfId="26758"/>
    <cellStyle name="Normal 34 3 2 2 4" xfId="26759"/>
    <cellStyle name="Normal 34 3 2 3" xfId="26760"/>
    <cellStyle name="Normal 34 3 2 3 2" xfId="26761"/>
    <cellStyle name="Normal 34 3 2 3 2 2" xfId="26762"/>
    <cellStyle name="Normal 34 3 2 3 3" xfId="26763"/>
    <cellStyle name="Normal 34 3 2 4" xfId="26764"/>
    <cellStyle name="Normal 34 3 2 4 2" xfId="26765"/>
    <cellStyle name="Normal 34 3 2 5" xfId="26766"/>
    <cellStyle name="Normal 34 3 3" xfId="26767"/>
    <cellStyle name="Normal 34 3 3 2" xfId="26768"/>
    <cellStyle name="Normal 34 3 3 2 2" xfId="26769"/>
    <cellStyle name="Normal 34 3 3 2 2 2" xfId="26770"/>
    <cellStyle name="Normal 34 3 3 2 3" xfId="26771"/>
    <cellStyle name="Normal 34 3 3 3" xfId="26772"/>
    <cellStyle name="Normal 34 3 3 3 2" xfId="26773"/>
    <cellStyle name="Normal 34 3 3 4" xfId="26774"/>
    <cellStyle name="Normal 34 3 4" xfId="26775"/>
    <cellStyle name="Normal 34 3 4 2" xfId="26776"/>
    <cellStyle name="Normal 34 3 4 2 2" xfId="26777"/>
    <cellStyle name="Normal 34 3 4 3" xfId="26778"/>
    <cellStyle name="Normal 34 3 5" xfId="26779"/>
    <cellStyle name="Normal 34 3 5 2" xfId="26780"/>
    <cellStyle name="Normal 34 3 5 2 2" xfId="26781"/>
    <cellStyle name="Normal 34 3 5 3" xfId="26782"/>
    <cellStyle name="Normal 34 3 6" xfId="26783"/>
    <cellStyle name="Normal 34 3 6 2" xfId="26784"/>
    <cellStyle name="Normal 34 3 7" xfId="26785"/>
    <cellStyle name="Normal 34 3 7 2" xfId="26786"/>
    <cellStyle name="Normal 34 3 7 2 2" xfId="26787"/>
    <cellStyle name="Normal 34 3 8" xfId="26788"/>
    <cellStyle name="Normal 34 3 9" xfId="26789"/>
    <cellStyle name="Normal 34 4" xfId="26790"/>
    <cellStyle name="Normal 34 4 2" xfId="26791"/>
    <cellStyle name="Normal 34 4 2 2" xfId="26792"/>
    <cellStyle name="Normal 34 4 2 2 2" xfId="26793"/>
    <cellStyle name="Normal 34 4 2 2 2 2" xfId="26794"/>
    <cellStyle name="Normal 34 4 2 2 3" xfId="26795"/>
    <cellStyle name="Normal 34 4 2 3" xfId="26796"/>
    <cellStyle name="Normal 34 4 2 3 2" xfId="26797"/>
    <cellStyle name="Normal 34 4 2 4" xfId="26798"/>
    <cellStyle name="Normal 34 4 3" xfId="26799"/>
    <cellStyle name="Normal 34 4 3 2" xfId="26800"/>
    <cellStyle name="Normal 34 4 3 2 2" xfId="26801"/>
    <cellStyle name="Normal 34 4 3 3" xfId="26802"/>
    <cellStyle name="Normal 34 4 4" xfId="26803"/>
    <cellStyle name="Normal 34 4 4 2" xfId="26804"/>
    <cellStyle name="Normal 34 4 5" xfId="26805"/>
    <cellStyle name="Normal 34 4 6" xfId="26806"/>
    <cellStyle name="Normal 34 4 7" xfId="26807"/>
    <cellStyle name="Normal 34 5" xfId="26808"/>
    <cellStyle name="Normal 34 5 2" xfId="26809"/>
    <cellStyle name="Normal 34 5 2 2" xfId="26810"/>
    <cellStyle name="Normal 34 5 2 2 2" xfId="26811"/>
    <cellStyle name="Normal 34 5 2 3" xfId="26812"/>
    <cellStyle name="Normal 34 5 3" xfId="26813"/>
    <cellStyle name="Normal 34 5 3 2" xfId="26814"/>
    <cellStyle name="Normal 34 5 4" xfId="26815"/>
    <cellStyle name="Normal 34 5 5" xfId="26816"/>
    <cellStyle name="Normal 34 5 6" xfId="26817"/>
    <cellStyle name="Normal 34 6" xfId="26818"/>
    <cellStyle name="Normal 34 6 2" xfId="26819"/>
    <cellStyle name="Normal 34 6 2 2" xfId="26820"/>
    <cellStyle name="Normal 34 6 3" xfId="26821"/>
    <cellStyle name="Normal 34 7" xfId="26822"/>
    <cellStyle name="Normal 34 7 2" xfId="26823"/>
    <cellStyle name="Normal 34 7 2 2" xfId="26824"/>
    <cellStyle name="Normal 34 7 3" xfId="26825"/>
    <cellStyle name="Normal 34 8" xfId="26826"/>
    <cellStyle name="Normal 34 8 2" xfId="26827"/>
    <cellStyle name="Normal 34 9" xfId="26828"/>
    <cellStyle name="Normal 35" xfId="26829"/>
    <cellStyle name="Normal 35 10" xfId="26830"/>
    <cellStyle name="Normal 35 2" xfId="26831"/>
    <cellStyle name="Normal 35 2 2" xfId="26832"/>
    <cellStyle name="Normal 35 2 2 2" xfId="26833"/>
    <cellStyle name="Normal 35 2 2 2 2" xfId="26834"/>
    <cellStyle name="Normal 35 2 2 2 2 2" xfId="26835"/>
    <cellStyle name="Normal 35 2 2 2 2 2 2" xfId="26836"/>
    <cellStyle name="Normal 35 2 2 2 2 3" xfId="26837"/>
    <cellStyle name="Normal 35 2 2 2 3" xfId="26838"/>
    <cellStyle name="Normal 35 2 2 2 3 2" xfId="26839"/>
    <cellStyle name="Normal 35 2 2 2 4" xfId="26840"/>
    <cellStyle name="Normal 35 2 2 3" xfId="26841"/>
    <cellStyle name="Normal 35 2 2 3 2" xfId="26842"/>
    <cellStyle name="Normal 35 2 2 3 2 2" xfId="26843"/>
    <cellStyle name="Normal 35 2 2 3 3" xfId="26844"/>
    <cellStyle name="Normal 35 2 2 4" xfId="26845"/>
    <cellStyle name="Normal 35 2 2 4 2" xfId="26846"/>
    <cellStyle name="Normal 35 2 2 5" xfId="26847"/>
    <cellStyle name="Normal 35 2 3" xfId="26848"/>
    <cellStyle name="Normal 35 2 3 2" xfId="26849"/>
    <cellStyle name="Normal 35 2 3 2 2" xfId="26850"/>
    <cellStyle name="Normal 35 2 3 2 2 2" xfId="26851"/>
    <cellStyle name="Normal 35 2 3 2 3" xfId="26852"/>
    <cellStyle name="Normal 35 2 3 3" xfId="26853"/>
    <cellStyle name="Normal 35 2 3 3 2" xfId="26854"/>
    <cellStyle name="Normal 35 2 3 4" xfId="26855"/>
    <cellStyle name="Normal 35 2 4" xfId="26856"/>
    <cellStyle name="Normal 35 2 4 2" xfId="26857"/>
    <cellStyle name="Normal 35 2 4 2 2" xfId="26858"/>
    <cellStyle name="Normal 35 2 4 3" xfId="26859"/>
    <cellStyle name="Normal 35 2 5" xfId="26860"/>
    <cellStyle name="Normal 35 2 5 2" xfId="26861"/>
    <cellStyle name="Normal 35 2 5 2 2" xfId="26862"/>
    <cellStyle name="Normal 35 2 5 3" xfId="26863"/>
    <cellStyle name="Normal 35 2 6" xfId="26864"/>
    <cellStyle name="Normal 35 2 6 2" xfId="26865"/>
    <cellStyle name="Normal 35 2 7" xfId="26866"/>
    <cellStyle name="Normal 35 2 8" xfId="26867"/>
    <cellStyle name="Normal 35 3" xfId="26868"/>
    <cellStyle name="Normal 35 3 2" xfId="26869"/>
    <cellStyle name="Normal 35 3 2 2" xfId="26870"/>
    <cellStyle name="Normal 35 3 2 2 2" xfId="26871"/>
    <cellStyle name="Normal 35 3 2 2 2 2" xfId="26872"/>
    <cellStyle name="Normal 35 3 2 2 2 2 2" xfId="26873"/>
    <cellStyle name="Normal 35 3 2 2 2 3" xfId="26874"/>
    <cellStyle name="Normal 35 3 2 2 3" xfId="26875"/>
    <cellStyle name="Normal 35 3 2 2 3 2" xfId="26876"/>
    <cellStyle name="Normal 35 3 2 2 4" xfId="26877"/>
    <cellStyle name="Normal 35 3 2 3" xfId="26878"/>
    <cellStyle name="Normal 35 3 2 3 2" xfId="26879"/>
    <cellStyle name="Normal 35 3 2 3 2 2" xfId="26880"/>
    <cellStyle name="Normal 35 3 2 3 3" xfId="26881"/>
    <cellStyle name="Normal 35 3 2 4" xfId="26882"/>
    <cellStyle name="Normal 35 3 2 4 2" xfId="26883"/>
    <cellStyle name="Normal 35 3 2 5" xfId="26884"/>
    <cellStyle name="Normal 35 3 3" xfId="26885"/>
    <cellStyle name="Normal 35 3 3 2" xfId="26886"/>
    <cellStyle name="Normal 35 3 3 2 2" xfId="26887"/>
    <cellStyle name="Normal 35 3 3 2 2 2" xfId="26888"/>
    <cellStyle name="Normal 35 3 3 2 3" xfId="26889"/>
    <cellStyle name="Normal 35 3 3 3" xfId="26890"/>
    <cellStyle name="Normal 35 3 3 3 2" xfId="26891"/>
    <cellStyle name="Normal 35 3 3 4" xfId="26892"/>
    <cellStyle name="Normal 35 3 4" xfId="26893"/>
    <cellStyle name="Normal 35 3 4 2" xfId="26894"/>
    <cellStyle name="Normal 35 3 4 2 2" xfId="26895"/>
    <cellStyle name="Normal 35 3 4 3" xfId="26896"/>
    <cellStyle name="Normal 35 3 5" xfId="26897"/>
    <cellStyle name="Normal 35 3 5 2" xfId="26898"/>
    <cellStyle name="Normal 35 3 5 2 2" xfId="26899"/>
    <cellStyle name="Normal 35 3 5 3" xfId="26900"/>
    <cellStyle name="Normal 35 3 6" xfId="26901"/>
    <cellStyle name="Normal 35 3 6 2" xfId="26902"/>
    <cellStyle name="Normal 35 3 7" xfId="26903"/>
    <cellStyle name="Normal 35 3 8" xfId="26904"/>
    <cellStyle name="Normal 35 4" xfId="26905"/>
    <cellStyle name="Normal 35 4 2" xfId="26906"/>
    <cellStyle name="Normal 35 4 2 2" xfId="26907"/>
    <cellStyle name="Normal 35 4 2 2 2" xfId="26908"/>
    <cellStyle name="Normal 35 4 2 2 2 2" xfId="26909"/>
    <cellStyle name="Normal 35 4 2 2 3" xfId="26910"/>
    <cellStyle name="Normal 35 4 2 3" xfId="26911"/>
    <cellStyle name="Normal 35 4 2 3 2" xfId="26912"/>
    <cellStyle name="Normal 35 4 2 4" xfId="26913"/>
    <cellStyle name="Normal 35 4 3" xfId="26914"/>
    <cellStyle name="Normal 35 4 3 2" xfId="26915"/>
    <cellStyle name="Normal 35 4 3 2 2" xfId="26916"/>
    <cellStyle name="Normal 35 4 3 3" xfId="26917"/>
    <cellStyle name="Normal 35 4 4" xfId="26918"/>
    <cellStyle name="Normal 35 4 4 2" xfId="26919"/>
    <cellStyle name="Normal 35 4 5" xfId="26920"/>
    <cellStyle name="Normal 35 4 6" xfId="26921"/>
    <cellStyle name="Normal 35 5" xfId="26922"/>
    <cellStyle name="Normal 35 5 2" xfId="26923"/>
    <cellStyle name="Normal 35 5 2 2" xfId="26924"/>
    <cellStyle name="Normal 35 5 2 2 2" xfId="26925"/>
    <cellStyle name="Normal 35 5 2 3" xfId="26926"/>
    <cellStyle name="Normal 35 5 3" xfId="26927"/>
    <cellStyle name="Normal 35 5 3 2" xfId="26928"/>
    <cellStyle name="Normal 35 5 4" xfId="26929"/>
    <cellStyle name="Normal 35 5 5" xfId="26930"/>
    <cellStyle name="Normal 35 6" xfId="26931"/>
    <cellStyle name="Normal 35 6 2" xfId="26932"/>
    <cellStyle name="Normal 35 6 2 2" xfId="26933"/>
    <cellStyle name="Normal 35 6 2 3" xfId="26934"/>
    <cellStyle name="Normal 35 6 3" xfId="26935"/>
    <cellStyle name="Normal 35 6 4" xfId="26936"/>
    <cellStyle name="Normal 35 7" xfId="26937"/>
    <cellStyle name="Normal 35 7 2" xfId="26938"/>
    <cellStyle name="Normal 35 7 2 2" xfId="26939"/>
    <cellStyle name="Normal 35 7 2 2 2" xfId="26940"/>
    <cellStyle name="Normal 35 7 3" xfId="26941"/>
    <cellStyle name="Normal 35 8" xfId="26942"/>
    <cellStyle name="Normal 35 8 2" xfId="26943"/>
    <cellStyle name="Normal 35 9" xfId="26944"/>
    <cellStyle name="Normal 36" xfId="26945"/>
    <cellStyle name="Normal 36 2" xfId="26946"/>
    <cellStyle name="Normal 36 2 2" xfId="26947"/>
    <cellStyle name="Normal 36 2 2 2" xfId="26948"/>
    <cellStyle name="Normal 36 2 2 2 2" xfId="26949"/>
    <cellStyle name="Normal 36 2 2 2 2 2" xfId="26950"/>
    <cellStyle name="Normal 36 2 2 2 2 2 2" xfId="26951"/>
    <cellStyle name="Normal 36 2 2 2 2 3" xfId="26952"/>
    <cellStyle name="Normal 36 2 2 2 3" xfId="26953"/>
    <cellStyle name="Normal 36 2 2 2 3 2" xfId="26954"/>
    <cellStyle name="Normal 36 2 2 2 4" xfId="26955"/>
    <cellStyle name="Normal 36 2 2 3" xfId="26956"/>
    <cellStyle name="Normal 36 2 2 3 2" xfId="26957"/>
    <cellStyle name="Normal 36 2 2 3 2 2" xfId="26958"/>
    <cellStyle name="Normal 36 2 2 3 3" xfId="26959"/>
    <cellStyle name="Normal 36 2 2 4" xfId="26960"/>
    <cellStyle name="Normal 36 2 2 4 2" xfId="26961"/>
    <cellStyle name="Normal 36 2 2 5" xfId="26962"/>
    <cellStyle name="Normal 36 2 3" xfId="26963"/>
    <cellStyle name="Normal 36 2 3 2" xfId="26964"/>
    <cellStyle name="Normal 36 2 3 2 2" xfId="26965"/>
    <cellStyle name="Normal 36 2 3 2 2 2" xfId="26966"/>
    <cellStyle name="Normal 36 2 3 2 3" xfId="26967"/>
    <cellStyle name="Normal 36 2 3 3" xfId="26968"/>
    <cellStyle name="Normal 36 2 3 3 2" xfId="26969"/>
    <cellStyle name="Normal 36 2 3 4" xfId="26970"/>
    <cellStyle name="Normal 36 2 4" xfId="26971"/>
    <cellStyle name="Normal 36 2 4 2" xfId="26972"/>
    <cellStyle name="Normal 36 2 4 2 2" xfId="26973"/>
    <cellStyle name="Normal 36 2 4 3" xfId="26974"/>
    <cellStyle name="Normal 36 2 5" xfId="26975"/>
    <cellStyle name="Normal 36 2 5 2" xfId="26976"/>
    <cellStyle name="Normal 36 2 5 2 2" xfId="26977"/>
    <cellStyle name="Normal 36 2 5 3" xfId="26978"/>
    <cellStyle name="Normal 36 2 6" xfId="26979"/>
    <cellStyle name="Normal 36 2 6 2" xfId="26980"/>
    <cellStyle name="Normal 36 2 7" xfId="26981"/>
    <cellStyle name="Normal 36 2 8" xfId="26982"/>
    <cellStyle name="Normal 36 2 9" xfId="26983"/>
    <cellStyle name="Normal 36 3" xfId="26984"/>
    <cellStyle name="Normal 36 3 2" xfId="26985"/>
    <cellStyle name="Normal 36 3 2 2" xfId="26986"/>
    <cellStyle name="Normal 36 3 2 2 2" xfId="26987"/>
    <cellStyle name="Normal 36 3 2 2 2 2" xfId="26988"/>
    <cellStyle name="Normal 36 3 2 2 2 2 2" xfId="26989"/>
    <cellStyle name="Normal 36 3 2 2 2 3" xfId="26990"/>
    <cellStyle name="Normal 36 3 2 2 3" xfId="26991"/>
    <cellStyle name="Normal 36 3 2 2 3 2" xfId="26992"/>
    <cellStyle name="Normal 36 3 2 2 4" xfId="26993"/>
    <cellStyle name="Normal 36 3 2 3" xfId="26994"/>
    <cellStyle name="Normal 36 3 2 3 2" xfId="26995"/>
    <cellStyle name="Normal 36 3 2 3 2 2" xfId="26996"/>
    <cellStyle name="Normal 36 3 2 3 3" xfId="26997"/>
    <cellStyle name="Normal 36 3 2 4" xfId="26998"/>
    <cellStyle name="Normal 36 3 2 4 2" xfId="26999"/>
    <cellStyle name="Normal 36 3 2 5" xfId="27000"/>
    <cellStyle name="Normal 36 3 3" xfId="27001"/>
    <cellStyle name="Normal 36 3 3 2" xfId="27002"/>
    <cellStyle name="Normal 36 3 3 2 2" xfId="27003"/>
    <cellStyle name="Normal 36 3 3 2 2 2" xfId="27004"/>
    <cellStyle name="Normal 36 3 3 2 3" xfId="27005"/>
    <cellStyle name="Normal 36 3 3 3" xfId="27006"/>
    <cellStyle name="Normal 36 3 3 3 2" xfId="27007"/>
    <cellStyle name="Normal 36 3 3 4" xfId="27008"/>
    <cellStyle name="Normal 36 3 4" xfId="27009"/>
    <cellStyle name="Normal 36 3 4 2" xfId="27010"/>
    <cellStyle name="Normal 36 3 4 2 2" xfId="27011"/>
    <cellStyle name="Normal 36 3 4 3" xfId="27012"/>
    <cellStyle name="Normal 36 3 5" xfId="27013"/>
    <cellStyle name="Normal 36 3 5 2" xfId="27014"/>
    <cellStyle name="Normal 36 3 5 2 2" xfId="27015"/>
    <cellStyle name="Normal 36 3 5 3" xfId="27016"/>
    <cellStyle name="Normal 36 3 6" xfId="27017"/>
    <cellStyle name="Normal 36 3 6 2" xfId="27018"/>
    <cellStyle name="Normal 36 3 7" xfId="27019"/>
    <cellStyle name="Normal 36 4" xfId="27020"/>
    <cellStyle name="Normal 36 4 2" xfId="27021"/>
    <cellStyle name="Normal 36 4 2 2" xfId="27022"/>
    <cellStyle name="Normal 36 4 2 2 2" xfId="27023"/>
    <cellStyle name="Normal 36 4 2 2 2 2" xfId="27024"/>
    <cellStyle name="Normal 36 4 2 2 3" xfId="27025"/>
    <cellStyle name="Normal 36 4 2 3" xfId="27026"/>
    <cellStyle name="Normal 36 4 2 3 2" xfId="27027"/>
    <cellStyle name="Normal 36 4 2 4" xfId="27028"/>
    <cellStyle name="Normal 36 4 3" xfId="27029"/>
    <cellStyle name="Normal 36 4 3 2" xfId="27030"/>
    <cellStyle name="Normal 36 4 3 2 2" xfId="27031"/>
    <cellStyle name="Normal 36 4 3 3" xfId="27032"/>
    <cellStyle name="Normal 36 4 4" xfId="27033"/>
    <cellStyle name="Normal 36 4 4 2" xfId="27034"/>
    <cellStyle name="Normal 36 4 5" xfId="27035"/>
    <cellStyle name="Normal 36 5" xfId="27036"/>
    <cellStyle name="Normal 36 5 2" xfId="27037"/>
    <cellStyle name="Normal 36 5 2 2" xfId="27038"/>
    <cellStyle name="Normal 36 5 2 2 2" xfId="27039"/>
    <cellStyle name="Normal 36 5 2 3" xfId="27040"/>
    <cellStyle name="Normal 36 5 3" xfId="27041"/>
    <cellStyle name="Normal 36 5 3 2" xfId="27042"/>
    <cellStyle name="Normal 36 5 4" xfId="27043"/>
    <cellStyle name="Normal 36 6" xfId="27044"/>
    <cellStyle name="Normal 36 6 2" xfId="27045"/>
    <cellStyle name="Normal 36 6 2 2" xfId="27046"/>
    <cellStyle name="Normal 36 6 3" xfId="27047"/>
    <cellStyle name="Normal 36 7" xfId="27048"/>
    <cellStyle name="Normal 36 7 2" xfId="27049"/>
    <cellStyle name="Normal 36 7 2 2" xfId="27050"/>
    <cellStyle name="Normal 36 7 3" xfId="27051"/>
    <cellStyle name="Normal 36 8" xfId="27052"/>
    <cellStyle name="Normal 36 8 2" xfId="27053"/>
    <cellStyle name="Normal 36 9" xfId="27054"/>
    <cellStyle name="Normal 37" xfId="27055"/>
    <cellStyle name="Normal 37 10" xfId="27056"/>
    <cellStyle name="Normal 37 11" xfId="27057"/>
    <cellStyle name="Normal 37 2" xfId="27058"/>
    <cellStyle name="Normal 37 2 2" xfId="27059"/>
    <cellStyle name="Normal 37 2 2 2" xfId="27060"/>
    <cellStyle name="Normal 37 2 2 2 2" xfId="27061"/>
    <cellStyle name="Normal 37 2 2 2 2 2" xfId="27062"/>
    <cellStyle name="Normal 37 2 2 2 2 2 2" xfId="27063"/>
    <cellStyle name="Normal 37 2 2 2 2 3" xfId="27064"/>
    <cellStyle name="Normal 37 2 2 2 3" xfId="27065"/>
    <cellStyle name="Normal 37 2 2 2 3 2" xfId="27066"/>
    <cellStyle name="Normal 37 2 2 2 4" xfId="27067"/>
    <cellStyle name="Normal 37 2 2 2 5" xfId="27068"/>
    <cellStyle name="Normal 37 2 2 3" xfId="27069"/>
    <cellStyle name="Normal 37 2 2 3 2" xfId="27070"/>
    <cellStyle name="Normal 37 2 2 3 2 2" xfId="27071"/>
    <cellStyle name="Normal 37 2 2 3 3" xfId="27072"/>
    <cellStyle name="Normal 37 2 2 3 4" xfId="27073"/>
    <cellStyle name="Normal 37 2 2 4" xfId="27074"/>
    <cellStyle name="Normal 37 2 2 4 2" xfId="27075"/>
    <cellStyle name="Normal 37 2 2 4 3" xfId="27076"/>
    <cellStyle name="Normal 37 2 2 5" xfId="27077"/>
    <cellStyle name="Normal 37 2 2 6" xfId="27078"/>
    <cellStyle name="Normal 37 2 3" xfId="27079"/>
    <cellStyle name="Normal 37 2 3 2" xfId="27080"/>
    <cellStyle name="Normal 37 2 3 2 2" xfId="27081"/>
    <cellStyle name="Normal 37 2 3 2 2 2" xfId="27082"/>
    <cellStyle name="Normal 37 2 3 2 3" xfId="27083"/>
    <cellStyle name="Normal 37 2 3 3" xfId="27084"/>
    <cellStyle name="Normal 37 2 3 3 2" xfId="27085"/>
    <cellStyle name="Normal 37 2 3 4" xfId="27086"/>
    <cellStyle name="Normal 37 2 3 5" xfId="27087"/>
    <cellStyle name="Normal 37 2 4" xfId="27088"/>
    <cellStyle name="Normal 37 2 4 2" xfId="27089"/>
    <cellStyle name="Normal 37 2 4 2 2" xfId="27090"/>
    <cellStyle name="Normal 37 2 4 3" xfId="27091"/>
    <cellStyle name="Normal 37 2 4 4" xfId="27092"/>
    <cellStyle name="Normal 37 2 5" xfId="27093"/>
    <cellStyle name="Normal 37 2 5 2" xfId="27094"/>
    <cellStyle name="Normal 37 2 5 2 2" xfId="27095"/>
    <cellStyle name="Normal 37 2 5 3" xfId="27096"/>
    <cellStyle name="Normal 37 2 5 4" xfId="27097"/>
    <cellStyle name="Normal 37 2 6" xfId="27098"/>
    <cellStyle name="Normal 37 2 6 2" xfId="27099"/>
    <cellStyle name="Normal 37 2 7" xfId="27100"/>
    <cellStyle name="Normal 37 2 8" xfId="27101"/>
    <cellStyle name="Normal 37 2 9" xfId="27102"/>
    <cellStyle name="Normal 37 3" xfId="27103"/>
    <cellStyle name="Normal 37 3 2" xfId="27104"/>
    <cellStyle name="Normal 37 3 2 2" xfId="27105"/>
    <cellStyle name="Normal 37 3 2 2 2" xfId="27106"/>
    <cellStyle name="Normal 37 3 2 2 2 2" xfId="27107"/>
    <cellStyle name="Normal 37 3 2 2 2 2 2" xfId="27108"/>
    <cellStyle name="Normal 37 3 2 2 2 3" xfId="27109"/>
    <cellStyle name="Normal 37 3 2 2 3" xfId="27110"/>
    <cellStyle name="Normal 37 3 2 2 3 2" xfId="27111"/>
    <cellStyle name="Normal 37 3 2 2 4" xfId="27112"/>
    <cellStyle name="Normal 37 3 2 3" xfId="27113"/>
    <cellStyle name="Normal 37 3 2 3 2" xfId="27114"/>
    <cellStyle name="Normal 37 3 2 3 2 2" xfId="27115"/>
    <cellStyle name="Normal 37 3 2 3 3" xfId="27116"/>
    <cellStyle name="Normal 37 3 2 4" xfId="27117"/>
    <cellStyle name="Normal 37 3 2 4 2" xfId="27118"/>
    <cellStyle name="Normal 37 3 2 5" xfId="27119"/>
    <cellStyle name="Normal 37 3 2 6" xfId="27120"/>
    <cellStyle name="Normal 37 3 3" xfId="27121"/>
    <cellStyle name="Normal 37 3 3 2" xfId="27122"/>
    <cellStyle name="Normal 37 3 3 2 2" xfId="27123"/>
    <cellStyle name="Normal 37 3 3 2 2 2" xfId="27124"/>
    <cellStyle name="Normal 37 3 3 2 3" xfId="27125"/>
    <cellStyle name="Normal 37 3 3 3" xfId="27126"/>
    <cellStyle name="Normal 37 3 3 3 2" xfId="27127"/>
    <cellStyle name="Normal 37 3 3 4" xfId="27128"/>
    <cellStyle name="Normal 37 3 3 5" xfId="27129"/>
    <cellStyle name="Normal 37 3 4" xfId="27130"/>
    <cellStyle name="Normal 37 3 4 2" xfId="27131"/>
    <cellStyle name="Normal 37 3 4 2 2" xfId="27132"/>
    <cellStyle name="Normal 37 3 4 3" xfId="27133"/>
    <cellStyle name="Normal 37 3 4 4" xfId="27134"/>
    <cellStyle name="Normal 37 3 5" xfId="27135"/>
    <cellStyle name="Normal 37 3 5 2" xfId="27136"/>
    <cellStyle name="Normal 37 3 5 2 2" xfId="27137"/>
    <cellStyle name="Normal 37 3 5 3" xfId="27138"/>
    <cellStyle name="Normal 37 3 6" xfId="27139"/>
    <cellStyle name="Normal 37 3 6 2" xfId="27140"/>
    <cellStyle name="Normal 37 3 7" xfId="27141"/>
    <cellStyle name="Normal 37 3 8" xfId="27142"/>
    <cellStyle name="Normal 37 4" xfId="27143"/>
    <cellStyle name="Normal 37 4 2" xfId="27144"/>
    <cellStyle name="Normal 37 4 2 2" xfId="27145"/>
    <cellStyle name="Normal 37 4 2 2 2" xfId="27146"/>
    <cellStyle name="Normal 37 4 2 2 2 2" xfId="27147"/>
    <cellStyle name="Normal 37 4 2 2 3" xfId="27148"/>
    <cellStyle name="Normal 37 4 2 3" xfId="27149"/>
    <cellStyle name="Normal 37 4 2 3 2" xfId="27150"/>
    <cellStyle name="Normal 37 4 2 4" xfId="27151"/>
    <cellStyle name="Normal 37 4 3" xfId="27152"/>
    <cellStyle name="Normal 37 4 3 2" xfId="27153"/>
    <cellStyle name="Normal 37 4 3 2 2" xfId="27154"/>
    <cellStyle name="Normal 37 4 3 3" xfId="27155"/>
    <cellStyle name="Normal 37 4 4" xfId="27156"/>
    <cellStyle name="Normal 37 4 4 2" xfId="27157"/>
    <cellStyle name="Normal 37 4 5" xfId="27158"/>
    <cellStyle name="Normal 37 4 6" xfId="27159"/>
    <cellStyle name="Normal 37 5" xfId="27160"/>
    <cellStyle name="Normal 37 5 2" xfId="27161"/>
    <cellStyle name="Normal 37 5 2 2" xfId="27162"/>
    <cellStyle name="Normal 37 5 2 2 2" xfId="27163"/>
    <cellStyle name="Normal 37 5 2 3" xfId="27164"/>
    <cellStyle name="Normal 37 5 3" xfId="27165"/>
    <cellStyle name="Normal 37 5 3 2" xfId="27166"/>
    <cellStyle name="Normal 37 5 4" xfId="27167"/>
    <cellStyle name="Normal 37 5 5" xfId="27168"/>
    <cellStyle name="Normal 37 6" xfId="27169"/>
    <cellStyle name="Normal 37 6 2" xfId="27170"/>
    <cellStyle name="Normal 37 6 2 2" xfId="27171"/>
    <cellStyle name="Normal 37 6 3" xfId="27172"/>
    <cellStyle name="Normal 37 6 4" xfId="27173"/>
    <cellStyle name="Normal 37 7" xfId="27174"/>
    <cellStyle name="Normal 37 7 2" xfId="27175"/>
    <cellStyle name="Normal 37 7 2 2" xfId="27176"/>
    <cellStyle name="Normal 37 7 3" xfId="27177"/>
    <cellStyle name="Normal 37 8" xfId="27178"/>
    <cellStyle name="Normal 37 8 2" xfId="27179"/>
    <cellStyle name="Normal 37 9" xfId="27180"/>
    <cellStyle name="Normal 38" xfId="27181"/>
    <cellStyle name="Normal 38 10" xfId="27182"/>
    <cellStyle name="Normal 38 11" xfId="27183"/>
    <cellStyle name="Normal 38 2" xfId="27184"/>
    <cellStyle name="Normal 38 2 2" xfId="27185"/>
    <cellStyle name="Normal 38 2 2 2" xfId="27186"/>
    <cellStyle name="Normal 38 2 2 2 2" xfId="27187"/>
    <cellStyle name="Normal 38 2 2 2 2 2" xfId="27188"/>
    <cellStyle name="Normal 38 2 2 2 2 2 2" xfId="27189"/>
    <cellStyle name="Normal 38 2 2 2 2 3" xfId="27190"/>
    <cellStyle name="Normal 38 2 2 2 3" xfId="27191"/>
    <cellStyle name="Normal 38 2 2 2 3 2" xfId="27192"/>
    <cellStyle name="Normal 38 2 2 2 4" xfId="27193"/>
    <cellStyle name="Normal 38 2 2 3" xfId="27194"/>
    <cellStyle name="Normal 38 2 2 3 2" xfId="27195"/>
    <cellStyle name="Normal 38 2 2 3 2 2" xfId="27196"/>
    <cellStyle name="Normal 38 2 2 3 3" xfId="27197"/>
    <cellStyle name="Normal 38 2 2 4" xfId="27198"/>
    <cellStyle name="Normal 38 2 2 4 2" xfId="27199"/>
    <cellStyle name="Normal 38 2 2 5" xfId="27200"/>
    <cellStyle name="Normal 38 2 2 6" xfId="27201"/>
    <cellStyle name="Normal 38 2 3" xfId="27202"/>
    <cellStyle name="Normal 38 2 3 2" xfId="27203"/>
    <cellStyle name="Normal 38 2 3 2 2" xfId="27204"/>
    <cellStyle name="Normal 38 2 3 2 2 2" xfId="27205"/>
    <cellStyle name="Normal 38 2 3 2 3" xfId="27206"/>
    <cellStyle name="Normal 38 2 3 3" xfId="27207"/>
    <cellStyle name="Normal 38 2 3 3 2" xfId="27208"/>
    <cellStyle name="Normal 38 2 3 4" xfId="27209"/>
    <cellStyle name="Normal 38 2 3 5" xfId="27210"/>
    <cellStyle name="Normal 38 2 4" xfId="27211"/>
    <cellStyle name="Normal 38 2 4 2" xfId="27212"/>
    <cellStyle name="Normal 38 2 4 2 2" xfId="27213"/>
    <cellStyle name="Normal 38 2 4 3" xfId="27214"/>
    <cellStyle name="Normal 38 2 4 4" xfId="27215"/>
    <cellStyle name="Normal 38 2 5" xfId="27216"/>
    <cellStyle name="Normal 38 2 5 2" xfId="27217"/>
    <cellStyle name="Normal 38 2 5 2 2" xfId="27218"/>
    <cellStyle name="Normal 38 2 5 3" xfId="27219"/>
    <cellStyle name="Normal 38 2 6" xfId="27220"/>
    <cellStyle name="Normal 38 2 6 2" xfId="27221"/>
    <cellStyle name="Normal 38 2 7" xfId="27222"/>
    <cellStyle name="Normal 38 2 8" xfId="27223"/>
    <cellStyle name="Normal 38 2 9" xfId="27224"/>
    <cellStyle name="Normal 38 3" xfId="27225"/>
    <cellStyle name="Normal 38 3 2" xfId="27226"/>
    <cellStyle name="Normal 38 3 2 2" xfId="27227"/>
    <cellStyle name="Normal 38 3 2 2 2" xfId="27228"/>
    <cellStyle name="Normal 38 3 2 2 2 2" xfId="27229"/>
    <cellStyle name="Normal 38 3 2 2 2 2 2" xfId="27230"/>
    <cellStyle name="Normal 38 3 2 2 2 3" xfId="27231"/>
    <cellStyle name="Normal 38 3 2 2 3" xfId="27232"/>
    <cellStyle name="Normal 38 3 2 2 3 2" xfId="27233"/>
    <cellStyle name="Normal 38 3 2 2 4" xfId="27234"/>
    <cellStyle name="Normal 38 3 2 3" xfId="27235"/>
    <cellStyle name="Normal 38 3 2 3 2" xfId="27236"/>
    <cellStyle name="Normal 38 3 2 3 2 2" xfId="27237"/>
    <cellStyle name="Normal 38 3 2 3 3" xfId="27238"/>
    <cellStyle name="Normal 38 3 2 4" xfId="27239"/>
    <cellStyle name="Normal 38 3 2 4 2" xfId="27240"/>
    <cellStyle name="Normal 38 3 2 5" xfId="27241"/>
    <cellStyle name="Normal 38 3 3" xfId="27242"/>
    <cellStyle name="Normal 38 3 3 2" xfId="27243"/>
    <cellStyle name="Normal 38 3 3 2 2" xfId="27244"/>
    <cellStyle name="Normal 38 3 3 2 2 2" xfId="27245"/>
    <cellStyle name="Normal 38 3 3 2 3" xfId="27246"/>
    <cellStyle name="Normal 38 3 3 3" xfId="27247"/>
    <cellStyle name="Normal 38 3 3 3 2" xfId="27248"/>
    <cellStyle name="Normal 38 3 3 4" xfId="27249"/>
    <cellStyle name="Normal 38 3 4" xfId="27250"/>
    <cellStyle name="Normal 38 3 4 2" xfId="27251"/>
    <cellStyle name="Normal 38 3 4 2 2" xfId="27252"/>
    <cellStyle name="Normal 38 3 4 3" xfId="27253"/>
    <cellStyle name="Normal 38 3 5" xfId="27254"/>
    <cellStyle name="Normal 38 3 5 2" xfId="27255"/>
    <cellStyle name="Normal 38 3 5 2 2" xfId="27256"/>
    <cellStyle name="Normal 38 3 5 3" xfId="27257"/>
    <cellStyle name="Normal 38 3 6" xfId="27258"/>
    <cellStyle name="Normal 38 3 6 2" xfId="27259"/>
    <cellStyle name="Normal 38 3 7" xfId="27260"/>
    <cellStyle name="Normal 38 3 8" xfId="27261"/>
    <cellStyle name="Normal 38 4" xfId="27262"/>
    <cellStyle name="Normal 38 4 2" xfId="27263"/>
    <cellStyle name="Normal 38 4 2 2" xfId="27264"/>
    <cellStyle name="Normal 38 4 2 2 2" xfId="27265"/>
    <cellStyle name="Normal 38 4 2 2 2 2" xfId="27266"/>
    <cellStyle name="Normal 38 4 2 2 3" xfId="27267"/>
    <cellStyle name="Normal 38 4 2 3" xfId="27268"/>
    <cellStyle name="Normal 38 4 2 3 2" xfId="27269"/>
    <cellStyle name="Normal 38 4 2 4" xfId="27270"/>
    <cellStyle name="Normal 38 4 3" xfId="27271"/>
    <cellStyle name="Normal 38 4 3 2" xfId="27272"/>
    <cellStyle name="Normal 38 4 3 2 2" xfId="27273"/>
    <cellStyle name="Normal 38 4 3 3" xfId="27274"/>
    <cellStyle name="Normal 38 4 4" xfId="27275"/>
    <cellStyle name="Normal 38 4 4 2" xfId="27276"/>
    <cellStyle name="Normal 38 4 5" xfId="27277"/>
    <cellStyle name="Normal 38 4 6" xfId="27278"/>
    <cellStyle name="Normal 38 5" xfId="27279"/>
    <cellStyle name="Normal 38 5 2" xfId="27280"/>
    <cellStyle name="Normal 38 5 2 2" xfId="27281"/>
    <cellStyle name="Normal 38 5 2 2 2" xfId="27282"/>
    <cellStyle name="Normal 38 5 2 3" xfId="27283"/>
    <cellStyle name="Normal 38 5 3" xfId="27284"/>
    <cellStyle name="Normal 38 5 3 2" xfId="27285"/>
    <cellStyle name="Normal 38 5 4" xfId="27286"/>
    <cellStyle name="Normal 38 5 5" xfId="27287"/>
    <cellStyle name="Normal 38 6" xfId="27288"/>
    <cellStyle name="Normal 38 6 2" xfId="27289"/>
    <cellStyle name="Normal 38 6 2 2" xfId="27290"/>
    <cellStyle name="Normal 38 6 3" xfId="27291"/>
    <cellStyle name="Normal 38 7" xfId="27292"/>
    <cellStyle name="Normal 38 7 2" xfId="27293"/>
    <cellStyle name="Normal 38 7 2 2" xfId="27294"/>
    <cellStyle name="Normal 38 7 3" xfId="27295"/>
    <cellStyle name="Normal 38 8" xfId="27296"/>
    <cellStyle name="Normal 38 8 2" xfId="27297"/>
    <cellStyle name="Normal 38 9" xfId="27298"/>
    <cellStyle name="Normal 39" xfId="27299"/>
    <cellStyle name="Normal 39 10" xfId="27300"/>
    <cellStyle name="Normal 39 11" xfId="27301"/>
    <cellStyle name="Normal 39 2" xfId="27302"/>
    <cellStyle name="Normal 39 2 2" xfId="27303"/>
    <cellStyle name="Normal 39 2 2 2" xfId="27304"/>
    <cellStyle name="Normal 39 2 2 2 2" xfId="27305"/>
    <cellStyle name="Normal 39 2 2 2 2 2" xfId="27306"/>
    <cellStyle name="Normal 39 2 2 2 2 2 2" xfId="27307"/>
    <cellStyle name="Normal 39 2 2 2 2 3" xfId="27308"/>
    <cellStyle name="Normal 39 2 2 2 3" xfId="27309"/>
    <cellStyle name="Normal 39 2 2 2 3 2" xfId="27310"/>
    <cellStyle name="Normal 39 2 2 2 4" xfId="27311"/>
    <cellStyle name="Normal 39 2 2 3" xfId="27312"/>
    <cellStyle name="Normal 39 2 2 3 2" xfId="27313"/>
    <cellStyle name="Normal 39 2 2 3 2 2" xfId="27314"/>
    <cellStyle name="Normal 39 2 2 3 3" xfId="27315"/>
    <cellStyle name="Normal 39 2 2 4" xfId="27316"/>
    <cellStyle name="Normal 39 2 2 4 2" xfId="27317"/>
    <cellStyle name="Normal 39 2 2 5" xfId="27318"/>
    <cellStyle name="Normal 39 2 2 6" xfId="27319"/>
    <cellStyle name="Normal 39 2 3" xfId="27320"/>
    <cellStyle name="Normal 39 2 3 2" xfId="27321"/>
    <cellStyle name="Normal 39 2 3 2 2" xfId="27322"/>
    <cellStyle name="Normal 39 2 3 2 2 2" xfId="27323"/>
    <cellStyle name="Normal 39 2 3 2 3" xfId="27324"/>
    <cellStyle name="Normal 39 2 3 3" xfId="27325"/>
    <cellStyle name="Normal 39 2 3 3 2" xfId="27326"/>
    <cellStyle name="Normal 39 2 3 4" xfId="27327"/>
    <cellStyle name="Normal 39 2 3 5" xfId="27328"/>
    <cellStyle name="Normal 39 2 4" xfId="27329"/>
    <cellStyle name="Normal 39 2 4 2" xfId="27330"/>
    <cellStyle name="Normal 39 2 4 2 2" xfId="27331"/>
    <cellStyle name="Normal 39 2 4 3" xfId="27332"/>
    <cellStyle name="Normal 39 2 4 4" xfId="27333"/>
    <cellStyle name="Normal 39 2 5" xfId="27334"/>
    <cellStyle name="Normal 39 2 5 2" xfId="27335"/>
    <cellStyle name="Normal 39 2 5 2 2" xfId="27336"/>
    <cellStyle name="Normal 39 2 5 3" xfId="27337"/>
    <cellStyle name="Normal 39 2 6" xfId="27338"/>
    <cellStyle name="Normal 39 2 6 2" xfId="27339"/>
    <cellStyle name="Normal 39 2 7" xfId="27340"/>
    <cellStyle name="Normal 39 2 8" xfId="27341"/>
    <cellStyle name="Normal 39 3" xfId="27342"/>
    <cellStyle name="Normal 39 3 2" xfId="27343"/>
    <cellStyle name="Normal 39 3 2 2" xfId="27344"/>
    <cellStyle name="Normal 39 3 2 2 2" xfId="27345"/>
    <cellStyle name="Normal 39 3 2 2 2 2" xfId="27346"/>
    <cellStyle name="Normal 39 3 2 2 2 2 2" xfId="27347"/>
    <cellStyle name="Normal 39 3 2 2 2 3" xfId="27348"/>
    <cellStyle name="Normal 39 3 2 2 3" xfId="27349"/>
    <cellStyle name="Normal 39 3 2 2 3 2" xfId="27350"/>
    <cellStyle name="Normal 39 3 2 2 4" xfId="27351"/>
    <cellStyle name="Normal 39 3 2 3" xfId="27352"/>
    <cellStyle name="Normal 39 3 2 3 2" xfId="27353"/>
    <cellStyle name="Normal 39 3 2 3 2 2" xfId="27354"/>
    <cellStyle name="Normal 39 3 2 3 3" xfId="27355"/>
    <cellStyle name="Normal 39 3 2 4" xfId="27356"/>
    <cellStyle name="Normal 39 3 2 4 2" xfId="27357"/>
    <cellStyle name="Normal 39 3 2 5" xfId="27358"/>
    <cellStyle name="Normal 39 3 3" xfId="27359"/>
    <cellStyle name="Normal 39 3 3 2" xfId="27360"/>
    <cellStyle name="Normal 39 3 3 2 2" xfId="27361"/>
    <cellStyle name="Normal 39 3 3 2 2 2" xfId="27362"/>
    <cellStyle name="Normal 39 3 3 2 3" xfId="27363"/>
    <cellStyle name="Normal 39 3 3 3" xfId="27364"/>
    <cellStyle name="Normal 39 3 3 3 2" xfId="27365"/>
    <cellStyle name="Normal 39 3 3 4" xfId="27366"/>
    <cellStyle name="Normal 39 3 4" xfId="27367"/>
    <cellStyle name="Normal 39 3 4 2" xfId="27368"/>
    <cellStyle name="Normal 39 3 4 2 2" xfId="27369"/>
    <cellStyle name="Normal 39 3 4 3" xfId="27370"/>
    <cellStyle name="Normal 39 3 5" xfId="27371"/>
    <cellStyle name="Normal 39 3 5 2" xfId="27372"/>
    <cellStyle name="Normal 39 3 5 2 2" xfId="27373"/>
    <cellStyle name="Normal 39 3 5 3" xfId="27374"/>
    <cellStyle name="Normal 39 3 6" xfId="27375"/>
    <cellStyle name="Normal 39 3 6 2" xfId="27376"/>
    <cellStyle name="Normal 39 3 7" xfId="27377"/>
    <cellStyle name="Normal 39 3 8" xfId="27378"/>
    <cellStyle name="Normal 39 4" xfId="27379"/>
    <cellStyle name="Normal 39 4 2" xfId="27380"/>
    <cellStyle name="Normal 39 4 2 2" xfId="27381"/>
    <cellStyle name="Normal 39 4 2 2 2" xfId="27382"/>
    <cellStyle name="Normal 39 4 2 2 2 2" xfId="27383"/>
    <cellStyle name="Normal 39 4 2 2 3" xfId="27384"/>
    <cellStyle name="Normal 39 4 2 3" xfId="27385"/>
    <cellStyle name="Normal 39 4 2 3 2" xfId="27386"/>
    <cellStyle name="Normal 39 4 2 4" xfId="27387"/>
    <cellStyle name="Normal 39 4 3" xfId="27388"/>
    <cellStyle name="Normal 39 4 3 2" xfId="27389"/>
    <cellStyle name="Normal 39 4 3 2 2" xfId="27390"/>
    <cellStyle name="Normal 39 4 3 3" xfId="27391"/>
    <cellStyle name="Normal 39 4 4" xfId="27392"/>
    <cellStyle name="Normal 39 4 4 2" xfId="27393"/>
    <cellStyle name="Normal 39 4 5" xfId="27394"/>
    <cellStyle name="Normal 39 4 6" xfId="27395"/>
    <cellStyle name="Normal 39 5" xfId="27396"/>
    <cellStyle name="Normal 39 5 2" xfId="27397"/>
    <cellStyle name="Normal 39 5 2 2" xfId="27398"/>
    <cellStyle name="Normal 39 5 2 2 2" xfId="27399"/>
    <cellStyle name="Normal 39 5 2 3" xfId="27400"/>
    <cellStyle name="Normal 39 5 3" xfId="27401"/>
    <cellStyle name="Normal 39 5 3 2" xfId="27402"/>
    <cellStyle name="Normal 39 5 4" xfId="27403"/>
    <cellStyle name="Normal 39 5 5" xfId="27404"/>
    <cellStyle name="Normal 39 6" xfId="27405"/>
    <cellStyle name="Normal 39 6 2" xfId="27406"/>
    <cellStyle name="Normal 39 6 2 2" xfId="27407"/>
    <cellStyle name="Normal 39 6 3" xfId="27408"/>
    <cellStyle name="Normal 39 7" xfId="27409"/>
    <cellStyle name="Normal 39 7 2" xfId="27410"/>
    <cellStyle name="Normal 39 7 2 2" xfId="27411"/>
    <cellStyle name="Normal 39 7 3" xfId="27412"/>
    <cellStyle name="Normal 39 8" xfId="27413"/>
    <cellStyle name="Normal 39 8 2" xfId="27414"/>
    <cellStyle name="Normal 39 9" xfId="27415"/>
    <cellStyle name="Normal 4" xfId="27416"/>
    <cellStyle name="Normal 4 10" xfId="27417"/>
    <cellStyle name="Normal 4 10 2" xfId="27418"/>
    <cellStyle name="Normal 4 11" xfId="27419"/>
    <cellStyle name="Normal 4 11 2" xfId="27420"/>
    <cellStyle name="Normal 4 12" xfId="27421"/>
    <cellStyle name="Normal 4 13" xfId="27422"/>
    <cellStyle name="Normal 4 14" xfId="27423"/>
    <cellStyle name="Normal 4 2" xfId="27424"/>
    <cellStyle name="Normal 4 2 2" xfId="27425"/>
    <cellStyle name="Normal 4 2 2 2" xfId="27426"/>
    <cellStyle name="Normal 4 2 2 3" xfId="27427"/>
    <cellStyle name="Normal 4 2 2 4" xfId="27428"/>
    <cellStyle name="Normal 4 2 3" xfId="27429"/>
    <cellStyle name="Normal 4 2 3 2" xfId="27430"/>
    <cellStyle name="Normal 4 2 4" xfId="27431"/>
    <cellStyle name="Normal 4 2 4 2" xfId="27432"/>
    <cellStyle name="Normal 4 2 5" xfId="27433"/>
    <cellStyle name="Normal 4 2 6" xfId="27434"/>
    <cellStyle name="Normal 4 3" xfId="27435"/>
    <cellStyle name="Normal 4 3 2" xfId="27436"/>
    <cellStyle name="Normal 4 3 2 2" xfId="27437"/>
    <cellStyle name="Normal 4 3 2 3" xfId="27438"/>
    <cellStyle name="Normal 4 3 3" xfId="27439"/>
    <cellStyle name="Normal 4 3 3 2" xfId="27440"/>
    <cellStyle name="Normal 4 3 4" xfId="27441"/>
    <cellStyle name="Normal 4 3 5" xfId="27442"/>
    <cellStyle name="Normal 4 4" xfId="27443"/>
    <cellStyle name="Normal 4 4 2" xfId="27444"/>
    <cellStyle name="Normal 4 4 2 2" xfId="27445"/>
    <cellStyle name="Normal 4 4 2 2 2" xfId="27446"/>
    <cellStyle name="Normal 4 4 2 3" xfId="27447"/>
    <cellStyle name="Normal 4 4 2 3 2" xfId="27448"/>
    <cellStyle name="Normal 4 4 2 4" xfId="27449"/>
    <cellStyle name="Normal 4 4 3" xfId="27450"/>
    <cellStyle name="Normal 4 4 3 2" xfId="27451"/>
    <cellStyle name="Normal 4 4 4" xfId="27452"/>
    <cellStyle name="Normal 4 4 4 2" xfId="27453"/>
    <cellStyle name="Normal 4 4 5" xfId="27454"/>
    <cellStyle name="Normal 4 5" xfId="27455"/>
    <cellStyle name="Normal 4 5 2" xfId="27456"/>
    <cellStyle name="Normal 4 5 2 2" xfId="27457"/>
    <cellStyle name="Normal 4 5 3" xfId="27458"/>
    <cellStyle name="Normal 4 5 4" xfId="27459"/>
    <cellStyle name="Normal 4 6" xfId="27460"/>
    <cellStyle name="Normal 4 6 2" xfId="27461"/>
    <cellStyle name="Normal 4 6 2 2" xfId="27462"/>
    <cellStyle name="Normal 4 6 3" xfId="27463"/>
    <cellStyle name="Normal 4 6 4" xfId="27464"/>
    <cellStyle name="Normal 4 7" xfId="27465"/>
    <cellStyle name="Normal 4 7 2" xfId="27466"/>
    <cellStyle name="Normal 4 7 2 2" xfId="27467"/>
    <cellStyle name="Normal 4 7 3" xfId="27468"/>
    <cellStyle name="Normal 4 8" xfId="27469"/>
    <cellStyle name="Normal 4 8 2" xfId="27470"/>
    <cellStyle name="Normal 4 8 2 2" xfId="27471"/>
    <cellStyle name="Normal 4 8 3" xfId="27472"/>
    <cellStyle name="Normal 4 9" xfId="27473"/>
    <cellStyle name="Normal 4 9 2" xfId="27474"/>
    <cellStyle name="Normal 4_10-11_FGF023_Consumer Service" xfId="27475"/>
    <cellStyle name="Normal 40" xfId="27476"/>
    <cellStyle name="Normal 40 10" xfId="27477"/>
    <cellStyle name="Normal 40 11" xfId="27478"/>
    <cellStyle name="Normal 40 2" xfId="27479"/>
    <cellStyle name="Normal 40 2 2" xfId="27480"/>
    <cellStyle name="Normal 40 2 2 2" xfId="27481"/>
    <cellStyle name="Normal 40 2 2 2 2" xfId="27482"/>
    <cellStyle name="Normal 40 2 2 2 2 2" xfId="27483"/>
    <cellStyle name="Normal 40 2 2 2 2 2 2" xfId="27484"/>
    <cellStyle name="Normal 40 2 2 2 2 3" xfId="27485"/>
    <cellStyle name="Normal 40 2 2 2 3" xfId="27486"/>
    <cellStyle name="Normal 40 2 2 2 3 2" xfId="27487"/>
    <cellStyle name="Normal 40 2 2 2 4" xfId="27488"/>
    <cellStyle name="Normal 40 2 2 3" xfId="27489"/>
    <cellStyle name="Normal 40 2 2 3 2" xfId="27490"/>
    <cellStyle name="Normal 40 2 2 3 2 2" xfId="27491"/>
    <cellStyle name="Normal 40 2 2 3 3" xfId="27492"/>
    <cellStyle name="Normal 40 2 2 4" xfId="27493"/>
    <cellStyle name="Normal 40 2 2 4 2" xfId="27494"/>
    <cellStyle name="Normal 40 2 2 5" xfId="27495"/>
    <cellStyle name="Normal 40 2 2 6" xfId="27496"/>
    <cellStyle name="Normal 40 2 3" xfId="27497"/>
    <cellStyle name="Normal 40 2 3 2" xfId="27498"/>
    <cellStyle name="Normal 40 2 3 2 2" xfId="27499"/>
    <cellStyle name="Normal 40 2 3 2 2 2" xfId="27500"/>
    <cellStyle name="Normal 40 2 3 2 3" xfId="27501"/>
    <cellStyle name="Normal 40 2 3 3" xfId="27502"/>
    <cellStyle name="Normal 40 2 3 3 2" xfId="27503"/>
    <cellStyle name="Normal 40 2 3 4" xfId="27504"/>
    <cellStyle name="Normal 40 2 3 5" xfId="27505"/>
    <cellStyle name="Normal 40 2 4" xfId="27506"/>
    <cellStyle name="Normal 40 2 4 2" xfId="27507"/>
    <cellStyle name="Normal 40 2 4 2 2" xfId="27508"/>
    <cellStyle name="Normal 40 2 4 3" xfId="27509"/>
    <cellStyle name="Normal 40 2 4 4" xfId="27510"/>
    <cellStyle name="Normal 40 2 5" xfId="27511"/>
    <cellStyle name="Normal 40 2 5 2" xfId="27512"/>
    <cellStyle name="Normal 40 2 5 2 2" xfId="27513"/>
    <cellStyle name="Normal 40 2 5 3" xfId="27514"/>
    <cellStyle name="Normal 40 2 6" xfId="27515"/>
    <cellStyle name="Normal 40 2 6 2" xfId="27516"/>
    <cellStyle name="Normal 40 2 7" xfId="27517"/>
    <cellStyle name="Normal 40 2 8" xfId="27518"/>
    <cellStyle name="Normal 40 2 9" xfId="27519"/>
    <cellStyle name="Normal 40 3" xfId="27520"/>
    <cellStyle name="Normal 40 3 2" xfId="27521"/>
    <cellStyle name="Normal 40 3 2 2" xfId="27522"/>
    <cellStyle name="Normal 40 3 2 2 2" xfId="27523"/>
    <cellStyle name="Normal 40 3 2 2 2 2" xfId="27524"/>
    <cellStyle name="Normal 40 3 2 2 2 2 2" xfId="27525"/>
    <cellStyle name="Normal 40 3 2 2 2 3" xfId="27526"/>
    <cellStyle name="Normal 40 3 2 2 3" xfId="27527"/>
    <cellStyle name="Normal 40 3 2 2 3 2" xfId="27528"/>
    <cellStyle name="Normal 40 3 2 2 4" xfId="27529"/>
    <cellStyle name="Normal 40 3 2 3" xfId="27530"/>
    <cellStyle name="Normal 40 3 2 3 2" xfId="27531"/>
    <cellStyle name="Normal 40 3 2 3 2 2" xfId="27532"/>
    <cellStyle name="Normal 40 3 2 3 3" xfId="27533"/>
    <cellStyle name="Normal 40 3 2 4" xfId="27534"/>
    <cellStyle name="Normal 40 3 2 4 2" xfId="27535"/>
    <cellStyle name="Normal 40 3 2 5" xfId="27536"/>
    <cellStyle name="Normal 40 3 3" xfId="27537"/>
    <cellStyle name="Normal 40 3 3 2" xfId="27538"/>
    <cellStyle name="Normal 40 3 3 2 2" xfId="27539"/>
    <cellStyle name="Normal 40 3 3 2 2 2" xfId="27540"/>
    <cellStyle name="Normal 40 3 3 2 3" xfId="27541"/>
    <cellStyle name="Normal 40 3 3 3" xfId="27542"/>
    <cellStyle name="Normal 40 3 3 3 2" xfId="27543"/>
    <cellStyle name="Normal 40 3 3 4" xfId="27544"/>
    <cellStyle name="Normal 40 3 4" xfId="27545"/>
    <cellStyle name="Normal 40 3 4 2" xfId="27546"/>
    <cellStyle name="Normal 40 3 4 2 2" xfId="27547"/>
    <cellStyle name="Normal 40 3 4 3" xfId="27548"/>
    <cellStyle name="Normal 40 3 5" xfId="27549"/>
    <cellStyle name="Normal 40 3 5 2" xfId="27550"/>
    <cellStyle name="Normal 40 3 5 2 2" xfId="27551"/>
    <cellStyle name="Normal 40 3 5 3" xfId="27552"/>
    <cellStyle name="Normal 40 3 6" xfId="27553"/>
    <cellStyle name="Normal 40 3 6 2" xfId="27554"/>
    <cellStyle name="Normal 40 3 7" xfId="27555"/>
    <cellStyle name="Normal 40 3 8" xfId="27556"/>
    <cellStyle name="Normal 40 4" xfId="27557"/>
    <cellStyle name="Normal 40 4 2" xfId="27558"/>
    <cellStyle name="Normal 40 4 2 2" xfId="27559"/>
    <cellStyle name="Normal 40 4 2 2 2" xfId="27560"/>
    <cellStyle name="Normal 40 4 2 2 2 2" xfId="27561"/>
    <cellStyle name="Normal 40 4 2 2 3" xfId="27562"/>
    <cellStyle name="Normal 40 4 2 3" xfId="27563"/>
    <cellStyle name="Normal 40 4 2 3 2" xfId="27564"/>
    <cellStyle name="Normal 40 4 2 4" xfId="27565"/>
    <cellStyle name="Normal 40 4 3" xfId="27566"/>
    <cellStyle name="Normal 40 4 3 2" xfId="27567"/>
    <cellStyle name="Normal 40 4 3 2 2" xfId="27568"/>
    <cellStyle name="Normal 40 4 3 3" xfId="27569"/>
    <cellStyle name="Normal 40 4 4" xfId="27570"/>
    <cellStyle name="Normal 40 4 4 2" xfId="27571"/>
    <cellStyle name="Normal 40 4 5" xfId="27572"/>
    <cellStyle name="Normal 40 4 6" xfId="27573"/>
    <cellStyle name="Normal 40 5" xfId="27574"/>
    <cellStyle name="Normal 40 5 2" xfId="27575"/>
    <cellStyle name="Normal 40 5 2 2" xfId="27576"/>
    <cellStyle name="Normal 40 5 2 2 2" xfId="27577"/>
    <cellStyle name="Normal 40 5 2 3" xfId="27578"/>
    <cellStyle name="Normal 40 5 3" xfId="27579"/>
    <cellStyle name="Normal 40 5 3 2" xfId="27580"/>
    <cellStyle name="Normal 40 5 4" xfId="27581"/>
    <cellStyle name="Normal 40 5 5" xfId="27582"/>
    <cellStyle name="Normal 40 6" xfId="27583"/>
    <cellStyle name="Normal 40 6 2" xfId="27584"/>
    <cellStyle name="Normal 40 6 2 2" xfId="27585"/>
    <cellStyle name="Normal 40 6 3" xfId="27586"/>
    <cellStyle name="Normal 40 7" xfId="27587"/>
    <cellStyle name="Normal 40 7 2" xfId="27588"/>
    <cellStyle name="Normal 40 7 2 2" xfId="27589"/>
    <cellStyle name="Normal 40 7 3" xfId="27590"/>
    <cellStyle name="Normal 40 8" xfId="27591"/>
    <cellStyle name="Normal 40 8 2" xfId="27592"/>
    <cellStyle name="Normal 40 9" xfId="27593"/>
    <cellStyle name="Normal 41" xfId="27594"/>
    <cellStyle name="Normal 41 10" xfId="27595"/>
    <cellStyle name="Normal 41 10 2" xfId="27596"/>
    <cellStyle name="Normal 41 11" xfId="27597"/>
    <cellStyle name="Normal 41 12" xfId="27598"/>
    <cellStyle name="Normal 41 13" xfId="27599"/>
    <cellStyle name="Normal 41 14" xfId="27600"/>
    <cellStyle name="Normal 41 15" xfId="27601"/>
    <cellStyle name="Normal 41 16" xfId="27602"/>
    <cellStyle name="Normal 41 17" xfId="27603"/>
    <cellStyle name="Normal 41 18" xfId="27604"/>
    <cellStyle name="Normal 41 2" xfId="27605"/>
    <cellStyle name="Normal 41 2 10" xfId="27606"/>
    <cellStyle name="Normal 41 2 11" xfId="27607"/>
    <cellStyle name="Normal 41 2 2" xfId="27608"/>
    <cellStyle name="Normal 41 2 2 2" xfId="27609"/>
    <cellStyle name="Normal 41 2 2 2 2" xfId="27610"/>
    <cellStyle name="Normal 41 2 2 2 2 2" xfId="27611"/>
    <cellStyle name="Normal 41 2 2 2 2 2 2" xfId="27612"/>
    <cellStyle name="Normal 41 2 2 2 2 3" xfId="27613"/>
    <cellStyle name="Normal 41 2 2 2 3" xfId="27614"/>
    <cellStyle name="Normal 41 2 2 2 3 2" xfId="27615"/>
    <cellStyle name="Normal 41 2 2 2 4" xfId="27616"/>
    <cellStyle name="Normal 41 2 2 3" xfId="27617"/>
    <cellStyle name="Normal 41 2 2 3 2" xfId="27618"/>
    <cellStyle name="Normal 41 2 2 3 2 2" xfId="27619"/>
    <cellStyle name="Normal 41 2 2 3 3" xfId="27620"/>
    <cellStyle name="Normal 41 2 2 4" xfId="27621"/>
    <cellStyle name="Normal 41 2 2 4 2" xfId="27622"/>
    <cellStyle name="Normal 41 2 2 5" xfId="27623"/>
    <cellStyle name="Normal 41 2 2 6" xfId="27624"/>
    <cellStyle name="Normal 41 2 2 7" xfId="27625"/>
    <cellStyle name="Normal 41 2 3" xfId="27626"/>
    <cellStyle name="Normal 41 2 3 2" xfId="27627"/>
    <cellStyle name="Normal 41 2 3 2 2" xfId="27628"/>
    <cellStyle name="Normal 41 2 3 2 2 2" xfId="27629"/>
    <cellStyle name="Normal 41 2 3 2 3" xfId="27630"/>
    <cellStyle name="Normal 41 2 3 3" xfId="27631"/>
    <cellStyle name="Normal 41 2 3 3 2" xfId="27632"/>
    <cellStyle name="Normal 41 2 3 4" xfId="27633"/>
    <cellStyle name="Normal 41 2 3 5" xfId="27634"/>
    <cellStyle name="Normal 41 2 4" xfId="27635"/>
    <cellStyle name="Normal 41 2 4 2" xfId="27636"/>
    <cellStyle name="Normal 41 2 4 2 2" xfId="27637"/>
    <cellStyle name="Normal 41 2 4 3" xfId="27638"/>
    <cellStyle name="Normal 41 2 4 4" xfId="27639"/>
    <cellStyle name="Normal 41 2 5" xfId="27640"/>
    <cellStyle name="Normal 41 2 5 2" xfId="27641"/>
    <cellStyle name="Normal 41 2 5 2 2" xfId="27642"/>
    <cellStyle name="Normal 41 2 5 3" xfId="27643"/>
    <cellStyle name="Normal 41 2 6" xfId="27644"/>
    <cellStyle name="Normal 41 2 6 2" xfId="27645"/>
    <cellStyle name="Normal 41 2 7" xfId="27646"/>
    <cellStyle name="Normal 41 2 8" xfId="27647"/>
    <cellStyle name="Normal 41 2 9" xfId="27648"/>
    <cellStyle name="Normal 41 2 9 2" xfId="27649"/>
    <cellStyle name="Normal 41 3" xfId="27650"/>
    <cellStyle name="Normal 41 3 2" xfId="27651"/>
    <cellStyle name="Normal 41 3 2 2" xfId="27652"/>
    <cellStyle name="Normal 41 3 2 2 2" xfId="27653"/>
    <cellStyle name="Normal 41 3 2 2 2 2" xfId="27654"/>
    <cellStyle name="Normal 41 3 2 2 2 2 2" xfId="27655"/>
    <cellStyle name="Normal 41 3 2 2 2 3" xfId="27656"/>
    <cellStyle name="Normal 41 3 2 2 3" xfId="27657"/>
    <cellStyle name="Normal 41 3 2 2 3 2" xfId="27658"/>
    <cellStyle name="Normal 41 3 2 2 4" xfId="27659"/>
    <cellStyle name="Normal 41 3 2 3" xfId="27660"/>
    <cellStyle name="Normal 41 3 2 3 2" xfId="27661"/>
    <cellStyle name="Normal 41 3 2 3 2 2" xfId="27662"/>
    <cellStyle name="Normal 41 3 2 3 3" xfId="27663"/>
    <cellStyle name="Normal 41 3 2 4" xfId="27664"/>
    <cellStyle name="Normal 41 3 2 4 2" xfId="27665"/>
    <cellStyle name="Normal 41 3 2 5" xfId="27666"/>
    <cellStyle name="Normal 41 3 2 6" xfId="27667"/>
    <cellStyle name="Normal 41 3 3" xfId="27668"/>
    <cellStyle name="Normal 41 3 3 2" xfId="27669"/>
    <cellStyle name="Normal 41 3 3 2 2" xfId="27670"/>
    <cellStyle name="Normal 41 3 3 2 2 2" xfId="27671"/>
    <cellStyle name="Normal 41 3 3 2 3" xfId="27672"/>
    <cellStyle name="Normal 41 3 3 3" xfId="27673"/>
    <cellStyle name="Normal 41 3 3 3 2" xfId="27674"/>
    <cellStyle name="Normal 41 3 3 4" xfId="27675"/>
    <cellStyle name="Normal 41 3 4" xfId="27676"/>
    <cellStyle name="Normal 41 3 4 2" xfId="27677"/>
    <cellStyle name="Normal 41 3 4 2 2" xfId="27678"/>
    <cellStyle name="Normal 41 3 4 3" xfId="27679"/>
    <cellStyle name="Normal 41 3 5" xfId="27680"/>
    <cellStyle name="Normal 41 3 5 2" xfId="27681"/>
    <cellStyle name="Normal 41 3 5 2 2" xfId="27682"/>
    <cellStyle name="Normal 41 3 5 3" xfId="27683"/>
    <cellStyle name="Normal 41 3 6" xfId="27684"/>
    <cellStyle name="Normal 41 3 6 2" xfId="27685"/>
    <cellStyle name="Normal 41 3 7" xfId="27686"/>
    <cellStyle name="Normal 41 3 8" xfId="27687"/>
    <cellStyle name="Normal 41 3 9" xfId="27688"/>
    <cellStyle name="Normal 41 4" xfId="27689"/>
    <cellStyle name="Normal 41 4 2" xfId="27690"/>
    <cellStyle name="Normal 41 4 2 2" xfId="27691"/>
    <cellStyle name="Normal 41 4 2 2 2" xfId="27692"/>
    <cellStyle name="Normal 41 4 2 2 2 2" xfId="27693"/>
    <cellStyle name="Normal 41 4 2 2 3" xfId="27694"/>
    <cellStyle name="Normal 41 4 2 3" xfId="27695"/>
    <cellStyle name="Normal 41 4 2 3 2" xfId="27696"/>
    <cellStyle name="Normal 41 4 2 4" xfId="27697"/>
    <cellStyle name="Normal 41 4 3" xfId="27698"/>
    <cellStyle name="Normal 41 4 3 2" xfId="27699"/>
    <cellStyle name="Normal 41 4 3 2 2" xfId="27700"/>
    <cellStyle name="Normal 41 4 3 3" xfId="27701"/>
    <cellStyle name="Normal 41 4 4" xfId="27702"/>
    <cellStyle name="Normal 41 4 4 2" xfId="27703"/>
    <cellStyle name="Normal 41 4 5" xfId="27704"/>
    <cellStyle name="Normal 41 4 6" xfId="27705"/>
    <cellStyle name="Normal 41 4 7" xfId="27706"/>
    <cellStyle name="Normal 41 5" xfId="27707"/>
    <cellStyle name="Normal 41 5 2" xfId="27708"/>
    <cellStyle name="Normal 41 5 2 2" xfId="27709"/>
    <cellStyle name="Normal 41 5 2 2 2" xfId="27710"/>
    <cellStyle name="Normal 41 5 2 3" xfId="27711"/>
    <cellStyle name="Normal 41 5 3" xfId="27712"/>
    <cellStyle name="Normal 41 5 3 2" xfId="27713"/>
    <cellStyle name="Normal 41 5 4" xfId="27714"/>
    <cellStyle name="Normal 41 5 5" xfId="27715"/>
    <cellStyle name="Normal 41 5 6" xfId="27716"/>
    <cellStyle name="Normal 41 6" xfId="27717"/>
    <cellStyle name="Normal 41 6 2" xfId="27718"/>
    <cellStyle name="Normal 41 6 2 2" xfId="27719"/>
    <cellStyle name="Normal 41 6 3" xfId="27720"/>
    <cellStyle name="Normal 41 6 4" xfId="27721"/>
    <cellStyle name="Normal 41 7" xfId="27722"/>
    <cellStyle name="Normal 41 7 2" xfId="27723"/>
    <cellStyle name="Normal 41 7 2 2" xfId="27724"/>
    <cellStyle name="Normal 41 7 3" xfId="27725"/>
    <cellStyle name="Normal 41 7 4" xfId="27726"/>
    <cellStyle name="Normal 41 8" xfId="27727"/>
    <cellStyle name="Normal 41 8 2" xfId="27728"/>
    <cellStyle name="Normal 41 8 3" xfId="27729"/>
    <cellStyle name="Normal 41 9" xfId="27730"/>
    <cellStyle name="Normal 41 9 2" xfId="27731"/>
    <cellStyle name="Normal 42" xfId="27732"/>
    <cellStyle name="Normal 42 2" xfId="27733"/>
    <cellStyle name="Normal 42 2 2" xfId="27734"/>
    <cellStyle name="Normal 42 2 2 2" xfId="27735"/>
    <cellStyle name="Normal 42 2 2 2 2" xfId="27736"/>
    <cellStyle name="Normal 42 2 2 2 2 2" xfId="27737"/>
    <cellStyle name="Normal 42 2 2 2 2 2 2" xfId="27738"/>
    <cellStyle name="Normal 42 2 2 2 2 3" xfId="27739"/>
    <cellStyle name="Normal 42 2 2 2 3" xfId="27740"/>
    <cellStyle name="Normal 42 2 2 2 3 2" xfId="27741"/>
    <cellStyle name="Normal 42 2 2 2 4" xfId="27742"/>
    <cellStyle name="Normal 42 2 2 3" xfId="27743"/>
    <cellStyle name="Normal 42 2 2 3 2" xfId="27744"/>
    <cellStyle name="Normal 42 2 2 3 2 2" xfId="27745"/>
    <cellStyle name="Normal 42 2 2 3 3" xfId="27746"/>
    <cellStyle name="Normal 42 2 2 4" xfId="27747"/>
    <cellStyle name="Normal 42 2 2 4 2" xfId="27748"/>
    <cellStyle name="Normal 42 2 2 5" xfId="27749"/>
    <cellStyle name="Normal 42 2 3" xfId="27750"/>
    <cellStyle name="Normal 42 2 3 2" xfId="27751"/>
    <cellStyle name="Normal 42 2 3 2 2" xfId="27752"/>
    <cellStyle name="Normal 42 2 3 2 2 2" xfId="27753"/>
    <cellStyle name="Normal 42 2 3 2 3" xfId="27754"/>
    <cellStyle name="Normal 42 2 3 3" xfId="27755"/>
    <cellStyle name="Normal 42 2 3 3 2" xfId="27756"/>
    <cellStyle name="Normal 42 2 3 4" xfId="27757"/>
    <cellStyle name="Normal 42 2 4" xfId="27758"/>
    <cellStyle name="Normal 42 2 4 2" xfId="27759"/>
    <cellStyle name="Normal 42 2 4 2 2" xfId="27760"/>
    <cellStyle name="Normal 42 2 4 3" xfId="27761"/>
    <cellStyle name="Normal 42 2 5" xfId="27762"/>
    <cellStyle name="Normal 42 2 5 2" xfId="27763"/>
    <cellStyle name="Normal 42 2 5 2 2" xfId="27764"/>
    <cellStyle name="Normal 42 2 5 3" xfId="27765"/>
    <cellStyle name="Normal 42 2 6" xfId="27766"/>
    <cellStyle name="Normal 42 2 6 2" xfId="27767"/>
    <cellStyle name="Normal 42 2 7" xfId="27768"/>
    <cellStyle name="Normal 42 3" xfId="27769"/>
    <cellStyle name="Normal 42 3 2" xfId="27770"/>
    <cellStyle name="Normal 42 3 2 2" xfId="27771"/>
    <cellStyle name="Normal 42 3 2 2 2" xfId="27772"/>
    <cellStyle name="Normal 42 3 2 2 2 2" xfId="27773"/>
    <cellStyle name="Normal 42 3 2 2 2 2 2" xfId="27774"/>
    <cellStyle name="Normal 42 3 2 2 2 3" xfId="27775"/>
    <cellStyle name="Normal 42 3 2 2 3" xfId="27776"/>
    <cellStyle name="Normal 42 3 2 2 3 2" xfId="27777"/>
    <cellStyle name="Normal 42 3 2 2 4" xfId="27778"/>
    <cellStyle name="Normal 42 3 2 3" xfId="27779"/>
    <cellStyle name="Normal 42 3 2 3 2" xfId="27780"/>
    <cellStyle name="Normal 42 3 2 3 2 2" xfId="27781"/>
    <cellStyle name="Normal 42 3 2 3 3" xfId="27782"/>
    <cellStyle name="Normal 42 3 2 4" xfId="27783"/>
    <cellStyle name="Normal 42 3 2 4 2" xfId="27784"/>
    <cellStyle name="Normal 42 3 2 5" xfId="27785"/>
    <cellStyle name="Normal 42 3 3" xfId="27786"/>
    <cellStyle name="Normal 42 3 3 2" xfId="27787"/>
    <cellStyle name="Normal 42 3 3 2 2" xfId="27788"/>
    <cellStyle name="Normal 42 3 3 2 2 2" xfId="27789"/>
    <cellStyle name="Normal 42 3 3 2 3" xfId="27790"/>
    <cellStyle name="Normal 42 3 3 3" xfId="27791"/>
    <cellStyle name="Normal 42 3 3 3 2" xfId="27792"/>
    <cellStyle name="Normal 42 3 3 4" xfId="27793"/>
    <cellStyle name="Normal 42 3 4" xfId="27794"/>
    <cellStyle name="Normal 42 3 4 2" xfId="27795"/>
    <cellStyle name="Normal 42 3 4 2 2" xfId="27796"/>
    <cellStyle name="Normal 42 3 4 3" xfId="27797"/>
    <cellStyle name="Normal 42 3 5" xfId="27798"/>
    <cellStyle name="Normal 42 3 5 2" xfId="27799"/>
    <cellStyle name="Normal 42 3 5 2 2" xfId="27800"/>
    <cellStyle name="Normal 42 3 5 3" xfId="27801"/>
    <cellStyle name="Normal 42 3 6" xfId="27802"/>
    <cellStyle name="Normal 42 3 6 2" xfId="27803"/>
    <cellStyle name="Normal 42 3 7" xfId="27804"/>
    <cellStyle name="Normal 42 4" xfId="27805"/>
    <cellStyle name="Normal 42 4 2" xfId="27806"/>
    <cellStyle name="Normal 42 4 2 2" xfId="27807"/>
    <cellStyle name="Normal 42 4 2 2 2" xfId="27808"/>
    <cellStyle name="Normal 42 4 2 2 2 2" xfId="27809"/>
    <cellStyle name="Normal 42 4 2 2 3" xfId="27810"/>
    <cellStyle name="Normal 42 4 2 3" xfId="27811"/>
    <cellStyle name="Normal 42 4 2 3 2" xfId="27812"/>
    <cellStyle name="Normal 42 4 2 4" xfId="27813"/>
    <cellStyle name="Normal 42 4 3" xfId="27814"/>
    <cellStyle name="Normal 42 4 3 2" xfId="27815"/>
    <cellStyle name="Normal 42 4 3 2 2" xfId="27816"/>
    <cellStyle name="Normal 42 4 3 3" xfId="27817"/>
    <cellStyle name="Normal 42 4 4" xfId="27818"/>
    <cellStyle name="Normal 42 4 4 2" xfId="27819"/>
    <cellStyle name="Normal 42 4 5" xfId="27820"/>
    <cellStyle name="Normal 42 5" xfId="27821"/>
    <cellStyle name="Normal 42 5 2" xfId="27822"/>
    <cellStyle name="Normal 42 5 2 2" xfId="27823"/>
    <cellStyle name="Normal 42 5 2 2 2" xfId="27824"/>
    <cellStyle name="Normal 42 5 2 3" xfId="27825"/>
    <cellStyle name="Normal 42 5 3" xfId="27826"/>
    <cellStyle name="Normal 42 5 3 2" xfId="27827"/>
    <cellStyle name="Normal 42 5 4" xfId="27828"/>
    <cellStyle name="Normal 42 6" xfId="27829"/>
    <cellStyle name="Normal 42 6 2" xfId="27830"/>
    <cellStyle name="Normal 42 6 2 2" xfId="27831"/>
    <cellStyle name="Normal 42 6 3" xfId="27832"/>
    <cellStyle name="Normal 42 7" xfId="27833"/>
    <cellStyle name="Normal 42 7 2" xfId="27834"/>
    <cellStyle name="Normal 42 7 2 2" xfId="27835"/>
    <cellStyle name="Normal 42 7 3" xfId="27836"/>
    <cellStyle name="Normal 42 8" xfId="27837"/>
    <cellStyle name="Normal 42 8 2" xfId="27838"/>
    <cellStyle name="Normal 42 9" xfId="27839"/>
    <cellStyle name="Normal 43" xfId="27840"/>
    <cellStyle name="Normal 43 10" xfId="27841"/>
    <cellStyle name="Normal 43 2" xfId="27842"/>
    <cellStyle name="Normal 43 2 2" xfId="27843"/>
    <cellStyle name="Normal 43 2 2 2" xfId="27844"/>
    <cellStyle name="Normal 43 2 2 2 2" xfId="27845"/>
    <cellStyle name="Normal 43 2 2 2 2 2" xfId="27846"/>
    <cellStyle name="Normal 43 2 2 2 2 2 2" xfId="27847"/>
    <cellStyle name="Normal 43 2 2 2 2 3" xfId="27848"/>
    <cellStyle name="Normal 43 2 2 2 3" xfId="27849"/>
    <cellStyle name="Normal 43 2 2 2 3 2" xfId="27850"/>
    <cellStyle name="Normal 43 2 2 2 4" xfId="27851"/>
    <cellStyle name="Normal 43 2 2 3" xfId="27852"/>
    <cellStyle name="Normal 43 2 2 3 2" xfId="27853"/>
    <cellStyle name="Normal 43 2 2 3 2 2" xfId="27854"/>
    <cellStyle name="Normal 43 2 2 3 3" xfId="27855"/>
    <cellStyle name="Normal 43 2 2 4" xfId="27856"/>
    <cellStyle name="Normal 43 2 2 4 2" xfId="27857"/>
    <cellStyle name="Normal 43 2 2 5" xfId="27858"/>
    <cellStyle name="Normal 43 2 2 6" xfId="27859"/>
    <cellStyle name="Normal 43 2 3" xfId="27860"/>
    <cellStyle name="Normal 43 2 3 2" xfId="27861"/>
    <cellStyle name="Normal 43 2 3 2 2" xfId="27862"/>
    <cellStyle name="Normal 43 2 3 2 2 2" xfId="27863"/>
    <cellStyle name="Normal 43 2 3 2 3" xfId="27864"/>
    <cellStyle name="Normal 43 2 3 3" xfId="27865"/>
    <cellStyle name="Normal 43 2 3 3 2" xfId="27866"/>
    <cellStyle name="Normal 43 2 3 4" xfId="27867"/>
    <cellStyle name="Normal 43 2 3 5" xfId="27868"/>
    <cellStyle name="Normal 43 2 4" xfId="27869"/>
    <cellStyle name="Normal 43 2 4 2" xfId="27870"/>
    <cellStyle name="Normal 43 2 4 2 2" xfId="27871"/>
    <cellStyle name="Normal 43 2 4 3" xfId="27872"/>
    <cellStyle name="Normal 43 2 5" xfId="27873"/>
    <cellStyle name="Normal 43 2 5 2" xfId="27874"/>
    <cellStyle name="Normal 43 2 5 2 2" xfId="27875"/>
    <cellStyle name="Normal 43 2 5 3" xfId="27876"/>
    <cellStyle name="Normal 43 2 6" xfId="27877"/>
    <cellStyle name="Normal 43 2 6 2" xfId="27878"/>
    <cellStyle name="Normal 43 2 7" xfId="27879"/>
    <cellStyle name="Normal 43 2 8" xfId="27880"/>
    <cellStyle name="Normal 43 2 9" xfId="27881"/>
    <cellStyle name="Normal 43 3" xfId="27882"/>
    <cellStyle name="Normal 43 3 2" xfId="27883"/>
    <cellStyle name="Normal 43 3 2 2" xfId="27884"/>
    <cellStyle name="Normal 43 3 2 2 2" xfId="27885"/>
    <cellStyle name="Normal 43 3 2 2 2 2" xfId="27886"/>
    <cellStyle name="Normal 43 3 2 2 2 2 2" xfId="27887"/>
    <cellStyle name="Normal 43 3 2 2 2 3" xfId="27888"/>
    <cellStyle name="Normal 43 3 2 2 3" xfId="27889"/>
    <cellStyle name="Normal 43 3 2 2 3 2" xfId="27890"/>
    <cellStyle name="Normal 43 3 2 2 4" xfId="27891"/>
    <cellStyle name="Normal 43 3 2 3" xfId="27892"/>
    <cellStyle name="Normal 43 3 2 3 2" xfId="27893"/>
    <cellStyle name="Normal 43 3 2 3 2 2" xfId="27894"/>
    <cellStyle name="Normal 43 3 2 3 3" xfId="27895"/>
    <cellStyle name="Normal 43 3 2 4" xfId="27896"/>
    <cellStyle name="Normal 43 3 2 4 2" xfId="27897"/>
    <cellStyle name="Normal 43 3 2 5" xfId="27898"/>
    <cellStyle name="Normal 43 3 3" xfId="27899"/>
    <cellStyle name="Normal 43 3 3 2" xfId="27900"/>
    <cellStyle name="Normal 43 3 3 2 2" xfId="27901"/>
    <cellStyle name="Normal 43 3 3 2 2 2" xfId="27902"/>
    <cellStyle name="Normal 43 3 3 2 3" xfId="27903"/>
    <cellStyle name="Normal 43 3 3 3" xfId="27904"/>
    <cellStyle name="Normal 43 3 3 3 2" xfId="27905"/>
    <cellStyle name="Normal 43 3 3 4" xfId="27906"/>
    <cellStyle name="Normal 43 3 4" xfId="27907"/>
    <cellStyle name="Normal 43 3 4 2" xfId="27908"/>
    <cellStyle name="Normal 43 3 4 2 2" xfId="27909"/>
    <cellStyle name="Normal 43 3 4 3" xfId="27910"/>
    <cellStyle name="Normal 43 3 5" xfId="27911"/>
    <cellStyle name="Normal 43 3 5 2" xfId="27912"/>
    <cellStyle name="Normal 43 3 5 2 2" xfId="27913"/>
    <cellStyle name="Normal 43 3 5 3" xfId="27914"/>
    <cellStyle name="Normal 43 3 6" xfId="27915"/>
    <cellStyle name="Normal 43 3 6 2" xfId="27916"/>
    <cellStyle name="Normal 43 3 7" xfId="27917"/>
    <cellStyle name="Normal 43 4" xfId="27918"/>
    <cellStyle name="Normal 43 4 2" xfId="27919"/>
    <cellStyle name="Normal 43 4 2 2" xfId="27920"/>
    <cellStyle name="Normal 43 4 2 2 2" xfId="27921"/>
    <cellStyle name="Normal 43 4 2 2 2 2" xfId="27922"/>
    <cellStyle name="Normal 43 4 2 2 3" xfId="27923"/>
    <cellStyle name="Normal 43 4 2 3" xfId="27924"/>
    <cellStyle name="Normal 43 4 2 3 2" xfId="27925"/>
    <cellStyle name="Normal 43 4 2 4" xfId="27926"/>
    <cellStyle name="Normal 43 4 3" xfId="27927"/>
    <cellStyle name="Normal 43 4 3 2" xfId="27928"/>
    <cellStyle name="Normal 43 4 3 2 2" xfId="27929"/>
    <cellStyle name="Normal 43 4 3 3" xfId="27930"/>
    <cellStyle name="Normal 43 4 4" xfId="27931"/>
    <cellStyle name="Normal 43 4 4 2" xfId="27932"/>
    <cellStyle name="Normal 43 4 5" xfId="27933"/>
    <cellStyle name="Normal 43 5" xfId="27934"/>
    <cellStyle name="Normal 43 5 2" xfId="27935"/>
    <cellStyle name="Normal 43 5 2 2" xfId="27936"/>
    <cellStyle name="Normal 43 5 2 2 2" xfId="27937"/>
    <cellStyle name="Normal 43 5 2 3" xfId="27938"/>
    <cellStyle name="Normal 43 5 3" xfId="27939"/>
    <cellStyle name="Normal 43 5 3 2" xfId="27940"/>
    <cellStyle name="Normal 43 5 4" xfId="27941"/>
    <cellStyle name="Normal 43 6" xfId="27942"/>
    <cellStyle name="Normal 43 6 2" xfId="27943"/>
    <cellStyle name="Normal 43 6 2 2" xfId="27944"/>
    <cellStyle name="Normal 43 6 3" xfId="27945"/>
    <cellStyle name="Normal 43 7" xfId="27946"/>
    <cellStyle name="Normal 43 7 2" xfId="27947"/>
    <cellStyle name="Normal 43 7 2 2" xfId="27948"/>
    <cellStyle name="Normal 43 7 3" xfId="27949"/>
    <cellStyle name="Normal 43 8" xfId="27950"/>
    <cellStyle name="Normal 43 8 2" xfId="27951"/>
    <cellStyle name="Normal 43 9" xfId="27952"/>
    <cellStyle name="Normal 44" xfId="27953"/>
    <cellStyle name="Normal 44 2" xfId="27954"/>
    <cellStyle name="Normal 44 2 2" xfId="27955"/>
    <cellStyle name="Normal 44 2 2 2" xfId="27956"/>
    <cellStyle name="Normal 44 2 2 2 2" xfId="27957"/>
    <cellStyle name="Normal 44 2 2 2 2 2" xfId="27958"/>
    <cellStyle name="Normal 44 2 2 2 2 2 2" xfId="27959"/>
    <cellStyle name="Normal 44 2 2 2 2 3" xfId="27960"/>
    <cellStyle name="Normal 44 2 2 2 3" xfId="27961"/>
    <cellStyle name="Normal 44 2 2 2 3 2" xfId="27962"/>
    <cellStyle name="Normal 44 2 2 2 4" xfId="27963"/>
    <cellStyle name="Normal 44 2 2 3" xfId="27964"/>
    <cellStyle name="Normal 44 2 2 3 2" xfId="27965"/>
    <cellStyle name="Normal 44 2 2 3 2 2" xfId="27966"/>
    <cellStyle name="Normal 44 2 2 3 3" xfId="27967"/>
    <cellStyle name="Normal 44 2 2 4" xfId="27968"/>
    <cellStyle name="Normal 44 2 2 4 2" xfId="27969"/>
    <cellStyle name="Normal 44 2 2 5" xfId="27970"/>
    <cellStyle name="Normal 44 2 3" xfId="27971"/>
    <cellStyle name="Normal 44 2 3 2" xfId="27972"/>
    <cellStyle name="Normal 44 2 3 2 2" xfId="27973"/>
    <cellStyle name="Normal 44 2 3 2 2 2" xfId="27974"/>
    <cellStyle name="Normal 44 2 3 2 3" xfId="27975"/>
    <cellStyle name="Normal 44 2 3 3" xfId="27976"/>
    <cellStyle name="Normal 44 2 3 3 2" xfId="27977"/>
    <cellStyle name="Normal 44 2 3 4" xfId="27978"/>
    <cellStyle name="Normal 44 2 4" xfId="27979"/>
    <cellStyle name="Normal 44 2 4 2" xfId="27980"/>
    <cellStyle name="Normal 44 2 4 2 2" xfId="27981"/>
    <cellStyle name="Normal 44 2 4 3" xfId="27982"/>
    <cellStyle name="Normal 44 2 5" xfId="27983"/>
    <cellStyle name="Normal 44 2 5 2" xfId="27984"/>
    <cellStyle name="Normal 44 2 5 2 2" xfId="27985"/>
    <cellStyle name="Normal 44 2 5 3" xfId="27986"/>
    <cellStyle name="Normal 44 2 6" xfId="27987"/>
    <cellStyle name="Normal 44 2 6 2" xfId="27988"/>
    <cellStyle name="Normal 44 2 7" xfId="27989"/>
    <cellStyle name="Normal 44 2 8" xfId="27990"/>
    <cellStyle name="Normal 44 3" xfId="27991"/>
    <cellStyle name="Normal 44 3 2" xfId="27992"/>
    <cellStyle name="Normal 44 3 2 2" xfId="27993"/>
    <cellStyle name="Normal 44 3 2 2 2" xfId="27994"/>
    <cellStyle name="Normal 44 3 2 2 2 2" xfId="27995"/>
    <cellStyle name="Normal 44 3 2 2 2 2 2" xfId="27996"/>
    <cellStyle name="Normal 44 3 2 2 2 3" xfId="27997"/>
    <cellStyle name="Normal 44 3 2 2 3" xfId="27998"/>
    <cellStyle name="Normal 44 3 2 2 3 2" xfId="27999"/>
    <cellStyle name="Normal 44 3 2 2 4" xfId="28000"/>
    <cellStyle name="Normal 44 3 2 3" xfId="28001"/>
    <cellStyle name="Normal 44 3 2 3 2" xfId="28002"/>
    <cellStyle name="Normal 44 3 2 3 2 2" xfId="28003"/>
    <cellStyle name="Normal 44 3 2 3 3" xfId="28004"/>
    <cellStyle name="Normal 44 3 2 4" xfId="28005"/>
    <cellStyle name="Normal 44 3 2 4 2" xfId="28006"/>
    <cellStyle name="Normal 44 3 2 5" xfId="28007"/>
    <cellStyle name="Normal 44 3 3" xfId="28008"/>
    <cellStyle name="Normal 44 3 3 2" xfId="28009"/>
    <cellStyle name="Normal 44 3 3 2 2" xfId="28010"/>
    <cellStyle name="Normal 44 3 3 2 2 2" xfId="28011"/>
    <cellStyle name="Normal 44 3 3 2 3" xfId="28012"/>
    <cellStyle name="Normal 44 3 3 3" xfId="28013"/>
    <cellStyle name="Normal 44 3 3 3 2" xfId="28014"/>
    <cellStyle name="Normal 44 3 3 4" xfId="28015"/>
    <cellStyle name="Normal 44 3 4" xfId="28016"/>
    <cellStyle name="Normal 44 3 4 2" xfId="28017"/>
    <cellStyle name="Normal 44 3 4 2 2" xfId="28018"/>
    <cellStyle name="Normal 44 3 4 3" xfId="28019"/>
    <cellStyle name="Normal 44 3 5" xfId="28020"/>
    <cellStyle name="Normal 44 3 5 2" xfId="28021"/>
    <cellStyle name="Normal 44 3 5 2 2" xfId="28022"/>
    <cellStyle name="Normal 44 3 5 3" xfId="28023"/>
    <cellStyle name="Normal 44 3 6" xfId="28024"/>
    <cellStyle name="Normal 44 3 6 2" xfId="28025"/>
    <cellStyle name="Normal 44 3 7" xfId="28026"/>
    <cellStyle name="Normal 44 4" xfId="28027"/>
    <cellStyle name="Normal 44 4 2" xfId="28028"/>
    <cellStyle name="Normal 44 4 2 2" xfId="28029"/>
    <cellStyle name="Normal 44 4 2 2 2" xfId="28030"/>
    <cellStyle name="Normal 44 4 2 2 2 2" xfId="28031"/>
    <cellStyle name="Normal 44 4 2 2 3" xfId="28032"/>
    <cellStyle name="Normal 44 4 2 3" xfId="28033"/>
    <cellStyle name="Normal 44 4 2 3 2" xfId="28034"/>
    <cellStyle name="Normal 44 4 2 4" xfId="28035"/>
    <cellStyle name="Normal 44 4 3" xfId="28036"/>
    <cellStyle name="Normal 44 4 3 2" xfId="28037"/>
    <cellStyle name="Normal 44 4 3 2 2" xfId="28038"/>
    <cellStyle name="Normal 44 4 3 3" xfId="28039"/>
    <cellStyle name="Normal 44 4 4" xfId="28040"/>
    <cellStyle name="Normal 44 4 4 2" xfId="28041"/>
    <cellStyle name="Normal 44 4 5" xfId="28042"/>
    <cellStyle name="Normal 44 5" xfId="28043"/>
    <cellStyle name="Normal 44 5 2" xfId="28044"/>
    <cellStyle name="Normal 44 5 2 2" xfId="28045"/>
    <cellStyle name="Normal 44 5 2 2 2" xfId="28046"/>
    <cellStyle name="Normal 44 5 2 3" xfId="28047"/>
    <cellStyle name="Normal 44 5 3" xfId="28048"/>
    <cellStyle name="Normal 44 5 3 2" xfId="28049"/>
    <cellStyle name="Normal 44 5 4" xfId="28050"/>
    <cellStyle name="Normal 44 6" xfId="28051"/>
    <cellStyle name="Normal 44 6 2" xfId="28052"/>
    <cellStyle name="Normal 44 6 2 2" xfId="28053"/>
    <cellStyle name="Normal 44 6 3" xfId="28054"/>
    <cellStyle name="Normal 44 7" xfId="28055"/>
    <cellStyle name="Normal 44 7 2" xfId="28056"/>
    <cellStyle name="Normal 44 7 2 2" xfId="28057"/>
    <cellStyle name="Normal 44 7 3" xfId="28058"/>
    <cellStyle name="Normal 44 8" xfId="28059"/>
    <cellStyle name="Normal 44 8 2" xfId="28060"/>
    <cellStyle name="Normal 44 9" xfId="28061"/>
    <cellStyle name="Normal 45" xfId="28062"/>
    <cellStyle name="Normal 45 10" xfId="28063"/>
    <cellStyle name="Normal 45 2" xfId="28064"/>
    <cellStyle name="Normal 45 2 2" xfId="28065"/>
    <cellStyle name="Normal 45 2 2 2" xfId="28066"/>
    <cellStyle name="Normal 45 2 2 2 2" xfId="28067"/>
    <cellStyle name="Normal 45 2 2 2 2 2" xfId="28068"/>
    <cellStyle name="Normal 45 2 2 2 2 2 2" xfId="28069"/>
    <cellStyle name="Normal 45 2 2 2 2 3" xfId="28070"/>
    <cellStyle name="Normal 45 2 2 2 3" xfId="28071"/>
    <cellStyle name="Normal 45 2 2 2 3 2" xfId="28072"/>
    <cellStyle name="Normal 45 2 2 2 4" xfId="28073"/>
    <cellStyle name="Normal 45 2 2 3" xfId="28074"/>
    <cellStyle name="Normal 45 2 2 3 2" xfId="28075"/>
    <cellStyle name="Normal 45 2 2 3 2 2" xfId="28076"/>
    <cellStyle name="Normal 45 2 2 3 3" xfId="28077"/>
    <cellStyle name="Normal 45 2 2 4" xfId="28078"/>
    <cellStyle name="Normal 45 2 2 4 2" xfId="28079"/>
    <cellStyle name="Normal 45 2 2 5" xfId="28080"/>
    <cellStyle name="Normal 45 2 2 6" xfId="28081"/>
    <cellStyle name="Normal 45 2 3" xfId="28082"/>
    <cellStyle name="Normal 45 2 3 2" xfId="28083"/>
    <cellStyle name="Normal 45 2 3 2 2" xfId="28084"/>
    <cellStyle name="Normal 45 2 3 2 2 2" xfId="28085"/>
    <cellStyle name="Normal 45 2 3 2 3" xfId="28086"/>
    <cellStyle name="Normal 45 2 3 3" xfId="28087"/>
    <cellStyle name="Normal 45 2 3 3 2" xfId="28088"/>
    <cellStyle name="Normal 45 2 3 4" xfId="28089"/>
    <cellStyle name="Normal 45 2 4" xfId="28090"/>
    <cellStyle name="Normal 45 2 4 2" xfId="28091"/>
    <cellStyle name="Normal 45 2 4 2 2" xfId="28092"/>
    <cellStyle name="Normal 45 2 4 3" xfId="28093"/>
    <cellStyle name="Normal 45 2 5" xfId="28094"/>
    <cellStyle name="Normal 45 2 5 2" xfId="28095"/>
    <cellStyle name="Normal 45 2 5 2 2" xfId="28096"/>
    <cellStyle name="Normal 45 2 5 3" xfId="28097"/>
    <cellStyle name="Normal 45 2 6" xfId="28098"/>
    <cellStyle name="Normal 45 2 6 2" xfId="28099"/>
    <cellStyle name="Normal 45 2 7" xfId="28100"/>
    <cellStyle name="Normal 45 3" xfId="28101"/>
    <cellStyle name="Normal 45 3 2" xfId="28102"/>
    <cellStyle name="Normal 45 3 2 2" xfId="28103"/>
    <cellStyle name="Normal 45 3 2 2 2" xfId="28104"/>
    <cellStyle name="Normal 45 3 2 2 2 2" xfId="28105"/>
    <cellStyle name="Normal 45 3 2 2 2 2 2" xfId="28106"/>
    <cellStyle name="Normal 45 3 2 2 2 3" xfId="28107"/>
    <cellStyle name="Normal 45 3 2 2 3" xfId="28108"/>
    <cellStyle name="Normal 45 3 2 2 3 2" xfId="28109"/>
    <cellStyle name="Normal 45 3 2 2 4" xfId="28110"/>
    <cellStyle name="Normal 45 3 2 3" xfId="28111"/>
    <cellStyle name="Normal 45 3 2 3 2" xfId="28112"/>
    <cellStyle name="Normal 45 3 2 3 2 2" xfId="28113"/>
    <cellStyle name="Normal 45 3 2 3 3" xfId="28114"/>
    <cellStyle name="Normal 45 3 2 4" xfId="28115"/>
    <cellStyle name="Normal 45 3 2 4 2" xfId="28116"/>
    <cellStyle name="Normal 45 3 2 5" xfId="28117"/>
    <cellStyle name="Normal 45 3 3" xfId="28118"/>
    <cellStyle name="Normal 45 3 3 2" xfId="28119"/>
    <cellStyle name="Normal 45 3 3 2 2" xfId="28120"/>
    <cellStyle name="Normal 45 3 3 2 2 2" xfId="28121"/>
    <cellStyle name="Normal 45 3 3 2 3" xfId="28122"/>
    <cellStyle name="Normal 45 3 3 3" xfId="28123"/>
    <cellStyle name="Normal 45 3 3 3 2" xfId="28124"/>
    <cellStyle name="Normal 45 3 3 4" xfId="28125"/>
    <cellStyle name="Normal 45 3 4" xfId="28126"/>
    <cellStyle name="Normal 45 3 4 2" xfId="28127"/>
    <cellStyle name="Normal 45 3 4 2 2" xfId="28128"/>
    <cellStyle name="Normal 45 3 4 3" xfId="28129"/>
    <cellStyle name="Normal 45 3 5" xfId="28130"/>
    <cellStyle name="Normal 45 3 5 2" xfId="28131"/>
    <cellStyle name="Normal 45 3 5 2 2" xfId="28132"/>
    <cellStyle name="Normal 45 3 5 3" xfId="28133"/>
    <cellStyle name="Normal 45 3 6" xfId="28134"/>
    <cellStyle name="Normal 45 3 6 2" xfId="28135"/>
    <cellStyle name="Normal 45 3 7" xfId="28136"/>
    <cellStyle name="Normal 45 3 8" xfId="28137"/>
    <cellStyle name="Normal 45 4" xfId="28138"/>
    <cellStyle name="Normal 45 4 2" xfId="28139"/>
    <cellStyle name="Normal 45 4 2 2" xfId="28140"/>
    <cellStyle name="Normal 45 4 2 2 2" xfId="28141"/>
    <cellStyle name="Normal 45 4 2 2 2 2" xfId="28142"/>
    <cellStyle name="Normal 45 4 2 2 3" xfId="28143"/>
    <cellStyle name="Normal 45 4 2 3" xfId="28144"/>
    <cellStyle name="Normal 45 4 2 3 2" xfId="28145"/>
    <cellStyle name="Normal 45 4 2 4" xfId="28146"/>
    <cellStyle name="Normal 45 4 3" xfId="28147"/>
    <cellStyle name="Normal 45 4 3 2" xfId="28148"/>
    <cellStyle name="Normal 45 4 3 2 2" xfId="28149"/>
    <cellStyle name="Normal 45 4 3 3" xfId="28150"/>
    <cellStyle name="Normal 45 4 4" xfId="28151"/>
    <cellStyle name="Normal 45 4 4 2" xfId="28152"/>
    <cellStyle name="Normal 45 4 5" xfId="28153"/>
    <cellStyle name="Normal 45 5" xfId="28154"/>
    <cellStyle name="Normal 45 5 2" xfId="28155"/>
    <cellStyle name="Normal 45 5 2 2" xfId="28156"/>
    <cellStyle name="Normal 45 5 2 2 2" xfId="28157"/>
    <cellStyle name="Normal 45 5 2 3" xfId="28158"/>
    <cellStyle name="Normal 45 5 3" xfId="28159"/>
    <cellStyle name="Normal 45 5 3 2" xfId="28160"/>
    <cellStyle name="Normal 45 5 4" xfId="28161"/>
    <cellStyle name="Normal 45 6" xfId="28162"/>
    <cellStyle name="Normal 45 6 2" xfId="28163"/>
    <cellStyle name="Normal 45 6 2 2" xfId="28164"/>
    <cellStyle name="Normal 45 6 3" xfId="28165"/>
    <cellStyle name="Normal 45 7" xfId="28166"/>
    <cellStyle name="Normal 45 7 2" xfId="28167"/>
    <cellStyle name="Normal 45 7 2 2" xfId="28168"/>
    <cellStyle name="Normal 45 7 3" xfId="28169"/>
    <cellStyle name="Normal 45 8" xfId="28170"/>
    <cellStyle name="Normal 45 8 2" xfId="28171"/>
    <cellStyle name="Normal 45 9" xfId="28172"/>
    <cellStyle name="Normal 46" xfId="28173"/>
    <cellStyle name="Normal 46 10" xfId="28174"/>
    <cellStyle name="Normal 46 11" xfId="28175"/>
    <cellStyle name="Normal 46 2" xfId="28176"/>
    <cellStyle name="Normal 46 2 2" xfId="28177"/>
    <cellStyle name="Normal 46 2 2 2" xfId="28178"/>
    <cellStyle name="Normal 46 2 2 2 2" xfId="28179"/>
    <cellStyle name="Normal 46 2 2 2 2 2" xfId="28180"/>
    <cellStyle name="Normal 46 2 2 2 2 2 2" xfId="28181"/>
    <cellStyle name="Normal 46 2 2 2 2 3" xfId="28182"/>
    <cellStyle name="Normal 46 2 2 2 3" xfId="28183"/>
    <cellStyle name="Normal 46 2 2 2 3 2" xfId="28184"/>
    <cellStyle name="Normal 46 2 2 2 4" xfId="28185"/>
    <cellStyle name="Normal 46 2 2 3" xfId="28186"/>
    <cellStyle name="Normal 46 2 2 3 2" xfId="28187"/>
    <cellStyle name="Normal 46 2 2 3 2 2" xfId="28188"/>
    <cellStyle name="Normal 46 2 2 3 3" xfId="28189"/>
    <cellStyle name="Normal 46 2 2 4" xfId="28190"/>
    <cellStyle name="Normal 46 2 2 4 2" xfId="28191"/>
    <cellStyle name="Normal 46 2 2 5" xfId="28192"/>
    <cellStyle name="Normal 46 2 3" xfId="28193"/>
    <cellStyle name="Normal 46 2 3 2" xfId="28194"/>
    <cellStyle name="Normal 46 2 3 2 2" xfId="28195"/>
    <cellStyle name="Normal 46 2 3 2 2 2" xfId="28196"/>
    <cellStyle name="Normal 46 2 3 2 3" xfId="28197"/>
    <cellStyle name="Normal 46 2 3 3" xfId="28198"/>
    <cellStyle name="Normal 46 2 3 3 2" xfId="28199"/>
    <cellStyle name="Normal 46 2 3 4" xfId="28200"/>
    <cellStyle name="Normal 46 2 4" xfId="28201"/>
    <cellStyle name="Normal 46 2 4 2" xfId="28202"/>
    <cellStyle name="Normal 46 2 4 2 2" xfId="28203"/>
    <cellStyle name="Normal 46 2 4 3" xfId="28204"/>
    <cellStyle name="Normal 46 2 5" xfId="28205"/>
    <cellStyle name="Normal 46 2 5 2" xfId="28206"/>
    <cellStyle name="Normal 46 2 5 2 2" xfId="28207"/>
    <cellStyle name="Normal 46 2 5 3" xfId="28208"/>
    <cellStyle name="Normal 46 2 6" xfId="28209"/>
    <cellStyle name="Normal 46 2 6 2" xfId="28210"/>
    <cellStyle name="Normal 46 2 7" xfId="28211"/>
    <cellStyle name="Normal 46 3" xfId="28212"/>
    <cellStyle name="Normal 46 3 2" xfId="28213"/>
    <cellStyle name="Normal 46 3 2 2" xfId="28214"/>
    <cellStyle name="Normal 46 3 2 2 2" xfId="28215"/>
    <cellStyle name="Normal 46 3 2 2 2 2" xfId="28216"/>
    <cellStyle name="Normal 46 3 2 2 2 2 2" xfId="28217"/>
    <cellStyle name="Normal 46 3 2 2 2 3" xfId="28218"/>
    <cellStyle name="Normal 46 3 2 2 3" xfId="28219"/>
    <cellStyle name="Normal 46 3 2 2 3 2" xfId="28220"/>
    <cellStyle name="Normal 46 3 2 2 4" xfId="28221"/>
    <cellStyle name="Normal 46 3 2 3" xfId="28222"/>
    <cellStyle name="Normal 46 3 2 3 2" xfId="28223"/>
    <cellStyle name="Normal 46 3 2 3 2 2" xfId="28224"/>
    <cellStyle name="Normal 46 3 2 3 3" xfId="28225"/>
    <cellStyle name="Normal 46 3 2 4" xfId="28226"/>
    <cellStyle name="Normal 46 3 2 4 2" xfId="28227"/>
    <cellStyle name="Normal 46 3 2 5" xfId="28228"/>
    <cellStyle name="Normal 46 3 3" xfId="28229"/>
    <cellStyle name="Normal 46 3 3 2" xfId="28230"/>
    <cellStyle name="Normal 46 3 3 2 2" xfId="28231"/>
    <cellStyle name="Normal 46 3 3 2 2 2" xfId="28232"/>
    <cellStyle name="Normal 46 3 3 2 3" xfId="28233"/>
    <cellStyle name="Normal 46 3 3 3" xfId="28234"/>
    <cellStyle name="Normal 46 3 3 3 2" xfId="28235"/>
    <cellStyle name="Normal 46 3 3 4" xfId="28236"/>
    <cellStyle name="Normal 46 3 4" xfId="28237"/>
    <cellStyle name="Normal 46 3 4 2" xfId="28238"/>
    <cellStyle name="Normal 46 3 4 2 2" xfId="28239"/>
    <cellStyle name="Normal 46 3 4 3" xfId="28240"/>
    <cellStyle name="Normal 46 3 5" xfId="28241"/>
    <cellStyle name="Normal 46 3 5 2" xfId="28242"/>
    <cellStyle name="Normal 46 3 5 2 2" xfId="28243"/>
    <cellStyle name="Normal 46 3 5 3" xfId="28244"/>
    <cellStyle name="Normal 46 3 6" xfId="28245"/>
    <cellStyle name="Normal 46 3 6 2" xfId="28246"/>
    <cellStyle name="Normal 46 3 7" xfId="28247"/>
    <cellStyle name="Normal 46 4" xfId="28248"/>
    <cellStyle name="Normal 46 4 2" xfId="28249"/>
    <cellStyle name="Normal 46 4 2 2" xfId="28250"/>
    <cellStyle name="Normal 46 4 2 2 2" xfId="28251"/>
    <cellStyle name="Normal 46 4 2 2 2 2" xfId="28252"/>
    <cellStyle name="Normal 46 4 2 2 3" xfId="28253"/>
    <cellStyle name="Normal 46 4 2 3" xfId="28254"/>
    <cellStyle name="Normal 46 4 2 3 2" xfId="28255"/>
    <cellStyle name="Normal 46 4 2 4" xfId="28256"/>
    <cellStyle name="Normal 46 4 3" xfId="28257"/>
    <cellStyle name="Normal 46 4 3 2" xfId="28258"/>
    <cellStyle name="Normal 46 4 3 2 2" xfId="28259"/>
    <cellStyle name="Normal 46 4 3 3" xfId="28260"/>
    <cellStyle name="Normal 46 4 4" xfId="28261"/>
    <cellStyle name="Normal 46 4 4 2" xfId="28262"/>
    <cellStyle name="Normal 46 4 5" xfId="28263"/>
    <cellStyle name="Normal 46 5" xfId="28264"/>
    <cellStyle name="Normal 46 5 2" xfId="28265"/>
    <cellStyle name="Normal 46 5 2 2" xfId="28266"/>
    <cellStyle name="Normal 46 5 2 2 2" xfId="28267"/>
    <cellStyle name="Normal 46 5 2 3" xfId="28268"/>
    <cellStyle name="Normal 46 5 3" xfId="28269"/>
    <cellStyle name="Normal 46 5 3 2" xfId="28270"/>
    <cellStyle name="Normal 46 5 4" xfId="28271"/>
    <cellStyle name="Normal 46 6" xfId="28272"/>
    <cellStyle name="Normal 46 6 2" xfId="28273"/>
    <cellStyle name="Normal 46 6 2 2" xfId="28274"/>
    <cellStyle name="Normal 46 6 3" xfId="28275"/>
    <cellStyle name="Normal 46 7" xfId="28276"/>
    <cellStyle name="Normal 46 7 2" xfId="28277"/>
    <cellStyle name="Normal 46 7 2 2" xfId="28278"/>
    <cellStyle name="Normal 46 7 3" xfId="28279"/>
    <cellStyle name="Normal 46 8" xfId="28280"/>
    <cellStyle name="Normal 46 8 2" xfId="28281"/>
    <cellStyle name="Normal 46 9" xfId="28282"/>
    <cellStyle name="Normal 47" xfId="28283"/>
    <cellStyle name="Normal 47 10" xfId="28284"/>
    <cellStyle name="Normal 47 11" xfId="28285"/>
    <cellStyle name="Normal 47 2" xfId="28286"/>
    <cellStyle name="Normal 47 2 2" xfId="28287"/>
    <cellStyle name="Normal 47 2 2 2" xfId="28288"/>
    <cellStyle name="Normal 47 2 2 2 2" xfId="28289"/>
    <cellStyle name="Normal 47 2 2 2 2 2" xfId="28290"/>
    <cellStyle name="Normal 47 2 2 2 2 2 2" xfId="28291"/>
    <cellStyle name="Normal 47 2 2 2 2 3" xfId="28292"/>
    <cellStyle name="Normal 47 2 2 2 3" xfId="28293"/>
    <cellStyle name="Normal 47 2 2 2 3 2" xfId="28294"/>
    <cellStyle name="Normal 47 2 2 2 4" xfId="28295"/>
    <cellStyle name="Normal 47 2 2 3" xfId="28296"/>
    <cellStyle name="Normal 47 2 2 3 2" xfId="28297"/>
    <cellStyle name="Normal 47 2 2 3 2 2" xfId="28298"/>
    <cellStyle name="Normal 47 2 2 3 3" xfId="28299"/>
    <cellStyle name="Normal 47 2 2 4" xfId="28300"/>
    <cellStyle name="Normal 47 2 2 4 2" xfId="28301"/>
    <cellStyle name="Normal 47 2 2 5" xfId="28302"/>
    <cellStyle name="Normal 47 2 3" xfId="28303"/>
    <cellStyle name="Normal 47 2 3 2" xfId="28304"/>
    <cellStyle name="Normal 47 2 3 2 2" xfId="28305"/>
    <cellStyle name="Normal 47 2 3 2 2 2" xfId="28306"/>
    <cellStyle name="Normal 47 2 3 2 3" xfId="28307"/>
    <cellStyle name="Normal 47 2 3 3" xfId="28308"/>
    <cellStyle name="Normal 47 2 3 3 2" xfId="28309"/>
    <cellStyle name="Normal 47 2 3 4" xfId="28310"/>
    <cellStyle name="Normal 47 2 4" xfId="28311"/>
    <cellStyle name="Normal 47 2 4 2" xfId="28312"/>
    <cellStyle name="Normal 47 2 4 2 2" xfId="28313"/>
    <cellStyle name="Normal 47 2 4 3" xfId="28314"/>
    <cellStyle name="Normal 47 2 5" xfId="28315"/>
    <cellStyle name="Normal 47 2 5 2" xfId="28316"/>
    <cellStyle name="Normal 47 2 5 2 2" xfId="28317"/>
    <cellStyle name="Normal 47 2 5 3" xfId="28318"/>
    <cellStyle name="Normal 47 2 6" xfId="28319"/>
    <cellStyle name="Normal 47 2 6 2" xfId="28320"/>
    <cellStyle name="Normal 47 2 7" xfId="28321"/>
    <cellStyle name="Normal 47 3" xfId="28322"/>
    <cellStyle name="Normal 47 3 2" xfId="28323"/>
    <cellStyle name="Normal 47 3 2 2" xfId="28324"/>
    <cellStyle name="Normal 47 3 2 2 2" xfId="28325"/>
    <cellStyle name="Normal 47 3 2 2 2 2" xfId="28326"/>
    <cellStyle name="Normal 47 3 2 2 2 2 2" xfId="28327"/>
    <cellStyle name="Normal 47 3 2 2 2 3" xfId="28328"/>
    <cellStyle name="Normal 47 3 2 2 3" xfId="28329"/>
    <cellStyle name="Normal 47 3 2 2 3 2" xfId="28330"/>
    <cellStyle name="Normal 47 3 2 2 4" xfId="28331"/>
    <cellStyle name="Normal 47 3 2 3" xfId="28332"/>
    <cellStyle name="Normal 47 3 2 3 2" xfId="28333"/>
    <cellStyle name="Normal 47 3 2 3 2 2" xfId="28334"/>
    <cellStyle name="Normal 47 3 2 3 3" xfId="28335"/>
    <cellStyle name="Normal 47 3 2 4" xfId="28336"/>
    <cellStyle name="Normal 47 3 2 4 2" xfId="28337"/>
    <cellStyle name="Normal 47 3 2 5" xfId="28338"/>
    <cellStyle name="Normal 47 3 3" xfId="28339"/>
    <cellStyle name="Normal 47 3 3 2" xfId="28340"/>
    <cellStyle name="Normal 47 3 3 2 2" xfId="28341"/>
    <cellStyle name="Normal 47 3 3 2 2 2" xfId="28342"/>
    <cellStyle name="Normal 47 3 3 2 3" xfId="28343"/>
    <cellStyle name="Normal 47 3 3 3" xfId="28344"/>
    <cellStyle name="Normal 47 3 3 3 2" xfId="28345"/>
    <cellStyle name="Normal 47 3 3 4" xfId="28346"/>
    <cellStyle name="Normal 47 3 4" xfId="28347"/>
    <cellStyle name="Normal 47 3 4 2" xfId="28348"/>
    <cellStyle name="Normal 47 3 4 2 2" xfId="28349"/>
    <cellStyle name="Normal 47 3 4 3" xfId="28350"/>
    <cellStyle name="Normal 47 3 5" xfId="28351"/>
    <cellStyle name="Normal 47 3 5 2" xfId="28352"/>
    <cellStyle name="Normal 47 3 5 2 2" xfId="28353"/>
    <cellStyle name="Normal 47 3 5 3" xfId="28354"/>
    <cellStyle name="Normal 47 3 6" xfId="28355"/>
    <cellStyle name="Normal 47 3 6 2" xfId="28356"/>
    <cellStyle name="Normal 47 3 7" xfId="28357"/>
    <cellStyle name="Normal 47 4" xfId="28358"/>
    <cellStyle name="Normal 47 4 2" xfId="28359"/>
    <cellStyle name="Normal 47 4 2 2" xfId="28360"/>
    <cellStyle name="Normal 47 4 2 2 2" xfId="28361"/>
    <cellStyle name="Normal 47 4 2 2 2 2" xfId="28362"/>
    <cellStyle name="Normal 47 4 2 2 3" xfId="28363"/>
    <cellStyle name="Normal 47 4 2 3" xfId="28364"/>
    <cellStyle name="Normal 47 4 2 3 2" xfId="28365"/>
    <cellStyle name="Normal 47 4 2 4" xfId="28366"/>
    <cellStyle name="Normal 47 4 3" xfId="28367"/>
    <cellStyle name="Normal 47 4 3 2" xfId="28368"/>
    <cellStyle name="Normal 47 4 3 2 2" xfId="28369"/>
    <cellStyle name="Normal 47 4 3 3" xfId="28370"/>
    <cellStyle name="Normal 47 4 4" xfId="28371"/>
    <cellStyle name="Normal 47 4 4 2" xfId="28372"/>
    <cellStyle name="Normal 47 4 5" xfId="28373"/>
    <cellStyle name="Normal 47 5" xfId="28374"/>
    <cellStyle name="Normal 47 5 2" xfId="28375"/>
    <cellStyle name="Normal 47 5 2 2" xfId="28376"/>
    <cellStyle name="Normal 47 5 2 2 2" xfId="28377"/>
    <cellStyle name="Normal 47 5 2 3" xfId="28378"/>
    <cellStyle name="Normal 47 5 3" xfId="28379"/>
    <cellStyle name="Normal 47 5 3 2" xfId="28380"/>
    <cellStyle name="Normal 47 5 4" xfId="28381"/>
    <cellStyle name="Normal 47 6" xfId="28382"/>
    <cellStyle name="Normal 47 6 2" xfId="28383"/>
    <cellStyle name="Normal 47 6 2 2" xfId="28384"/>
    <cellStyle name="Normal 47 6 3" xfId="28385"/>
    <cellStyle name="Normal 47 7" xfId="28386"/>
    <cellStyle name="Normal 47 7 2" xfId="28387"/>
    <cellStyle name="Normal 47 7 2 2" xfId="28388"/>
    <cellStyle name="Normal 47 7 3" xfId="28389"/>
    <cellStyle name="Normal 47 8" xfId="28390"/>
    <cellStyle name="Normal 47 8 2" xfId="28391"/>
    <cellStyle name="Normal 47 9" xfId="28392"/>
    <cellStyle name="Normal 48" xfId="28393"/>
    <cellStyle name="Normal 48 10" xfId="28394"/>
    <cellStyle name="Normal 48 11" xfId="28395"/>
    <cellStyle name="Normal 48 2" xfId="28396"/>
    <cellStyle name="Normal 48 2 2" xfId="28397"/>
    <cellStyle name="Normal 48 2 2 2" xfId="28398"/>
    <cellStyle name="Normal 48 2 2 2 2" xfId="28399"/>
    <cellStyle name="Normal 48 2 2 2 2 2" xfId="28400"/>
    <cellStyle name="Normal 48 2 2 2 2 2 2" xfId="28401"/>
    <cellStyle name="Normal 48 2 2 2 2 3" xfId="28402"/>
    <cellStyle name="Normal 48 2 2 2 3" xfId="28403"/>
    <cellStyle name="Normal 48 2 2 2 3 2" xfId="28404"/>
    <cellStyle name="Normal 48 2 2 2 4" xfId="28405"/>
    <cellStyle name="Normal 48 2 2 3" xfId="28406"/>
    <cellStyle name="Normal 48 2 2 3 2" xfId="28407"/>
    <cellStyle name="Normal 48 2 2 3 2 2" xfId="28408"/>
    <cellStyle name="Normal 48 2 2 3 3" xfId="28409"/>
    <cellStyle name="Normal 48 2 2 4" xfId="28410"/>
    <cellStyle name="Normal 48 2 2 4 2" xfId="28411"/>
    <cellStyle name="Normal 48 2 2 5" xfId="28412"/>
    <cellStyle name="Normal 48 2 2 6" xfId="28413"/>
    <cellStyle name="Normal 48 2 3" xfId="28414"/>
    <cellStyle name="Normal 48 2 3 2" xfId="28415"/>
    <cellStyle name="Normal 48 2 3 2 2" xfId="28416"/>
    <cellStyle name="Normal 48 2 3 2 2 2" xfId="28417"/>
    <cellStyle name="Normal 48 2 3 2 3" xfId="28418"/>
    <cellStyle name="Normal 48 2 3 3" xfId="28419"/>
    <cellStyle name="Normal 48 2 3 3 2" xfId="28420"/>
    <cellStyle name="Normal 48 2 3 4" xfId="28421"/>
    <cellStyle name="Normal 48 2 3 5" xfId="28422"/>
    <cellStyle name="Normal 48 2 4" xfId="28423"/>
    <cellStyle name="Normal 48 2 4 2" xfId="28424"/>
    <cellStyle name="Normal 48 2 4 2 2" xfId="28425"/>
    <cellStyle name="Normal 48 2 4 3" xfId="28426"/>
    <cellStyle name="Normal 48 2 4 4" xfId="28427"/>
    <cellStyle name="Normal 48 2 5" xfId="28428"/>
    <cellStyle name="Normal 48 2 5 2" xfId="28429"/>
    <cellStyle name="Normal 48 2 5 2 2" xfId="28430"/>
    <cellStyle name="Normal 48 2 5 3" xfId="28431"/>
    <cellStyle name="Normal 48 2 6" xfId="28432"/>
    <cellStyle name="Normal 48 2 6 2" xfId="28433"/>
    <cellStyle name="Normal 48 2 7" xfId="28434"/>
    <cellStyle name="Normal 48 2 8" xfId="28435"/>
    <cellStyle name="Normal 48 3" xfId="28436"/>
    <cellStyle name="Normal 48 3 2" xfId="28437"/>
    <cellStyle name="Normal 48 3 2 2" xfId="28438"/>
    <cellStyle name="Normal 48 3 2 2 2" xfId="28439"/>
    <cellStyle name="Normal 48 3 2 2 2 2" xfId="28440"/>
    <cellStyle name="Normal 48 3 2 2 2 2 2" xfId="28441"/>
    <cellStyle name="Normal 48 3 2 2 2 3" xfId="28442"/>
    <cellStyle name="Normal 48 3 2 2 3" xfId="28443"/>
    <cellStyle name="Normal 48 3 2 2 3 2" xfId="28444"/>
    <cellStyle name="Normal 48 3 2 2 4" xfId="28445"/>
    <cellStyle name="Normal 48 3 2 3" xfId="28446"/>
    <cellStyle name="Normal 48 3 2 3 2" xfId="28447"/>
    <cellStyle name="Normal 48 3 2 3 2 2" xfId="28448"/>
    <cellStyle name="Normal 48 3 2 3 3" xfId="28449"/>
    <cellStyle name="Normal 48 3 2 4" xfId="28450"/>
    <cellStyle name="Normal 48 3 2 4 2" xfId="28451"/>
    <cellStyle name="Normal 48 3 2 5" xfId="28452"/>
    <cellStyle name="Normal 48 3 3" xfId="28453"/>
    <cellStyle name="Normal 48 3 3 2" xfId="28454"/>
    <cellStyle name="Normal 48 3 3 2 2" xfId="28455"/>
    <cellStyle name="Normal 48 3 3 2 2 2" xfId="28456"/>
    <cellStyle name="Normal 48 3 3 2 3" xfId="28457"/>
    <cellStyle name="Normal 48 3 3 3" xfId="28458"/>
    <cellStyle name="Normal 48 3 3 3 2" xfId="28459"/>
    <cellStyle name="Normal 48 3 3 4" xfId="28460"/>
    <cellStyle name="Normal 48 3 4" xfId="28461"/>
    <cellStyle name="Normal 48 3 4 2" xfId="28462"/>
    <cellStyle name="Normal 48 3 4 2 2" xfId="28463"/>
    <cellStyle name="Normal 48 3 4 3" xfId="28464"/>
    <cellStyle name="Normal 48 3 5" xfId="28465"/>
    <cellStyle name="Normal 48 3 5 2" xfId="28466"/>
    <cellStyle name="Normal 48 3 5 2 2" xfId="28467"/>
    <cellStyle name="Normal 48 3 5 3" xfId="28468"/>
    <cellStyle name="Normal 48 3 6" xfId="28469"/>
    <cellStyle name="Normal 48 3 6 2" xfId="28470"/>
    <cellStyle name="Normal 48 3 7" xfId="28471"/>
    <cellStyle name="Normal 48 3 8" xfId="28472"/>
    <cellStyle name="Normal 48 4" xfId="28473"/>
    <cellStyle name="Normal 48 4 2" xfId="28474"/>
    <cellStyle name="Normal 48 4 2 2" xfId="28475"/>
    <cellStyle name="Normal 48 4 2 2 2" xfId="28476"/>
    <cellStyle name="Normal 48 4 2 2 2 2" xfId="28477"/>
    <cellStyle name="Normal 48 4 2 2 3" xfId="28478"/>
    <cellStyle name="Normal 48 4 2 3" xfId="28479"/>
    <cellStyle name="Normal 48 4 2 3 2" xfId="28480"/>
    <cellStyle name="Normal 48 4 2 4" xfId="28481"/>
    <cellStyle name="Normal 48 4 3" xfId="28482"/>
    <cellStyle name="Normal 48 4 3 2" xfId="28483"/>
    <cellStyle name="Normal 48 4 3 2 2" xfId="28484"/>
    <cellStyle name="Normal 48 4 3 3" xfId="28485"/>
    <cellStyle name="Normal 48 4 4" xfId="28486"/>
    <cellStyle name="Normal 48 4 4 2" xfId="28487"/>
    <cellStyle name="Normal 48 4 5" xfId="28488"/>
    <cellStyle name="Normal 48 4 6" xfId="28489"/>
    <cellStyle name="Normal 48 5" xfId="28490"/>
    <cellStyle name="Normal 48 5 2" xfId="28491"/>
    <cellStyle name="Normal 48 5 2 2" xfId="28492"/>
    <cellStyle name="Normal 48 5 2 2 2" xfId="28493"/>
    <cellStyle name="Normal 48 5 2 3" xfId="28494"/>
    <cellStyle name="Normal 48 5 3" xfId="28495"/>
    <cellStyle name="Normal 48 5 3 2" xfId="28496"/>
    <cellStyle name="Normal 48 5 4" xfId="28497"/>
    <cellStyle name="Normal 48 5 5" xfId="28498"/>
    <cellStyle name="Normal 48 6" xfId="28499"/>
    <cellStyle name="Normal 48 6 2" xfId="28500"/>
    <cellStyle name="Normal 48 6 2 2" xfId="28501"/>
    <cellStyle name="Normal 48 6 3" xfId="28502"/>
    <cellStyle name="Normal 48 7" xfId="28503"/>
    <cellStyle name="Normal 48 7 2" xfId="28504"/>
    <cellStyle name="Normal 48 7 2 2" xfId="28505"/>
    <cellStyle name="Normal 48 7 3" xfId="28506"/>
    <cellStyle name="Normal 48 8" xfId="28507"/>
    <cellStyle name="Normal 48 8 2" xfId="28508"/>
    <cellStyle name="Normal 48 9" xfId="28509"/>
    <cellStyle name="Normal 49" xfId="28510"/>
    <cellStyle name="Normal 49 10" xfId="28511"/>
    <cellStyle name="Normal 49 11" xfId="28512"/>
    <cellStyle name="Normal 49 2" xfId="28513"/>
    <cellStyle name="Normal 49 2 2" xfId="28514"/>
    <cellStyle name="Normal 49 2 2 2" xfId="28515"/>
    <cellStyle name="Normal 49 2 2 2 2" xfId="28516"/>
    <cellStyle name="Normal 49 2 2 2 2 2" xfId="28517"/>
    <cellStyle name="Normal 49 2 2 2 2 2 2" xfId="28518"/>
    <cellStyle name="Normal 49 2 2 2 2 3" xfId="28519"/>
    <cellStyle name="Normal 49 2 2 2 3" xfId="28520"/>
    <cellStyle name="Normal 49 2 2 2 3 2" xfId="28521"/>
    <cellStyle name="Normal 49 2 2 2 4" xfId="28522"/>
    <cellStyle name="Normal 49 2 2 3" xfId="28523"/>
    <cellStyle name="Normal 49 2 2 3 2" xfId="28524"/>
    <cellStyle name="Normal 49 2 2 3 2 2" xfId="28525"/>
    <cellStyle name="Normal 49 2 2 3 3" xfId="28526"/>
    <cellStyle name="Normal 49 2 2 4" xfId="28527"/>
    <cellStyle name="Normal 49 2 2 4 2" xfId="28528"/>
    <cellStyle name="Normal 49 2 2 5" xfId="28529"/>
    <cellStyle name="Normal 49 2 2 6" xfId="28530"/>
    <cellStyle name="Normal 49 2 3" xfId="28531"/>
    <cellStyle name="Normal 49 2 3 2" xfId="28532"/>
    <cellStyle name="Normal 49 2 3 2 2" xfId="28533"/>
    <cellStyle name="Normal 49 2 3 2 2 2" xfId="28534"/>
    <cellStyle name="Normal 49 2 3 2 3" xfId="28535"/>
    <cellStyle name="Normal 49 2 3 3" xfId="28536"/>
    <cellStyle name="Normal 49 2 3 3 2" xfId="28537"/>
    <cellStyle name="Normal 49 2 3 4" xfId="28538"/>
    <cellStyle name="Normal 49 2 3 5" xfId="28539"/>
    <cellStyle name="Normal 49 2 4" xfId="28540"/>
    <cellStyle name="Normal 49 2 4 2" xfId="28541"/>
    <cellStyle name="Normal 49 2 4 2 2" xfId="28542"/>
    <cellStyle name="Normal 49 2 4 3" xfId="28543"/>
    <cellStyle name="Normal 49 2 4 4" xfId="28544"/>
    <cellStyle name="Normal 49 2 5" xfId="28545"/>
    <cellStyle name="Normal 49 2 5 2" xfId="28546"/>
    <cellStyle name="Normal 49 2 5 2 2" xfId="28547"/>
    <cellStyle name="Normal 49 2 5 3" xfId="28548"/>
    <cellStyle name="Normal 49 2 6" xfId="28549"/>
    <cellStyle name="Normal 49 2 6 2" xfId="28550"/>
    <cellStyle name="Normal 49 2 7" xfId="28551"/>
    <cellStyle name="Normal 49 2 8" xfId="28552"/>
    <cellStyle name="Normal 49 3" xfId="28553"/>
    <cellStyle name="Normal 49 3 2" xfId="28554"/>
    <cellStyle name="Normal 49 3 2 2" xfId="28555"/>
    <cellStyle name="Normal 49 3 2 2 2" xfId="28556"/>
    <cellStyle name="Normal 49 3 2 2 2 2" xfId="28557"/>
    <cellStyle name="Normal 49 3 2 2 2 2 2" xfId="28558"/>
    <cellStyle name="Normal 49 3 2 2 2 3" xfId="28559"/>
    <cellStyle name="Normal 49 3 2 2 3" xfId="28560"/>
    <cellStyle name="Normal 49 3 2 2 3 2" xfId="28561"/>
    <cellStyle name="Normal 49 3 2 2 4" xfId="28562"/>
    <cellStyle name="Normal 49 3 2 3" xfId="28563"/>
    <cellStyle name="Normal 49 3 2 3 2" xfId="28564"/>
    <cellStyle name="Normal 49 3 2 3 2 2" xfId="28565"/>
    <cellStyle name="Normal 49 3 2 3 3" xfId="28566"/>
    <cellStyle name="Normal 49 3 2 4" xfId="28567"/>
    <cellStyle name="Normal 49 3 2 4 2" xfId="28568"/>
    <cellStyle name="Normal 49 3 2 5" xfId="28569"/>
    <cellStyle name="Normal 49 3 3" xfId="28570"/>
    <cellStyle name="Normal 49 3 3 2" xfId="28571"/>
    <cellStyle name="Normal 49 3 3 2 2" xfId="28572"/>
    <cellStyle name="Normal 49 3 3 2 2 2" xfId="28573"/>
    <cellStyle name="Normal 49 3 3 2 3" xfId="28574"/>
    <cellStyle name="Normal 49 3 3 3" xfId="28575"/>
    <cellStyle name="Normal 49 3 3 3 2" xfId="28576"/>
    <cellStyle name="Normal 49 3 3 4" xfId="28577"/>
    <cellStyle name="Normal 49 3 4" xfId="28578"/>
    <cellStyle name="Normal 49 3 4 2" xfId="28579"/>
    <cellStyle name="Normal 49 3 4 2 2" xfId="28580"/>
    <cellStyle name="Normal 49 3 4 3" xfId="28581"/>
    <cellStyle name="Normal 49 3 5" xfId="28582"/>
    <cellStyle name="Normal 49 3 5 2" xfId="28583"/>
    <cellStyle name="Normal 49 3 5 2 2" xfId="28584"/>
    <cellStyle name="Normal 49 3 5 3" xfId="28585"/>
    <cellStyle name="Normal 49 3 6" xfId="28586"/>
    <cellStyle name="Normal 49 3 6 2" xfId="28587"/>
    <cellStyle name="Normal 49 3 7" xfId="28588"/>
    <cellStyle name="Normal 49 3 8" xfId="28589"/>
    <cellStyle name="Normal 49 4" xfId="28590"/>
    <cellStyle name="Normal 49 4 2" xfId="28591"/>
    <cellStyle name="Normal 49 4 2 2" xfId="28592"/>
    <cellStyle name="Normal 49 4 2 2 2" xfId="28593"/>
    <cellStyle name="Normal 49 4 2 2 2 2" xfId="28594"/>
    <cellStyle name="Normal 49 4 2 2 3" xfId="28595"/>
    <cellStyle name="Normal 49 4 2 3" xfId="28596"/>
    <cellStyle name="Normal 49 4 2 3 2" xfId="28597"/>
    <cellStyle name="Normal 49 4 2 4" xfId="28598"/>
    <cellStyle name="Normal 49 4 3" xfId="28599"/>
    <cellStyle name="Normal 49 4 3 2" xfId="28600"/>
    <cellStyle name="Normal 49 4 3 2 2" xfId="28601"/>
    <cellStyle name="Normal 49 4 3 3" xfId="28602"/>
    <cellStyle name="Normal 49 4 4" xfId="28603"/>
    <cellStyle name="Normal 49 4 4 2" xfId="28604"/>
    <cellStyle name="Normal 49 4 5" xfId="28605"/>
    <cellStyle name="Normal 49 4 6" xfId="28606"/>
    <cellStyle name="Normal 49 5" xfId="28607"/>
    <cellStyle name="Normal 49 5 2" xfId="28608"/>
    <cellStyle name="Normal 49 5 2 2" xfId="28609"/>
    <cellStyle name="Normal 49 5 2 2 2" xfId="28610"/>
    <cellStyle name="Normal 49 5 2 3" xfId="28611"/>
    <cellStyle name="Normal 49 5 3" xfId="28612"/>
    <cellStyle name="Normal 49 5 3 2" xfId="28613"/>
    <cellStyle name="Normal 49 5 4" xfId="28614"/>
    <cellStyle name="Normal 49 5 5" xfId="28615"/>
    <cellStyle name="Normal 49 6" xfId="28616"/>
    <cellStyle name="Normal 49 6 2" xfId="28617"/>
    <cellStyle name="Normal 49 6 2 2" xfId="28618"/>
    <cellStyle name="Normal 49 6 3" xfId="28619"/>
    <cellStyle name="Normal 49 7" xfId="28620"/>
    <cellStyle name="Normal 49 7 2" xfId="28621"/>
    <cellStyle name="Normal 49 7 2 2" xfId="28622"/>
    <cellStyle name="Normal 49 7 3" xfId="28623"/>
    <cellStyle name="Normal 49 8" xfId="28624"/>
    <cellStyle name="Normal 49 8 2" xfId="28625"/>
    <cellStyle name="Normal 49 9" xfId="28626"/>
    <cellStyle name="Normal 5" xfId="28627"/>
    <cellStyle name="Normal 5 10" xfId="28628"/>
    <cellStyle name="Normal 5 10 2" xfId="28629"/>
    <cellStyle name="Normal 5 10 2 2" xfId="28630"/>
    <cellStyle name="Normal 5 10 3" xfId="28631"/>
    <cellStyle name="Normal 5 11" xfId="28632"/>
    <cellStyle name="Normal 5 11 2" xfId="28633"/>
    <cellStyle name="Normal 5 12" xfId="28634"/>
    <cellStyle name="Normal 5 13" xfId="28635"/>
    <cellStyle name="Normal 5 14" xfId="28636"/>
    <cellStyle name="Normal 5 2" xfId="28637"/>
    <cellStyle name="Normal 5 2 10" xfId="28638"/>
    <cellStyle name="Normal 5 2 10 2" xfId="28639"/>
    <cellStyle name="Normal 5 2 11" xfId="28640"/>
    <cellStyle name="Normal 5 2 11 2" xfId="28641"/>
    <cellStyle name="Normal 5 2 12" xfId="28642"/>
    <cellStyle name="Normal 5 2 13" xfId="28643"/>
    <cellStyle name="Normal 5 2 14" xfId="28644"/>
    <cellStyle name="Normal 5 2 15" xfId="28645"/>
    <cellStyle name="Normal 5 2 16" xfId="28646"/>
    <cellStyle name="Normal 5 2 17" xfId="28647"/>
    <cellStyle name="Normal 5 2 2" xfId="28648"/>
    <cellStyle name="Normal 5 2 2 10" xfId="28649"/>
    <cellStyle name="Normal 5 2 2 11" xfId="28650"/>
    <cellStyle name="Normal 5 2 2 2" xfId="28651"/>
    <cellStyle name="Normal 5 2 2 2 2" xfId="28652"/>
    <cellStyle name="Normal 5 2 2 2 2 2" xfId="28653"/>
    <cellStyle name="Normal 5 2 2 2 2 2 2" xfId="28654"/>
    <cellStyle name="Normal 5 2 2 2 2 2 2 2" xfId="28655"/>
    <cellStyle name="Normal 5 2 2 2 2 2 2 2 2" xfId="28656"/>
    <cellStyle name="Normal 5 2 2 2 2 2 2 3" xfId="28657"/>
    <cellStyle name="Normal 5 2 2 2 2 2 3" xfId="28658"/>
    <cellStyle name="Normal 5 2 2 2 2 2 3 2" xfId="28659"/>
    <cellStyle name="Normal 5 2 2 2 2 2 4" xfId="28660"/>
    <cellStyle name="Normal 5 2 2 2 2 3" xfId="28661"/>
    <cellStyle name="Normal 5 2 2 2 2 3 2" xfId="28662"/>
    <cellStyle name="Normal 5 2 2 2 2 3 2 2" xfId="28663"/>
    <cellStyle name="Normal 5 2 2 2 2 3 3" xfId="28664"/>
    <cellStyle name="Normal 5 2 2 2 2 4" xfId="28665"/>
    <cellStyle name="Normal 5 2 2 2 2 4 2" xfId="28666"/>
    <cellStyle name="Normal 5 2 2 2 2 5" xfId="28667"/>
    <cellStyle name="Normal 5 2 2 2 3" xfId="28668"/>
    <cellStyle name="Normal 5 2 2 2 3 2" xfId="28669"/>
    <cellStyle name="Normal 5 2 2 2 3 2 2" xfId="28670"/>
    <cellStyle name="Normal 5 2 2 2 3 2 2 2" xfId="28671"/>
    <cellStyle name="Normal 5 2 2 2 3 2 3" xfId="28672"/>
    <cellStyle name="Normal 5 2 2 2 3 3" xfId="28673"/>
    <cellStyle name="Normal 5 2 2 2 3 3 2" xfId="28674"/>
    <cellStyle name="Normal 5 2 2 2 3 4" xfId="28675"/>
    <cellStyle name="Normal 5 2 2 2 4" xfId="28676"/>
    <cellStyle name="Normal 5 2 2 2 4 2" xfId="28677"/>
    <cellStyle name="Normal 5 2 2 2 4 2 2" xfId="28678"/>
    <cellStyle name="Normal 5 2 2 2 4 3" xfId="28679"/>
    <cellStyle name="Normal 5 2 2 2 5" xfId="28680"/>
    <cellStyle name="Normal 5 2 2 2 5 2" xfId="28681"/>
    <cellStyle name="Normal 5 2 2 2 5 2 2" xfId="28682"/>
    <cellStyle name="Normal 5 2 2 2 5 3" xfId="28683"/>
    <cellStyle name="Normal 5 2 2 2 6" xfId="28684"/>
    <cellStyle name="Normal 5 2 2 2 6 2" xfId="28685"/>
    <cellStyle name="Normal 5 2 2 2 7" xfId="28686"/>
    <cellStyle name="Normal 5 2 2 2 8" xfId="28687"/>
    <cellStyle name="Normal 5 2 2 3" xfId="28688"/>
    <cellStyle name="Normal 5 2 2 3 2" xfId="28689"/>
    <cellStyle name="Normal 5 2 2 3 2 2" xfId="28690"/>
    <cellStyle name="Normal 5 2 2 3 2 2 2" xfId="28691"/>
    <cellStyle name="Normal 5 2 2 3 2 2 2 2" xfId="28692"/>
    <cellStyle name="Normal 5 2 2 3 2 2 2 2 2" xfId="28693"/>
    <cellStyle name="Normal 5 2 2 3 2 2 2 3" xfId="28694"/>
    <cellStyle name="Normal 5 2 2 3 2 2 3" xfId="28695"/>
    <cellStyle name="Normal 5 2 2 3 2 2 3 2" xfId="28696"/>
    <cellStyle name="Normal 5 2 2 3 2 2 4" xfId="28697"/>
    <cellStyle name="Normal 5 2 2 3 2 3" xfId="28698"/>
    <cellStyle name="Normal 5 2 2 3 2 3 2" xfId="28699"/>
    <cellStyle name="Normal 5 2 2 3 2 3 2 2" xfId="28700"/>
    <cellStyle name="Normal 5 2 2 3 2 3 3" xfId="28701"/>
    <cellStyle name="Normal 5 2 2 3 2 3 4" xfId="28702"/>
    <cellStyle name="Normal 5 2 2 3 2 4" xfId="28703"/>
    <cellStyle name="Normal 5 2 2 3 2 4 2" xfId="28704"/>
    <cellStyle name="Normal 5 2 2 3 2 5" xfId="28705"/>
    <cellStyle name="Normal 5 2 2 3 3" xfId="28706"/>
    <cellStyle name="Normal 5 2 2 3 3 2" xfId="28707"/>
    <cellStyle name="Normal 5 2 2 3 3 2 2" xfId="28708"/>
    <cellStyle name="Normal 5 2 2 3 3 2 2 2" xfId="28709"/>
    <cellStyle name="Normal 5 2 2 3 3 2 3" xfId="28710"/>
    <cellStyle name="Normal 5 2 2 3 3 3" xfId="28711"/>
    <cellStyle name="Normal 5 2 2 3 3 3 2" xfId="28712"/>
    <cellStyle name="Normal 5 2 2 3 3 4" xfId="28713"/>
    <cellStyle name="Normal 5 2 2 3 4" xfId="28714"/>
    <cellStyle name="Normal 5 2 2 3 4 2" xfId="28715"/>
    <cellStyle name="Normal 5 2 2 3 4 2 2" xfId="28716"/>
    <cellStyle name="Normal 5 2 2 3 4 3" xfId="28717"/>
    <cellStyle name="Normal 5 2 2 3 5" xfId="28718"/>
    <cellStyle name="Normal 5 2 2 3 5 2" xfId="28719"/>
    <cellStyle name="Normal 5 2 2 3 5 2 2" xfId="28720"/>
    <cellStyle name="Normal 5 2 2 3 5 3" xfId="28721"/>
    <cellStyle name="Normal 5 2 2 3 6" xfId="28722"/>
    <cellStyle name="Normal 5 2 2 3 6 2" xfId="28723"/>
    <cellStyle name="Normal 5 2 2 3 7" xfId="28724"/>
    <cellStyle name="Normal 5 2 2 3 8" xfId="28725"/>
    <cellStyle name="Normal 5 2 2 4" xfId="28726"/>
    <cellStyle name="Normal 5 2 2 4 2" xfId="28727"/>
    <cellStyle name="Normal 5 2 2 4 2 2" xfId="28728"/>
    <cellStyle name="Normal 5 2 2 4 2 2 2" xfId="28729"/>
    <cellStyle name="Normal 5 2 2 4 2 2 2 2" xfId="28730"/>
    <cellStyle name="Normal 5 2 2 4 2 2 3" xfId="28731"/>
    <cellStyle name="Normal 5 2 2 4 2 3" xfId="28732"/>
    <cellStyle name="Normal 5 2 2 4 2 3 2" xfId="28733"/>
    <cellStyle name="Normal 5 2 2 4 2 4" xfId="28734"/>
    <cellStyle name="Normal 5 2 2 4 3" xfId="28735"/>
    <cellStyle name="Normal 5 2 2 4 3 2" xfId="28736"/>
    <cellStyle name="Normal 5 2 2 4 3 2 2" xfId="28737"/>
    <cellStyle name="Normal 5 2 2 4 3 3" xfId="28738"/>
    <cellStyle name="Normal 5 2 2 4 3 4" xfId="28739"/>
    <cellStyle name="Normal 5 2 2 4 4" xfId="28740"/>
    <cellStyle name="Normal 5 2 2 4 4 2" xfId="28741"/>
    <cellStyle name="Normal 5 2 2 4 5" xfId="28742"/>
    <cellStyle name="Normal 5 2 2 4 6" xfId="28743"/>
    <cellStyle name="Normal 5 2 2 5" xfId="28744"/>
    <cellStyle name="Normal 5 2 2 5 2" xfId="28745"/>
    <cellStyle name="Normal 5 2 2 5 2 2" xfId="28746"/>
    <cellStyle name="Normal 5 2 2 5 2 2 2" xfId="28747"/>
    <cellStyle name="Normal 5 2 2 5 2 3" xfId="28748"/>
    <cellStyle name="Normal 5 2 2 5 3" xfId="28749"/>
    <cellStyle name="Normal 5 2 2 5 3 2" xfId="28750"/>
    <cellStyle name="Normal 5 2 2 5 4" xfId="28751"/>
    <cellStyle name="Normal 5 2 2 6" xfId="28752"/>
    <cellStyle name="Normal 5 2 2 6 2" xfId="28753"/>
    <cellStyle name="Normal 5 2 2 6 2 2" xfId="28754"/>
    <cellStyle name="Normal 5 2 2 6 3" xfId="28755"/>
    <cellStyle name="Normal 5 2 2 7" xfId="28756"/>
    <cellStyle name="Normal 5 2 2 7 2" xfId="28757"/>
    <cellStyle name="Normal 5 2 2 7 2 2" xfId="28758"/>
    <cellStyle name="Normal 5 2 2 7 3" xfId="28759"/>
    <cellStyle name="Normal 5 2 2 8" xfId="28760"/>
    <cellStyle name="Normal 5 2 2 8 2" xfId="28761"/>
    <cellStyle name="Normal 5 2 2 9" xfId="28762"/>
    <cellStyle name="Normal 5 2 3" xfId="28763"/>
    <cellStyle name="Normal 5 2 3 2" xfId="28764"/>
    <cellStyle name="Normal 5 2 3 2 2" xfId="28765"/>
    <cellStyle name="Normal 5 2 3 3" xfId="28766"/>
    <cellStyle name="Normal 5 2 3 3 2" xfId="28767"/>
    <cellStyle name="Normal 5 2 3 3 2 2" xfId="28768"/>
    <cellStyle name="Normal 5 2 3 3 2 2 2" xfId="28769"/>
    <cellStyle name="Normal 5 2 3 3 2 2 2 2" xfId="28770"/>
    <cellStyle name="Normal 5 2 3 3 2 2 3" xfId="28771"/>
    <cellStyle name="Normal 5 2 3 3 2 3" xfId="28772"/>
    <cellStyle name="Normal 5 2 3 3 2 3 2" xfId="28773"/>
    <cellStyle name="Normal 5 2 3 3 2 4" xfId="28774"/>
    <cellStyle name="Normal 5 2 3 3 3" xfId="28775"/>
    <cellStyle name="Normal 5 2 3 3 3 2" xfId="28776"/>
    <cellStyle name="Normal 5 2 3 3 3 2 2" xfId="28777"/>
    <cellStyle name="Normal 5 2 3 3 3 3" xfId="28778"/>
    <cellStyle name="Normal 5 2 3 3 4" xfId="28779"/>
    <cellStyle name="Normal 5 2 3 3 4 2" xfId="28780"/>
    <cellStyle name="Normal 5 2 3 3 5" xfId="28781"/>
    <cellStyle name="Normal 5 2 3 4" xfId="28782"/>
    <cellStyle name="Normal 5 2 3 4 2" xfId="28783"/>
    <cellStyle name="Normal 5 2 3 4 2 2" xfId="28784"/>
    <cellStyle name="Normal 5 2 3 4 2 2 2" xfId="28785"/>
    <cellStyle name="Normal 5 2 3 4 2 3" xfId="28786"/>
    <cellStyle name="Normal 5 2 3 4 3" xfId="28787"/>
    <cellStyle name="Normal 5 2 3 4 3 2" xfId="28788"/>
    <cellStyle name="Normal 5 2 3 4 4" xfId="28789"/>
    <cellStyle name="Normal 5 2 3 5" xfId="28790"/>
    <cellStyle name="Normal 5 2 3 5 2" xfId="28791"/>
    <cellStyle name="Normal 5 2 3 5 2 2" xfId="28792"/>
    <cellStyle name="Normal 5 2 3 5 3" xfId="28793"/>
    <cellStyle name="Normal 5 2 3 6" xfId="28794"/>
    <cellStyle name="Normal 5 2 3 6 2" xfId="28795"/>
    <cellStyle name="Normal 5 2 3 6 2 2" xfId="28796"/>
    <cellStyle name="Normal 5 2 3 6 3" xfId="28797"/>
    <cellStyle name="Normal 5 2 3 7" xfId="28798"/>
    <cellStyle name="Normal 5 2 3 7 2" xfId="28799"/>
    <cellStyle name="Normal 5 2 3 8" xfId="28800"/>
    <cellStyle name="Normal 5 2 3 9" xfId="28801"/>
    <cellStyle name="Normal 5 2 4" xfId="28802"/>
    <cellStyle name="Normal 5 2 4 2" xfId="28803"/>
    <cellStyle name="Normal 5 2 4 2 2" xfId="28804"/>
    <cellStyle name="Normal 5 2 4 2 2 2" xfId="28805"/>
    <cellStyle name="Normal 5 2 4 2 2 2 2" xfId="28806"/>
    <cellStyle name="Normal 5 2 4 2 2 2 2 2" xfId="28807"/>
    <cellStyle name="Normal 5 2 4 2 2 2 3" xfId="28808"/>
    <cellStyle name="Normal 5 2 4 2 2 3" xfId="28809"/>
    <cellStyle name="Normal 5 2 4 2 2 3 2" xfId="28810"/>
    <cellStyle name="Normal 5 2 4 2 2 4" xfId="28811"/>
    <cellStyle name="Normal 5 2 4 2 3" xfId="28812"/>
    <cellStyle name="Normal 5 2 4 2 3 2" xfId="28813"/>
    <cellStyle name="Normal 5 2 4 2 3 2 2" xfId="28814"/>
    <cellStyle name="Normal 5 2 4 2 3 3" xfId="28815"/>
    <cellStyle name="Normal 5 2 4 2 4" xfId="28816"/>
    <cellStyle name="Normal 5 2 4 2 4 2" xfId="28817"/>
    <cellStyle name="Normal 5 2 4 2 5" xfId="28818"/>
    <cellStyle name="Normal 5 2 4 3" xfId="28819"/>
    <cellStyle name="Normal 5 2 4 3 2" xfId="28820"/>
    <cellStyle name="Normal 5 2 4 3 2 2" xfId="28821"/>
    <cellStyle name="Normal 5 2 4 3 2 2 2" xfId="28822"/>
    <cellStyle name="Normal 5 2 4 3 2 3" xfId="28823"/>
    <cellStyle name="Normal 5 2 4 3 3" xfId="28824"/>
    <cellStyle name="Normal 5 2 4 3 3 2" xfId="28825"/>
    <cellStyle name="Normal 5 2 4 3 4" xfId="28826"/>
    <cellStyle name="Normal 5 2 4 4" xfId="28827"/>
    <cellStyle name="Normal 5 2 4 4 2" xfId="28828"/>
    <cellStyle name="Normal 5 2 4 4 2 2" xfId="28829"/>
    <cellStyle name="Normal 5 2 4 4 3" xfId="28830"/>
    <cellStyle name="Normal 5 2 4 5" xfId="28831"/>
    <cellStyle name="Normal 5 2 4 5 2" xfId="28832"/>
    <cellStyle name="Normal 5 2 4 5 2 2" xfId="28833"/>
    <cellStyle name="Normal 5 2 4 5 3" xfId="28834"/>
    <cellStyle name="Normal 5 2 4 6" xfId="28835"/>
    <cellStyle name="Normal 5 2 4 6 2" xfId="28836"/>
    <cellStyle name="Normal 5 2 4 7" xfId="28837"/>
    <cellStyle name="Normal 5 2 4 8" xfId="28838"/>
    <cellStyle name="Normal 5 2 5" xfId="28839"/>
    <cellStyle name="Normal 5 2 5 2" xfId="28840"/>
    <cellStyle name="Normal 5 2 5 2 2" xfId="28841"/>
    <cellStyle name="Normal 5 2 5 2 2 2" xfId="28842"/>
    <cellStyle name="Normal 5 2 5 2 2 2 2" xfId="28843"/>
    <cellStyle name="Normal 5 2 5 2 2 3" xfId="28844"/>
    <cellStyle name="Normal 5 2 5 2 3" xfId="28845"/>
    <cellStyle name="Normal 5 2 5 2 3 2" xfId="28846"/>
    <cellStyle name="Normal 5 2 5 2 4" xfId="28847"/>
    <cellStyle name="Normal 5 2 5 3" xfId="28848"/>
    <cellStyle name="Normal 5 2 5 3 2" xfId="28849"/>
    <cellStyle name="Normal 5 2 5 3 2 2" xfId="28850"/>
    <cellStyle name="Normal 5 2 5 3 3" xfId="28851"/>
    <cellStyle name="Normal 5 2 5 4" xfId="28852"/>
    <cellStyle name="Normal 5 2 5 4 2" xfId="28853"/>
    <cellStyle name="Normal 5 2 5 5" xfId="28854"/>
    <cellStyle name="Normal 5 2 5 6" xfId="28855"/>
    <cellStyle name="Normal 5 2 6" xfId="28856"/>
    <cellStyle name="Normal 5 2 6 2" xfId="28857"/>
    <cellStyle name="Normal 5 2 6 2 2" xfId="28858"/>
    <cellStyle name="Normal 5 2 6 2 2 2" xfId="28859"/>
    <cellStyle name="Normal 5 2 6 2 3" xfId="28860"/>
    <cellStyle name="Normal 5 2 6 3" xfId="28861"/>
    <cellStyle name="Normal 5 2 6 3 2" xfId="28862"/>
    <cellStyle name="Normal 5 2 6 4" xfId="28863"/>
    <cellStyle name="Normal 5 2 7" xfId="28864"/>
    <cellStyle name="Normal 5 2 7 2" xfId="28865"/>
    <cellStyle name="Normal 5 2 7 2 2" xfId="28866"/>
    <cellStyle name="Normal 5 2 7 3" xfId="28867"/>
    <cellStyle name="Normal 5 2 8" xfId="28868"/>
    <cellStyle name="Normal 5 2 8 2" xfId="28869"/>
    <cellStyle name="Normal 5 2 8 2 2" xfId="28870"/>
    <cellStyle name="Normal 5 2 8 3" xfId="28871"/>
    <cellStyle name="Normal 5 2 9" xfId="28872"/>
    <cellStyle name="Normal 5 2 9 2" xfId="28873"/>
    <cellStyle name="Normal 5 3" xfId="28874"/>
    <cellStyle name="Normal 5 3 2" xfId="28875"/>
    <cellStyle name="Normal 5 3 2 2" xfId="28876"/>
    <cellStyle name="Normal 5 3 2 2 2" xfId="28877"/>
    <cellStyle name="Normal 5 3 3" xfId="28878"/>
    <cellStyle name="Normal 5 3 3 2" xfId="28879"/>
    <cellStyle name="Normal 5 3 4" xfId="28880"/>
    <cellStyle name="Normal 5 3 5" xfId="28881"/>
    <cellStyle name="Normal 5 3 6" xfId="28882"/>
    <cellStyle name="Normal 5 3 7" xfId="28883"/>
    <cellStyle name="Normal 5 3 8" xfId="28884"/>
    <cellStyle name="Normal 5 4" xfId="28885"/>
    <cellStyle name="Normal 5 4 10" xfId="28886"/>
    <cellStyle name="Normal 5 4 11" xfId="28887"/>
    <cellStyle name="Normal 5 4 12" xfId="28888"/>
    <cellStyle name="Normal 5 4 13" xfId="28889"/>
    <cellStyle name="Normal 5 4 2" xfId="28890"/>
    <cellStyle name="Normal 5 4 2 2" xfId="28891"/>
    <cellStyle name="Normal 5 4 2 2 2" xfId="28892"/>
    <cellStyle name="Normal 5 4 2 3" xfId="28893"/>
    <cellStyle name="Normal 5 4 2 4" xfId="28894"/>
    <cellStyle name="Normal 5 4 3" xfId="28895"/>
    <cellStyle name="Normal 5 4 3 2" xfId="28896"/>
    <cellStyle name="Normal 5 4 3 2 2" xfId="28897"/>
    <cellStyle name="Normal 5 4 3 2 2 2" xfId="28898"/>
    <cellStyle name="Normal 5 4 3 2 2 2 2" xfId="28899"/>
    <cellStyle name="Normal 5 4 3 2 2 2 2 2" xfId="28900"/>
    <cellStyle name="Normal 5 4 3 2 2 2 3" xfId="28901"/>
    <cellStyle name="Normal 5 4 3 2 2 3" xfId="28902"/>
    <cellStyle name="Normal 5 4 3 2 2 3 2" xfId="28903"/>
    <cellStyle name="Normal 5 4 3 2 2 4" xfId="28904"/>
    <cellStyle name="Normal 5 4 3 2 3" xfId="28905"/>
    <cellStyle name="Normal 5 4 3 2 3 2" xfId="28906"/>
    <cellStyle name="Normal 5 4 3 2 3 2 2" xfId="28907"/>
    <cellStyle name="Normal 5 4 3 2 3 3" xfId="28908"/>
    <cellStyle name="Normal 5 4 3 2 4" xfId="28909"/>
    <cellStyle name="Normal 5 4 3 2 4 2" xfId="28910"/>
    <cellStyle name="Normal 5 4 3 2 5" xfId="28911"/>
    <cellStyle name="Normal 5 4 3 3" xfId="28912"/>
    <cellStyle name="Normal 5 4 3 3 2" xfId="28913"/>
    <cellStyle name="Normal 5 4 3 3 2 2" xfId="28914"/>
    <cellStyle name="Normal 5 4 3 3 2 2 2" xfId="28915"/>
    <cellStyle name="Normal 5 4 3 3 2 3" xfId="28916"/>
    <cellStyle name="Normal 5 4 3 3 3" xfId="28917"/>
    <cellStyle name="Normal 5 4 3 3 3 2" xfId="28918"/>
    <cellStyle name="Normal 5 4 3 3 4" xfId="28919"/>
    <cellStyle name="Normal 5 4 3 4" xfId="28920"/>
    <cellStyle name="Normal 5 4 3 4 2" xfId="28921"/>
    <cellStyle name="Normal 5 4 3 4 2 2" xfId="28922"/>
    <cellStyle name="Normal 5 4 3 4 3" xfId="28923"/>
    <cellStyle name="Normal 5 4 3 5" xfId="28924"/>
    <cellStyle name="Normal 5 4 3 5 2" xfId="28925"/>
    <cellStyle name="Normal 5 4 3 5 2 2" xfId="28926"/>
    <cellStyle name="Normal 5 4 3 5 3" xfId="28927"/>
    <cellStyle name="Normal 5 4 3 6" xfId="28928"/>
    <cellStyle name="Normal 5 4 3 6 2" xfId="28929"/>
    <cellStyle name="Normal 5 4 3 7" xfId="28930"/>
    <cellStyle name="Normal 5 4 3 8" xfId="28931"/>
    <cellStyle name="Normal 5 4 4" xfId="28932"/>
    <cellStyle name="Normal 5 4 4 2" xfId="28933"/>
    <cellStyle name="Normal 5 4 4 2 2" xfId="28934"/>
    <cellStyle name="Normal 5 4 4 2 2 2" xfId="28935"/>
    <cellStyle name="Normal 5 4 4 2 2 2 2" xfId="28936"/>
    <cellStyle name="Normal 5 4 4 2 2 2 2 2" xfId="28937"/>
    <cellStyle name="Normal 5 4 4 2 2 2 3" xfId="28938"/>
    <cellStyle name="Normal 5 4 4 2 2 3" xfId="28939"/>
    <cellStyle name="Normal 5 4 4 2 2 3 2" xfId="28940"/>
    <cellStyle name="Normal 5 4 4 2 2 4" xfId="28941"/>
    <cellStyle name="Normal 5 4 4 2 3" xfId="28942"/>
    <cellStyle name="Normal 5 4 4 2 3 2" xfId="28943"/>
    <cellStyle name="Normal 5 4 4 2 3 2 2" xfId="28944"/>
    <cellStyle name="Normal 5 4 4 2 3 3" xfId="28945"/>
    <cellStyle name="Normal 5 4 4 2 4" xfId="28946"/>
    <cellStyle name="Normal 5 4 4 2 4 2" xfId="28947"/>
    <cellStyle name="Normal 5 4 4 2 5" xfId="28948"/>
    <cellStyle name="Normal 5 4 4 3" xfId="28949"/>
    <cellStyle name="Normal 5 4 4 3 2" xfId="28950"/>
    <cellStyle name="Normal 5 4 4 3 2 2" xfId="28951"/>
    <cellStyle name="Normal 5 4 4 3 2 2 2" xfId="28952"/>
    <cellStyle name="Normal 5 4 4 3 2 3" xfId="28953"/>
    <cellStyle name="Normal 5 4 4 3 3" xfId="28954"/>
    <cellStyle name="Normal 5 4 4 3 3 2" xfId="28955"/>
    <cellStyle name="Normal 5 4 4 3 4" xfId="28956"/>
    <cellStyle name="Normal 5 4 4 4" xfId="28957"/>
    <cellStyle name="Normal 5 4 4 4 2" xfId="28958"/>
    <cellStyle name="Normal 5 4 4 4 2 2" xfId="28959"/>
    <cellStyle name="Normal 5 4 4 4 3" xfId="28960"/>
    <cellStyle name="Normal 5 4 4 5" xfId="28961"/>
    <cellStyle name="Normal 5 4 4 5 2" xfId="28962"/>
    <cellStyle name="Normal 5 4 4 5 2 2" xfId="28963"/>
    <cellStyle name="Normal 5 4 4 5 3" xfId="28964"/>
    <cellStyle name="Normal 5 4 4 6" xfId="28965"/>
    <cellStyle name="Normal 5 4 4 6 2" xfId="28966"/>
    <cellStyle name="Normal 5 4 4 7" xfId="28967"/>
    <cellStyle name="Normal 5 4 4 8" xfId="28968"/>
    <cellStyle name="Normal 5 4 5" xfId="28969"/>
    <cellStyle name="Normal 5 4 5 2" xfId="28970"/>
    <cellStyle name="Normal 5 4 5 2 2" xfId="28971"/>
    <cellStyle name="Normal 5 4 5 2 2 2" xfId="28972"/>
    <cellStyle name="Normal 5 4 5 2 2 2 2" xfId="28973"/>
    <cellStyle name="Normal 5 4 5 2 2 3" xfId="28974"/>
    <cellStyle name="Normal 5 4 5 2 3" xfId="28975"/>
    <cellStyle name="Normal 5 4 5 2 3 2" xfId="28976"/>
    <cellStyle name="Normal 5 4 5 2 4" xfId="28977"/>
    <cellStyle name="Normal 5 4 5 3" xfId="28978"/>
    <cellStyle name="Normal 5 4 5 3 2" xfId="28979"/>
    <cellStyle name="Normal 5 4 5 3 2 2" xfId="28980"/>
    <cellStyle name="Normal 5 4 5 3 3" xfId="28981"/>
    <cellStyle name="Normal 5 4 5 4" xfId="28982"/>
    <cellStyle name="Normal 5 4 5 4 2" xfId="28983"/>
    <cellStyle name="Normal 5 4 5 5" xfId="28984"/>
    <cellStyle name="Normal 5 4 5 6" xfId="28985"/>
    <cellStyle name="Normal 5 4 6" xfId="28986"/>
    <cellStyle name="Normal 5 4 6 2" xfId="28987"/>
    <cellStyle name="Normal 5 4 6 2 2" xfId="28988"/>
    <cellStyle name="Normal 5 4 6 2 2 2" xfId="28989"/>
    <cellStyle name="Normal 5 4 6 2 3" xfId="28990"/>
    <cellStyle name="Normal 5 4 6 3" xfId="28991"/>
    <cellStyle name="Normal 5 4 6 3 2" xfId="28992"/>
    <cellStyle name="Normal 5 4 6 4" xfId="28993"/>
    <cellStyle name="Normal 5 4 7" xfId="28994"/>
    <cellStyle name="Normal 5 4 7 2" xfId="28995"/>
    <cellStyle name="Normal 5 4 7 2 2" xfId="28996"/>
    <cellStyle name="Normal 5 4 7 3" xfId="28997"/>
    <cellStyle name="Normal 5 4 8" xfId="28998"/>
    <cellStyle name="Normal 5 4 8 2" xfId="28999"/>
    <cellStyle name="Normal 5 4 8 2 2" xfId="29000"/>
    <cellStyle name="Normal 5 4 8 3" xfId="29001"/>
    <cellStyle name="Normal 5 4 9" xfId="29002"/>
    <cellStyle name="Normal 5 4 9 2" xfId="29003"/>
    <cellStyle name="Normal 5 5" xfId="29004"/>
    <cellStyle name="Normal 5 5 2" xfId="29005"/>
    <cellStyle name="Normal 5 5 2 2" xfId="29006"/>
    <cellStyle name="Normal 5 5 2 2 2" xfId="29007"/>
    <cellStyle name="Normal 5 5 2 2 2 2" xfId="29008"/>
    <cellStyle name="Normal 5 5 2 2 2 2 2" xfId="29009"/>
    <cellStyle name="Normal 5 5 2 2 2 3" xfId="29010"/>
    <cellStyle name="Normal 5 5 2 2 3" xfId="29011"/>
    <cellStyle name="Normal 5 5 2 2 3 2" xfId="29012"/>
    <cellStyle name="Normal 5 5 2 2 4" xfId="29013"/>
    <cellStyle name="Normal 5 5 2 3" xfId="29014"/>
    <cellStyle name="Normal 5 5 2 3 2" xfId="29015"/>
    <cellStyle name="Normal 5 5 2 3 2 2" xfId="29016"/>
    <cellStyle name="Normal 5 5 2 3 3" xfId="29017"/>
    <cellStyle name="Normal 5 5 2 4" xfId="29018"/>
    <cellStyle name="Normal 5 5 2 4 2" xfId="29019"/>
    <cellStyle name="Normal 5 5 2 5" xfId="29020"/>
    <cellStyle name="Normal 5 5 3" xfId="29021"/>
    <cellStyle name="Normal 5 5 3 2" xfId="29022"/>
    <cellStyle name="Normal 5 5 3 2 2" xfId="29023"/>
    <cellStyle name="Normal 5 5 3 2 2 2" xfId="29024"/>
    <cellStyle name="Normal 5 5 3 2 3" xfId="29025"/>
    <cellStyle name="Normal 5 5 3 3" xfId="29026"/>
    <cellStyle name="Normal 5 5 3 3 2" xfId="29027"/>
    <cellStyle name="Normal 5 5 3 4" xfId="29028"/>
    <cellStyle name="Normal 5 5 4" xfId="29029"/>
    <cellStyle name="Normal 5 5 4 2" xfId="29030"/>
    <cellStyle name="Normal 5 5 4 2 2" xfId="29031"/>
    <cellStyle name="Normal 5 5 4 3" xfId="29032"/>
    <cellStyle name="Normal 5 5 5" xfId="29033"/>
    <cellStyle name="Normal 5 5 5 2" xfId="29034"/>
    <cellStyle name="Normal 5 5 5 2 2" xfId="29035"/>
    <cellStyle name="Normal 5 5 5 3" xfId="29036"/>
    <cellStyle name="Normal 5 5 6" xfId="29037"/>
    <cellStyle name="Normal 5 5 6 2" xfId="29038"/>
    <cellStyle name="Normal 5 5 7" xfId="29039"/>
    <cellStyle name="Normal 5 5 8" xfId="29040"/>
    <cellStyle name="Normal 5 6" xfId="29041"/>
    <cellStyle name="Normal 5 6 2" xfId="29042"/>
    <cellStyle name="Normal 5 6 2 2" xfId="29043"/>
    <cellStyle name="Normal 5 6 3" xfId="29044"/>
    <cellStyle name="Normal 5 6 4" xfId="29045"/>
    <cellStyle name="Normal 5 7" xfId="29046"/>
    <cellStyle name="Normal 5 7 2" xfId="29047"/>
    <cellStyle name="Normal 5 7 2 2" xfId="29048"/>
    <cellStyle name="Normal 5 7 2 2 2" xfId="29049"/>
    <cellStyle name="Normal 5 7 2 2 2 2" xfId="29050"/>
    <cellStyle name="Normal 5 7 2 2 3" xfId="29051"/>
    <cellStyle name="Normal 5 7 2 3" xfId="29052"/>
    <cellStyle name="Normal 5 7 2 3 2" xfId="29053"/>
    <cellStyle name="Normal 5 7 2 4" xfId="29054"/>
    <cellStyle name="Normal 5 7 3" xfId="29055"/>
    <cellStyle name="Normal 5 7 3 2" xfId="29056"/>
    <cellStyle name="Normal 5 7 3 2 2" xfId="29057"/>
    <cellStyle name="Normal 5 7 3 3" xfId="29058"/>
    <cellStyle name="Normal 5 7 4" xfId="29059"/>
    <cellStyle name="Normal 5 7 4 2" xfId="29060"/>
    <cellStyle name="Normal 5 7 5" xfId="29061"/>
    <cellStyle name="Normal 5 7 6" xfId="29062"/>
    <cellStyle name="Normal 5 8" xfId="29063"/>
    <cellStyle name="Normal 5 8 2" xfId="29064"/>
    <cellStyle name="Normal 5 8 2 2" xfId="29065"/>
    <cellStyle name="Normal 5 8 2 2 2" xfId="29066"/>
    <cellStyle name="Normal 5 8 2 3" xfId="29067"/>
    <cellStyle name="Normal 5 8 3" xfId="29068"/>
    <cellStyle name="Normal 5 8 3 2" xfId="29069"/>
    <cellStyle name="Normal 5 8 4" xfId="29070"/>
    <cellStyle name="Normal 5 9" xfId="29071"/>
    <cellStyle name="Normal 5 9 2" xfId="29072"/>
    <cellStyle name="Normal 5 9 2 2" xfId="29073"/>
    <cellStyle name="Normal 5 9 3" xfId="29074"/>
    <cellStyle name="Normal 5__1" xfId="29075"/>
    <cellStyle name="Normal 50" xfId="29076"/>
    <cellStyle name="Normal 50 10" xfId="29077"/>
    <cellStyle name="Normal 50 2" xfId="29078"/>
    <cellStyle name="Normal 50 2 2" xfId="29079"/>
    <cellStyle name="Normal 50 2 2 2" xfId="29080"/>
    <cellStyle name="Normal 50 2 2 2 2" xfId="29081"/>
    <cellStyle name="Normal 50 2 2 2 2 2" xfId="29082"/>
    <cellStyle name="Normal 50 2 2 2 2 2 2" xfId="29083"/>
    <cellStyle name="Normal 50 2 2 2 2 3" xfId="29084"/>
    <cellStyle name="Normal 50 2 2 2 3" xfId="29085"/>
    <cellStyle name="Normal 50 2 2 2 3 2" xfId="29086"/>
    <cellStyle name="Normal 50 2 2 2 4" xfId="29087"/>
    <cellStyle name="Normal 50 2 2 3" xfId="29088"/>
    <cellStyle name="Normal 50 2 2 3 2" xfId="29089"/>
    <cellStyle name="Normal 50 2 2 3 2 2" xfId="29090"/>
    <cellStyle name="Normal 50 2 2 3 3" xfId="29091"/>
    <cellStyle name="Normal 50 2 2 4" xfId="29092"/>
    <cellStyle name="Normal 50 2 2 4 2" xfId="29093"/>
    <cellStyle name="Normal 50 2 2 5" xfId="29094"/>
    <cellStyle name="Normal 50 2 3" xfId="29095"/>
    <cellStyle name="Normal 50 2 3 2" xfId="29096"/>
    <cellStyle name="Normal 50 2 3 2 2" xfId="29097"/>
    <cellStyle name="Normal 50 2 3 2 2 2" xfId="29098"/>
    <cellStyle name="Normal 50 2 3 2 3" xfId="29099"/>
    <cellStyle name="Normal 50 2 3 3" xfId="29100"/>
    <cellStyle name="Normal 50 2 3 3 2" xfId="29101"/>
    <cellStyle name="Normal 50 2 3 4" xfId="29102"/>
    <cellStyle name="Normal 50 2 4" xfId="29103"/>
    <cellStyle name="Normal 50 2 4 2" xfId="29104"/>
    <cellStyle name="Normal 50 2 4 2 2" xfId="29105"/>
    <cellStyle name="Normal 50 2 4 3" xfId="29106"/>
    <cellStyle name="Normal 50 2 5" xfId="29107"/>
    <cellStyle name="Normal 50 2 5 2" xfId="29108"/>
    <cellStyle name="Normal 50 2 5 2 2" xfId="29109"/>
    <cellStyle name="Normal 50 2 5 3" xfId="29110"/>
    <cellStyle name="Normal 50 2 6" xfId="29111"/>
    <cellStyle name="Normal 50 2 6 2" xfId="29112"/>
    <cellStyle name="Normal 50 2 7" xfId="29113"/>
    <cellStyle name="Normal 50 3" xfId="29114"/>
    <cellStyle name="Normal 50 3 2" xfId="29115"/>
    <cellStyle name="Normal 50 3 2 2" xfId="29116"/>
    <cellStyle name="Normal 50 3 2 2 2" xfId="29117"/>
    <cellStyle name="Normal 50 3 2 2 2 2" xfId="29118"/>
    <cellStyle name="Normal 50 3 2 2 2 2 2" xfId="29119"/>
    <cellStyle name="Normal 50 3 2 2 2 3" xfId="29120"/>
    <cellStyle name="Normal 50 3 2 2 3" xfId="29121"/>
    <cellStyle name="Normal 50 3 2 2 3 2" xfId="29122"/>
    <cellStyle name="Normal 50 3 2 2 4" xfId="29123"/>
    <cellStyle name="Normal 50 3 2 3" xfId="29124"/>
    <cellStyle name="Normal 50 3 2 3 2" xfId="29125"/>
    <cellStyle name="Normal 50 3 2 3 2 2" xfId="29126"/>
    <cellStyle name="Normal 50 3 2 3 3" xfId="29127"/>
    <cellStyle name="Normal 50 3 2 4" xfId="29128"/>
    <cellStyle name="Normal 50 3 2 4 2" xfId="29129"/>
    <cellStyle name="Normal 50 3 2 5" xfId="29130"/>
    <cellStyle name="Normal 50 3 3" xfId="29131"/>
    <cellStyle name="Normal 50 3 3 2" xfId="29132"/>
    <cellStyle name="Normal 50 3 3 2 2" xfId="29133"/>
    <cellStyle name="Normal 50 3 3 2 2 2" xfId="29134"/>
    <cellStyle name="Normal 50 3 3 2 3" xfId="29135"/>
    <cellStyle name="Normal 50 3 3 3" xfId="29136"/>
    <cellStyle name="Normal 50 3 3 3 2" xfId="29137"/>
    <cellStyle name="Normal 50 3 3 4" xfId="29138"/>
    <cellStyle name="Normal 50 3 4" xfId="29139"/>
    <cellStyle name="Normal 50 3 4 2" xfId="29140"/>
    <cellStyle name="Normal 50 3 4 2 2" xfId="29141"/>
    <cellStyle name="Normal 50 3 4 3" xfId="29142"/>
    <cellStyle name="Normal 50 3 5" xfId="29143"/>
    <cellStyle name="Normal 50 3 5 2" xfId="29144"/>
    <cellStyle name="Normal 50 3 5 2 2" xfId="29145"/>
    <cellStyle name="Normal 50 3 5 3" xfId="29146"/>
    <cellStyle name="Normal 50 3 6" xfId="29147"/>
    <cellStyle name="Normal 50 3 6 2" xfId="29148"/>
    <cellStyle name="Normal 50 3 7" xfId="29149"/>
    <cellStyle name="Normal 50 4" xfId="29150"/>
    <cellStyle name="Normal 50 4 2" xfId="29151"/>
    <cellStyle name="Normal 50 4 2 2" xfId="29152"/>
    <cellStyle name="Normal 50 4 2 2 2" xfId="29153"/>
    <cellStyle name="Normal 50 4 2 2 2 2" xfId="29154"/>
    <cellStyle name="Normal 50 4 2 2 3" xfId="29155"/>
    <cellStyle name="Normal 50 4 2 3" xfId="29156"/>
    <cellStyle name="Normal 50 4 2 3 2" xfId="29157"/>
    <cellStyle name="Normal 50 4 2 4" xfId="29158"/>
    <cellStyle name="Normal 50 4 3" xfId="29159"/>
    <cellStyle name="Normal 50 4 3 2" xfId="29160"/>
    <cellStyle name="Normal 50 4 3 2 2" xfId="29161"/>
    <cellStyle name="Normal 50 4 3 3" xfId="29162"/>
    <cellStyle name="Normal 50 4 4" xfId="29163"/>
    <cellStyle name="Normal 50 4 4 2" xfId="29164"/>
    <cellStyle name="Normal 50 4 5" xfId="29165"/>
    <cellStyle name="Normal 50 5" xfId="29166"/>
    <cellStyle name="Normal 50 5 2" xfId="29167"/>
    <cellStyle name="Normal 50 5 2 2" xfId="29168"/>
    <cellStyle name="Normal 50 5 2 2 2" xfId="29169"/>
    <cellStyle name="Normal 50 5 2 3" xfId="29170"/>
    <cellStyle name="Normal 50 5 3" xfId="29171"/>
    <cellStyle name="Normal 50 5 3 2" xfId="29172"/>
    <cellStyle name="Normal 50 5 4" xfId="29173"/>
    <cellStyle name="Normal 50 6" xfId="29174"/>
    <cellStyle name="Normal 50 6 2" xfId="29175"/>
    <cellStyle name="Normal 50 6 2 2" xfId="29176"/>
    <cellStyle name="Normal 50 6 3" xfId="29177"/>
    <cellStyle name="Normal 50 7" xfId="29178"/>
    <cellStyle name="Normal 50 7 2" xfId="29179"/>
    <cellStyle name="Normal 50 7 2 2" xfId="29180"/>
    <cellStyle name="Normal 50 7 3" xfId="29181"/>
    <cellStyle name="Normal 50 8" xfId="29182"/>
    <cellStyle name="Normal 50 8 2" xfId="29183"/>
    <cellStyle name="Normal 50 9" xfId="29184"/>
    <cellStyle name="Normal 51" xfId="29185"/>
    <cellStyle name="Normal 51 10" xfId="29186"/>
    <cellStyle name="Normal 51 11" xfId="29187"/>
    <cellStyle name="Normal 51 2" xfId="29188"/>
    <cellStyle name="Normal 51 2 2" xfId="29189"/>
    <cellStyle name="Normal 51 2 2 2" xfId="29190"/>
    <cellStyle name="Normal 51 2 2 2 2" xfId="29191"/>
    <cellStyle name="Normal 51 2 2 2 2 2" xfId="29192"/>
    <cellStyle name="Normal 51 2 2 2 2 2 2" xfId="29193"/>
    <cellStyle name="Normal 51 2 2 2 2 3" xfId="29194"/>
    <cellStyle name="Normal 51 2 2 2 3" xfId="29195"/>
    <cellStyle name="Normal 51 2 2 2 3 2" xfId="29196"/>
    <cellStyle name="Normal 51 2 2 2 4" xfId="29197"/>
    <cellStyle name="Normal 51 2 2 3" xfId="29198"/>
    <cellStyle name="Normal 51 2 2 3 2" xfId="29199"/>
    <cellStyle name="Normal 51 2 2 3 2 2" xfId="29200"/>
    <cellStyle name="Normal 51 2 2 3 3" xfId="29201"/>
    <cellStyle name="Normal 51 2 2 4" xfId="29202"/>
    <cellStyle name="Normal 51 2 2 4 2" xfId="29203"/>
    <cellStyle name="Normal 51 2 2 5" xfId="29204"/>
    <cellStyle name="Normal 51 2 3" xfId="29205"/>
    <cellStyle name="Normal 51 2 3 2" xfId="29206"/>
    <cellStyle name="Normal 51 2 3 2 2" xfId="29207"/>
    <cellStyle name="Normal 51 2 3 2 2 2" xfId="29208"/>
    <cellStyle name="Normal 51 2 3 2 3" xfId="29209"/>
    <cellStyle name="Normal 51 2 3 3" xfId="29210"/>
    <cellStyle name="Normal 51 2 3 3 2" xfId="29211"/>
    <cellStyle name="Normal 51 2 3 4" xfId="29212"/>
    <cellStyle name="Normal 51 2 4" xfId="29213"/>
    <cellStyle name="Normal 51 2 4 2" xfId="29214"/>
    <cellStyle name="Normal 51 2 4 2 2" xfId="29215"/>
    <cellStyle name="Normal 51 2 4 3" xfId="29216"/>
    <cellStyle name="Normal 51 2 5" xfId="29217"/>
    <cellStyle name="Normal 51 2 5 2" xfId="29218"/>
    <cellStyle name="Normal 51 2 5 2 2" xfId="29219"/>
    <cellStyle name="Normal 51 2 5 3" xfId="29220"/>
    <cellStyle name="Normal 51 2 6" xfId="29221"/>
    <cellStyle name="Normal 51 2 6 2" xfId="29222"/>
    <cellStyle name="Normal 51 2 7" xfId="29223"/>
    <cellStyle name="Normal 51 3" xfId="29224"/>
    <cellStyle name="Normal 51 3 2" xfId="29225"/>
    <cellStyle name="Normal 51 3 2 2" xfId="29226"/>
    <cellStyle name="Normal 51 3 2 2 2" xfId="29227"/>
    <cellStyle name="Normal 51 3 2 2 2 2" xfId="29228"/>
    <cellStyle name="Normal 51 3 2 2 2 2 2" xfId="29229"/>
    <cellStyle name="Normal 51 3 2 2 2 3" xfId="29230"/>
    <cellStyle name="Normal 51 3 2 2 3" xfId="29231"/>
    <cellStyle name="Normal 51 3 2 2 3 2" xfId="29232"/>
    <cellStyle name="Normal 51 3 2 2 4" xfId="29233"/>
    <cellStyle name="Normal 51 3 2 3" xfId="29234"/>
    <cellStyle name="Normal 51 3 2 3 2" xfId="29235"/>
    <cellStyle name="Normal 51 3 2 3 2 2" xfId="29236"/>
    <cellStyle name="Normal 51 3 2 3 3" xfId="29237"/>
    <cellStyle name="Normal 51 3 2 4" xfId="29238"/>
    <cellStyle name="Normal 51 3 2 4 2" xfId="29239"/>
    <cellStyle name="Normal 51 3 2 5" xfId="29240"/>
    <cellStyle name="Normal 51 3 3" xfId="29241"/>
    <cellStyle name="Normal 51 3 3 2" xfId="29242"/>
    <cellStyle name="Normal 51 3 3 2 2" xfId="29243"/>
    <cellStyle name="Normal 51 3 3 2 2 2" xfId="29244"/>
    <cellStyle name="Normal 51 3 3 2 3" xfId="29245"/>
    <cellStyle name="Normal 51 3 3 3" xfId="29246"/>
    <cellStyle name="Normal 51 3 3 3 2" xfId="29247"/>
    <cellStyle name="Normal 51 3 3 4" xfId="29248"/>
    <cellStyle name="Normal 51 3 4" xfId="29249"/>
    <cellStyle name="Normal 51 3 4 2" xfId="29250"/>
    <cellStyle name="Normal 51 3 4 2 2" xfId="29251"/>
    <cellStyle name="Normal 51 3 4 3" xfId="29252"/>
    <cellStyle name="Normal 51 3 5" xfId="29253"/>
    <cellStyle name="Normal 51 3 5 2" xfId="29254"/>
    <cellStyle name="Normal 51 3 5 2 2" xfId="29255"/>
    <cellStyle name="Normal 51 3 5 3" xfId="29256"/>
    <cellStyle name="Normal 51 3 6" xfId="29257"/>
    <cellStyle name="Normal 51 3 6 2" xfId="29258"/>
    <cellStyle name="Normal 51 3 7" xfId="29259"/>
    <cellStyle name="Normal 51 4" xfId="29260"/>
    <cellStyle name="Normal 51 4 2" xfId="29261"/>
    <cellStyle name="Normal 51 4 2 2" xfId="29262"/>
    <cellStyle name="Normal 51 4 2 2 2" xfId="29263"/>
    <cellStyle name="Normal 51 4 2 2 2 2" xfId="29264"/>
    <cellStyle name="Normal 51 4 2 2 3" xfId="29265"/>
    <cellStyle name="Normal 51 4 2 3" xfId="29266"/>
    <cellStyle name="Normal 51 4 2 3 2" xfId="29267"/>
    <cellStyle name="Normal 51 4 2 4" xfId="29268"/>
    <cellStyle name="Normal 51 4 3" xfId="29269"/>
    <cellStyle name="Normal 51 4 3 2" xfId="29270"/>
    <cellStyle name="Normal 51 4 3 2 2" xfId="29271"/>
    <cellStyle name="Normal 51 4 3 3" xfId="29272"/>
    <cellStyle name="Normal 51 4 4" xfId="29273"/>
    <cellStyle name="Normal 51 4 4 2" xfId="29274"/>
    <cellStyle name="Normal 51 4 5" xfId="29275"/>
    <cellStyle name="Normal 51 5" xfId="29276"/>
    <cellStyle name="Normal 51 5 2" xfId="29277"/>
    <cellStyle name="Normal 51 5 2 2" xfId="29278"/>
    <cellStyle name="Normal 51 5 2 2 2" xfId="29279"/>
    <cellStyle name="Normal 51 5 2 3" xfId="29280"/>
    <cellStyle name="Normal 51 5 3" xfId="29281"/>
    <cellStyle name="Normal 51 5 3 2" xfId="29282"/>
    <cellStyle name="Normal 51 5 4" xfId="29283"/>
    <cellStyle name="Normal 51 6" xfId="29284"/>
    <cellStyle name="Normal 51 6 2" xfId="29285"/>
    <cellStyle name="Normal 51 6 2 2" xfId="29286"/>
    <cellStyle name="Normal 51 6 3" xfId="29287"/>
    <cellStyle name="Normal 51 7" xfId="29288"/>
    <cellStyle name="Normal 51 7 2" xfId="29289"/>
    <cellStyle name="Normal 51 7 2 2" xfId="29290"/>
    <cellStyle name="Normal 51 7 3" xfId="29291"/>
    <cellStyle name="Normal 51 8" xfId="29292"/>
    <cellStyle name="Normal 51 8 2" xfId="29293"/>
    <cellStyle name="Normal 51 9" xfId="29294"/>
    <cellStyle name="Normal 52" xfId="29295"/>
    <cellStyle name="Normal 52 10" xfId="29296"/>
    <cellStyle name="Normal 52 11" xfId="29297"/>
    <cellStyle name="Normal 52 2" xfId="29298"/>
    <cellStyle name="Normal 52 2 2" xfId="29299"/>
    <cellStyle name="Normal 52 2 2 2" xfId="29300"/>
    <cellStyle name="Normal 52 2 2 2 2" xfId="29301"/>
    <cellStyle name="Normal 52 2 2 2 2 2" xfId="29302"/>
    <cellStyle name="Normal 52 2 2 2 2 2 2" xfId="29303"/>
    <cellStyle name="Normal 52 2 2 2 2 3" xfId="29304"/>
    <cellStyle name="Normal 52 2 2 2 3" xfId="29305"/>
    <cellStyle name="Normal 52 2 2 2 3 2" xfId="29306"/>
    <cellStyle name="Normal 52 2 2 2 4" xfId="29307"/>
    <cellStyle name="Normal 52 2 2 3" xfId="29308"/>
    <cellStyle name="Normal 52 2 2 3 2" xfId="29309"/>
    <cellStyle name="Normal 52 2 2 3 2 2" xfId="29310"/>
    <cellStyle name="Normal 52 2 2 3 3" xfId="29311"/>
    <cellStyle name="Normal 52 2 2 4" xfId="29312"/>
    <cellStyle name="Normal 52 2 2 4 2" xfId="29313"/>
    <cellStyle name="Normal 52 2 2 5" xfId="29314"/>
    <cellStyle name="Normal 52 2 3" xfId="29315"/>
    <cellStyle name="Normal 52 2 3 2" xfId="29316"/>
    <cellStyle name="Normal 52 2 3 2 2" xfId="29317"/>
    <cellStyle name="Normal 52 2 3 2 2 2" xfId="29318"/>
    <cellStyle name="Normal 52 2 3 2 3" xfId="29319"/>
    <cellStyle name="Normal 52 2 3 3" xfId="29320"/>
    <cellStyle name="Normal 52 2 3 3 2" xfId="29321"/>
    <cellStyle name="Normal 52 2 3 4" xfId="29322"/>
    <cellStyle name="Normal 52 2 4" xfId="29323"/>
    <cellStyle name="Normal 52 2 4 2" xfId="29324"/>
    <cellStyle name="Normal 52 2 4 2 2" xfId="29325"/>
    <cellStyle name="Normal 52 2 4 3" xfId="29326"/>
    <cellStyle name="Normal 52 2 5" xfId="29327"/>
    <cellStyle name="Normal 52 2 5 2" xfId="29328"/>
    <cellStyle name="Normal 52 2 5 2 2" xfId="29329"/>
    <cellStyle name="Normal 52 2 5 3" xfId="29330"/>
    <cellStyle name="Normal 52 2 6" xfId="29331"/>
    <cellStyle name="Normal 52 2 6 2" xfId="29332"/>
    <cellStyle name="Normal 52 2 7" xfId="29333"/>
    <cellStyle name="Normal 52 3" xfId="29334"/>
    <cellStyle name="Normal 52 3 2" xfId="29335"/>
    <cellStyle name="Normal 52 3 2 2" xfId="29336"/>
    <cellStyle name="Normal 52 3 2 2 2" xfId="29337"/>
    <cellStyle name="Normal 52 3 2 2 2 2" xfId="29338"/>
    <cellStyle name="Normal 52 3 2 2 2 2 2" xfId="29339"/>
    <cellStyle name="Normal 52 3 2 2 2 3" xfId="29340"/>
    <cellStyle name="Normal 52 3 2 2 3" xfId="29341"/>
    <cellStyle name="Normal 52 3 2 2 3 2" xfId="29342"/>
    <cellStyle name="Normal 52 3 2 2 4" xfId="29343"/>
    <cellStyle name="Normal 52 3 2 3" xfId="29344"/>
    <cellStyle name="Normal 52 3 2 3 2" xfId="29345"/>
    <cellStyle name="Normal 52 3 2 3 2 2" xfId="29346"/>
    <cellStyle name="Normal 52 3 2 3 3" xfId="29347"/>
    <cellStyle name="Normal 52 3 2 4" xfId="29348"/>
    <cellStyle name="Normal 52 3 2 4 2" xfId="29349"/>
    <cellStyle name="Normal 52 3 2 5" xfId="29350"/>
    <cellStyle name="Normal 52 3 3" xfId="29351"/>
    <cellStyle name="Normal 52 3 3 2" xfId="29352"/>
    <cellStyle name="Normal 52 3 3 2 2" xfId="29353"/>
    <cellStyle name="Normal 52 3 3 2 2 2" xfId="29354"/>
    <cellStyle name="Normal 52 3 3 2 3" xfId="29355"/>
    <cellStyle name="Normal 52 3 3 3" xfId="29356"/>
    <cellStyle name="Normal 52 3 3 3 2" xfId="29357"/>
    <cellStyle name="Normal 52 3 3 4" xfId="29358"/>
    <cellStyle name="Normal 52 3 4" xfId="29359"/>
    <cellStyle name="Normal 52 3 4 2" xfId="29360"/>
    <cellStyle name="Normal 52 3 4 2 2" xfId="29361"/>
    <cellStyle name="Normal 52 3 4 3" xfId="29362"/>
    <cellStyle name="Normal 52 3 5" xfId="29363"/>
    <cellStyle name="Normal 52 3 5 2" xfId="29364"/>
    <cellStyle name="Normal 52 3 5 2 2" xfId="29365"/>
    <cellStyle name="Normal 52 3 5 3" xfId="29366"/>
    <cellStyle name="Normal 52 3 6" xfId="29367"/>
    <cellStyle name="Normal 52 3 6 2" xfId="29368"/>
    <cellStyle name="Normal 52 3 7" xfId="29369"/>
    <cellStyle name="Normal 52 4" xfId="29370"/>
    <cellStyle name="Normal 52 4 2" xfId="29371"/>
    <cellStyle name="Normal 52 4 2 2" xfId="29372"/>
    <cellStyle name="Normal 52 4 2 2 2" xfId="29373"/>
    <cellStyle name="Normal 52 4 2 2 2 2" xfId="29374"/>
    <cellStyle name="Normal 52 4 2 2 3" xfId="29375"/>
    <cellStyle name="Normal 52 4 2 3" xfId="29376"/>
    <cellStyle name="Normal 52 4 2 3 2" xfId="29377"/>
    <cellStyle name="Normal 52 4 2 4" xfId="29378"/>
    <cellStyle name="Normal 52 4 3" xfId="29379"/>
    <cellStyle name="Normal 52 4 3 2" xfId="29380"/>
    <cellStyle name="Normal 52 4 3 2 2" xfId="29381"/>
    <cellStyle name="Normal 52 4 3 3" xfId="29382"/>
    <cellStyle name="Normal 52 4 4" xfId="29383"/>
    <cellStyle name="Normal 52 4 4 2" xfId="29384"/>
    <cellStyle name="Normal 52 4 5" xfId="29385"/>
    <cellStyle name="Normal 52 5" xfId="29386"/>
    <cellStyle name="Normal 52 5 2" xfId="29387"/>
    <cellStyle name="Normal 52 5 2 2" xfId="29388"/>
    <cellStyle name="Normal 52 5 2 2 2" xfId="29389"/>
    <cellStyle name="Normal 52 5 2 3" xfId="29390"/>
    <cellStyle name="Normal 52 5 3" xfId="29391"/>
    <cellStyle name="Normal 52 5 3 2" xfId="29392"/>
    <cellStyle name="Normal 52 5 4" xfId="29393"/>
    <cellStyle name="Normal 52 6" xfId="29394"/>
    <cellStyle name="Normal 52 6 2" xfId="29395"/>
    <cellStyle name="Normal 52 6 2 2" xfId="29396"/>
    <cellStyle name="Normal 52 6 3" xfId="29397"/>
    <cellStyle name="Normal 52 7" xfId="29398"/>
    <cellStyle name="Normal 52 7 2" xfId="29399"/>
    <cellStyle name="Normal 52 7 2 2" xfId="29400"/>
    <cellStyle name="Normal 52 7 3" xfId="29401"/>
    <cellStyle name="Normal 52 8" xfId="29402"/>
    <cellStyle name="Normal 52 8 2" xfId="29403"/>
    <cellStyle name="Normal 52 9" xfId="29404"/>
    <cellStyle name="Normal 53" xfId="29405"/>
    <cellStyle name="Normal 53 10" xfId="29406"/>
    <cellStyle name="Normal 53 11" xfId="29407"/>
    <cellStyle name="Normal 53 2" xfId="29408"/>
    <cellStyle name="Normal 53 2 2" xfId="29409"/>
    <cellStyle name="Normal 53 2 2 2" xfId="29410"/>
    <cellStyle name="Normal 53 2 2 2 2" xfId="29411"/>
    <cellStyle name="Normal 53 2 2 2 2 2" xfId="29412"/>
    <cellStyle name="Normal 53 2 2 2 2 2 2" xfId="29413"/>
    <cellStyle name="Normal 53 2 2 2 2 3" xfId="29414"/>
    <cellStyle name="Normal 53 2 2 2 3" xfId="29415"/>
    <cellStyle name="Normal 53 2 2 2 3 2" xfId="29416"/>
    <cellStyle name="Normal 53 2 2 2 4" xfId="29417"/>
    <cellStyle name="Normal 53 2 2 3" xfId="29418"/>
    <cellStyle name="Normal 53 2 2 3 2" xfId="29419"/>
    <cellStyle name="Normal 53 2 2 3 2 2" xfId="29420"/>
    <cellStyle name="Normal 53 2 2 3 3" xfId="29421"/>
    <cellStyle name="Normal 53 2 2 4" xfId="29422"/>
    <cellStyle name="Normal 53 2 2 4 2" xfId="29423"/>
    <cellStyle name="Normal 53 2 2 5" xfId="29424"/>
    <cellStyle name="Normal 53 2 3" xfId="29425"/>
    <cellStyle name="Normal 53 2 3 2" xfId="29426"/>
    <cellStyle name="Normal 53 2 3 2 2" xfId="29427"/>
    <cellStyle name="Normal 53 2 3 2 2 2" xfId="29428"/>
    <cellStyle name="Normal 53 2 3 2 3" xfId="29429"/>
    <cellStyle name="Normal 53 2 3 3" xfId="29430"/>
    <cellStyle name="Normal 53 2 3 3 2" xfId="29431"/>
    <cellStyle name="Normal 53 2 3 4" xfId="29432"/>
    <cellStyle name="Normal 53 2 4" xfId="29433"/>
    <cellStyle name="Normal 53 2 4 2" xfId="29434"/>
    <cellStyle name="Normal 53 2 4 2 2" xfId="29435"/>
    <cellStyle name="Normal 53 2 4 3" xfId="29436"/>
    <cellStyle name="Normal 53 2 5" xfId="29437"/>
    <cellStyle name="Normal 53 2 5 2" xfId="29438"/>
    <cellStyle name="Normal 53 2 5 2 2" xfId="29439"/>
    <cellStyle name="Normal 53 2 5 3" xfId="29440"/>
    <cellStyle name="Normal 53 2 6" xfId="29441"/>
    <cellStyle name="Normal 53 2 6 2" xfId="29442"/>
    <cellStyle name="Normal 53 2 7" xfId="29443"/>
    <cellStyle name="Normal 53 3" xfId="29444"/>
    <cellStyle name="Normal 53 3 2" xfId="29445"/>
    <cellStyle name="Normal 53 3 2 2" xfId="29446"/>
    <cellStyle name="Normal 53 3 2 2 2" xfId="29447"/>
    <cellStyle name="Normal 53 3 2 2 2 2" xfId="29448"/>
    <cellStyle name="Normal 53 3 2 2 2 2 2" xfId="29449"/>
    <cellStyle name="Normal 53 3 2 2 2 3" xfId="29450"/>
    <cellStyle name="Normal 53 3 2 2 3" xfId="29451"/>
    <cellStyle name="Normal 53 3 2 2 3 2" xfId="29452"/>
    <cellStyle name="Normal 53 3 2 2 4" xfId="29453"/>
    <cellStyle name="Normal 53 3 2 3" xfId="29454"/>
    <cellStyle name="Normal 53 3 2 3 2" xfId="29455"/>
    <cellStyle name="Normal 53 3 2 3 2 2" xfId="29456"/>
    <cellStyle name="Normal 53 3 2 3 3" xfId="29457"/>
    <cellStyle name="Normal 53 3 2 4" xfId="29458"/>
    <cellStyle name="Normal 53 3 2 4 2" xfId="29459"/>
    <cellStyle name="Normal 53 3 2 5" xfId="29460"/>
    <cellStyle name="Normal 53 3 3" xfId="29461"/>
    <cellStyle name="Normal 53 3 3 2" xfId="29462"/>
    <cellStyle name="Normal 53 3 3 2 2" xfId="29463"/>
    <cellStyle name="Normal 53 3 3 2 2 2" xfId="29464"/>
    <cellStyle name="Normal 53 3 3 2 3" xfId="29465"/>
    <cellStyle name="Normal 53 3 3 3" xfId="29466"/>
    <cellStyle name="Normal 53 3 3 3 2" xfId="29467"/>
    <cellStyle name="Normal 53 3 3 4" xfId="29468"/>
    <cellStyle name="Normal 53 3 4" xfId="29469"/>
    <cellStyle name="Normal 53 3 4 2" xfId="29470"/>
    <cellStyle name="Normal 53 3 4 2 2" xfId="29471"/>
    <cellStyle name="Normal 53 3 4 3" xfId="29472"/>
    <cellStyle name="Normal 53 3 5" xfId="29473"/>
    <cellStyle name="Normal 53 3 5 2" xfId="29474"/>
    <cellStyle name="Normal 53 3 5 2 2" xfId="29475"/>
    <cellStyle name="Normal 53 3 5 3" xfId="29476"/>
    <cellStyle name="Normal 53 3 6" xfId="29477"/>
    <cellStyle name="Normal 53 3 6 2" xfId="29478"/>
    <cellStyle name="Normal 53 3 7" xfId="29479"/>
    <cellStyle name="Normal 53 4" xfId="29480"/>
    <cellStyle name="Normal 53 4 2" xfId="29481"/>
    <cellStyle name="Normal 53 4 2 2" xfId="29482"/>
    <cellStyle name="Normal 53 4 2 2 2" xfId="29483"/>
    <cellStyle name="Normal 53 4 2 2 2 2" xfId="29484"/>
    <cellStyle name="Normal 53 4 2 2 3" xfId="29485"/>
    <cellStyle name="Normal 53 4 2 3" xfId="29486"/>
    <cellStyle name="Normal 53 4 2 3 2" xfId="29487"/>
    <cellStyle name="Normal 53 4 2 4" xfId="29488"/>
    <cellStyle name="Normal 53 4 3" xfId="29489"/>
    <cellStyle name="Normal 53 4 3 2" xfId="29490"/>
    <cellStyle name="Normal 53 4 3 2 2" xfId="29491"/>
    <cellStyle name="Normal 53 4 3 3" xfId="29492"/>
    <cellStyle name="Normal 53 4 4" xfId="29493"/>
    <cellStyle name="Normal 53 4 4 2" xfId="29494"/>
    <cellStyle name="Normal 53 4 5" xfId="29495"/>
    <cellStyle name="Normal 53 5" xfId="29496"/>
    <cellStyle name="Normal 53 5 2" xfId="29497"/>
    <cellStyle name="Normal 53 5 2 2" xfId="29498"/>
    <cellStyle name="Normal 53 5 2 2 2" xfId="29499"/>
    <cellStyle name="Normal 53 5 2 3" xfId="29500"/>
    <cellStyle name="Normal 53 5 3" xfId="29501"/>
    <cellStyle name="Normal 53 5 3 2" xfId="29502"/>
    <cellStyle name="Normal 53 5 4" xfId="29503"/>
    <cellStyle name="Normal 53 6" xfId="29504"/>
    <cellStyle name="Normal 53 6 2" xfId="29505"/>
    <cellStyle name="Normal 53 6 2 2" xfId="29506"/>
    <cellStyle name="Normal 53 6 3" xfId="29507"/>
    <cellStyle name="Normal 53 7" xfId="29508"/>
    <cellStyle name="Normal 53 7 2" xfId="29509"/>
    <cellStyle name="Normal 53 7 2 2" xfId="29510"/>
    <cellStyle name="Normal 53 7 3" xfId="29511"/>
    <cellStyle name="Normal 53 8" xfId="29512"/>
    <cellStyle name="Normal 53 8 2" xfId="29513"/>
    <cellStyle name="Normal 53 9" xfId="29514"/>
    <cellStyle name="Normal 54" xfId="29515"/>
    <cellStyle name="Normal 54 2" xfId="29516"/>
    <cellStyle name="Normal 54 2 2" xfId="29517"/>
    <cellStyle name="Normal 54 2 2 2" xfId="29518"/>
    <cellStyle name="Normal 54 2 2 2 2" xfId="29519"/>
    <cellStyle name="Normal 54 2 2 2 2 2" xfId="29520"/>
    <cellStyle name="Normal 54 2 2 2 2 2 2" xfId="29521"/>
    <cellStyle name="Normal 54 2 2 2 2 3" xfId="29522"/>
    <cellStyle name="Normal 54 2 2 2 3" xfId="29523"/>
    <cellStyle name="Normal 54 2 2 2 3 2" xfId="29524"/>
    <cellStyle name="Normal 54 2 2 2 4" xfId="29525"/>
    <cellStyle name="Normal 54 2 2 3" xfId="29526"/>
    <cellStyle name="Normal 54 2 2 3 2" xfId="29527"/>
    <cellStyle name="Normal 54 2 2 3 2 2" xfId="29528"/>
    <cellStyle name="Normal 54 2 2 3 3" xfId="29529"/>
    <cellStyle name="Normal 54 2 2 4" xfId="29530"/>
    <cellStyle name="Normal 54 2 2 4 2" xfId="29531"/>
    <cellStyle name="Normal 54 2 2 5" xfId="29532"/>
    <cellStyle name="Normal 54 2 3" xfId="29533"/>
    <cellStyle name="Normal 54 2 3 2" xfId="29534"/>
    <cellStyle name="Normal 54 2 3 2 2" xfId="29535"/>
    <cellStyle name="Normal 54 2 3 2 2 2" xfId="29536"/>
    <cellStyle name="Normal 54 2 3 2 3" xfId="29537"/>
    <cellStyle name="Normal 54 2 3 3" xfId="29538"/>
    <cellStyle name="Normal 54 2 3 3 2" xfId="29539"/>
    <cellStyle name="Normal 54 2 3 4" xfId="29540"/>
    <cellStyle name="Normal 54 2 4" xfId="29541"/>
    <cellStyle name="Normal 54 2 4 2" xfId="29542"/>
    <cellStyle name="Normal 54 2 4 2 2" xfId="29543"/>
    <cellStyle name="Normal 54 2 4 3" xfId="29544"/>
    <cellStyle name="Normal 54 2 5" xfId="29545"/>
    <cellStyle name="Normal 54 2 5 2" xfId="29546"/>
    <cellStyle name="Normal 54 2 5 2 2" xfId="29547"/>
    <cellStyle name="Normal 54 2 5 3" xfId="29548"/>
    <cellStyle name="Normal 54 2 6" xfId="29549"/>
    <cellStyle name="Normal 54 2 6 2" xfId="29550"/>
    <cellStyle name="Normal 54 2 7" xfId="29551"/>
    <cellStyle name="Normal 54 3" xfId="29552"/>
    <cellStyle name="Normal 54 3 2" xfId="29553"/>
    <cellStyle name="Normal 54 3 2 2" xfId="29554"/>
    <cellStyle name="Normal 54 3 2 2 2" xfId="29555"/>
    <cellStyle name="Normal 54 3 2 2 2 2" xfId="29556"/>
    <cellStyle name="Normal 54 3 2 2 2 2 2" xfId="29557"/>
    <cellStyle name="Normal 54 3 2 2 2 3" xfId="29558"/>
    <cellStyle name="Normal 54 3 2 2 3" xfId="29559"/>
    <cellStyle name="Normal 54 3 2 2 3 2" xfId="29560"/>
    <cellStyle name="Normal 54 3 2 2 4" xfId="29561"/>
    <cellStyle name="Normal 54 3 2 3" xfId="29562"/>
    <cellStyle name="Normal 54 3 2 3 2" xfId="29563"/>
    <cellStyle name="Normal 54 3 2 3 2 2" xfId="29564"/>
    <cellStyle name="Normal 54 3 2 3 3" xfId="29565"/>
    <cellStyle name="Normal 54 3 2 4" xfId="29566"/>
    <cellStyle name="Normal 54 3 2 4 2" xfId="29567"/>
    <cellStyle name="Normal 54 3 2 5" xfId="29568"/>
    <cellStyle name="Normal 54 3 3" xfId="29569"/>
    <cellStyle name="Normal 54 3 3 2" xfId="29570"/>
    <cellStyle name="Normal 54 3 3 2 2" xfId="29571"/>
    <cellStyle name="Normal 54 3 3 2 2 2" xfId="29572"/>
    <cellStyle name="Normal 54 3 3 2 3" xfId="29573"/>
    <cellStyle name="Normal 54 3 3 3" xfId="29574"/>
    <cellStyle name="Normal 54 3 3 3 2" xfId="29575"/>
    <cellStyle name="Normal 54 3 3 4" xfId="29576"/>
    <cellStyle name="Normal 54 3 4" xfId="29577"/>
    <cellStyle name="Normal 54 3 4 2" xfId="29578"/>
    <cellStyle name="Normal 54 3 4 2 2" xfId="29579"/>
    <cellStyle name="Normal 54 3 4 3" xfId="29580"/>
    <cellStyle name="Normal 54 3 5" xfId="29581"/>
    <cellStyle name="Normal 54 3 5 2" xfId="29582"/>
    <cellStyle name="Normal 54 3 5 2 2" xfId="29583"/>
    <cellStyle name="Normal 54 3 5 3" xfId="29584"/>
    <cellStyle name="Normal 54 3 6" xfId="29585"/>
    <cellStyle name="Normal 54 3 6 2" xfId="29586"/>
    <cellStyle name="Normal 54 3 7" xfId="29587"/>
    <cellStyle name="Normal 54 4" xfId="29588"/>
    <cellStyle name="Normal 54 4 2" xfId="29589"/>
    <cellStyle name="Normal 54 4 2 2" xfId="29590"/>
    <cellStyle name="Normal 54 4 2 2 2" xfId="29591"/>
    <cellStyle name="Normal 54 4 2 2 2 2" xfId="29592"/>
    <cellStyle name="Normal 54 4 2 2 3" xfId="29593"/>
    <cellStyle name="Normal 54 4 2 3" xfId="29594"/>
    <cellStyle name="Normal 54 4 2 3 2" xfId="29595"/>
    <cellStyle name="Normal 54 4 2 4" xfId="29596"/>
    <cellStyle name="Normal 54 4 3" xfId="29597"/>
    <cellStyle name="Normal 54 4 3 2" xfId="29598"/>
    <cellStyle name="Normal 54 4 3 2 2" xfId="29599"/>
    <cellStyle name="Normal 54 4 3 3" xfId="29600"/>
    <cellStyle name="Normal 54 4 4" xfId="29601"/>
    <cellStyle name="Normal 54 4 4 2" xfId="29602"/>
    <cellStyle name="Normal 54 4 5" xfId="29603"/>
    <cellStyle name="Normal 54 5" xfId="29604"/>
    <cellStyle name="Normal 54 5 2" xfId="29605"/>
    <cellStyle name="Normal 54 5 2 2" xfId="29606"/>
    <cellStyle name="Normal 54 5 2 2 2" xfId="29607"/>
    <cellStyle name="Normal 54 5 2 3" xfId="29608"/>
    <cellStyle name="Normal 54 5 3" xfId="29609"/>
    <cellStyle name="Normal 54 5 3 2" xfId="29610"/>
    <cellStyle name="Normal 54 5 4" xfId="29611"/>
    <cellStyle name="Normal 54 6" xfId="29612"/>
    <cellStyle name="Normal 54 6 2" xfId="29613"/>
    <cellStyle name="Normal 54 6 2 2" xfId="29614"/>
    <cellStyle name="Normal 54 6 3" xfId="29615"/>
    <cellStyle name="Normal 54 7" xfId="29616"/>
    <cellStyle name="Normal 54 7 2" xfId="29617"/>
    <cellStyle name="Normal 54 7 2 2" xfId="29618"/>
    <cellStyle name="Normal 54 7 3" xfId="29619"/>
    <cellStyle name="Normal 54 8" xfId="29620"/>
    <cellStyle name="Normal 54 8 2" xfId="29621"/>
    <cellStyle name="Normal 54 9" xfId="29622"/>
    <cellStyle name="Normal 55" xfId="29623"/>
    <cellStyle name="Normal 55 2" xfId="29624"/>
    <cellStyle name="Normal 55 2 2" xfId="29625"/>
    <cellStyle name="Normal 55 2 2 2" xfId="29626"/>
    <cellStyle name="Normal 55 2 2 2 2" xfId="29627"/>
    <cellStyle name="Normal 55 2 2 2 2 2" xfId="29628"/>
    <cellStyle name="Normal 55 2 2 2 2 2 2" xfId="29629"/>
    <cellStyle name="Normal 55 2 2 2 2 3" xfId="29630"/>
    <cellStyle name="Normal 55 2 2 2 3" xfId="29631"/>
    <cellStyle name="Normal 55 2 2 2 3 2" xfId="29632"/>
    <cellStyle name="Normal 55 2 2 2 4" xfId="29633"/>
    <cellStyle name="Normal 55 2 2 3" xfId="29634"/>
    <cellStyle name="Normal 55 2 2 3 2" xfId="29635"/>
    <cellStyle name="Normal 55 2 2 3 2 2" xfId="29636"/>
    <cellStyle name="Normal 55 2 2 3 3" xfId="29637"/>
    <cellStyle name="Normal 55 2 2 4" xfId="29638"/>
    <cellStyle name="Normal 55 2 2 4 2" xfId="29639"/>
    <cellStyle name="Normal 55 2 2 5" xfId="29640"/>
    <cellStyle name="Normal 55 2 3" xfId="29641"/>
    <cellStyle name="Normal 55 2 3 2" xfId="29642"/>
    <cellStyle name="Normal 55 2 3 2 2" xfId="29643"/>
    <cellStyle name="Normal 55 2 3 2 2 2" xfId="29644"/>
    <cellStyle name="Normal 55 2 3 2 3" xfId="29645"/>
    <cellStyle name="Normal 55 2 3 3" xfId="29646"/>
    <cellStyle name="Normal 55 2 3 3 2" xfId="29647"/>
    <cellStyle name="Normal 55 2 3 4" xfId="29648"/>
    <cellStyle name="Normal 55 2 4" xfId="29649"/>
    <cellStyle name="Normal 55 2 4 2" xfId="29650"/>
    <cellStyle name="Normal 55 2 4 2 2" xfId="29651"/>
    <cellStyle name="Normal 55 2 4 3" xfId="29652"/>
    <cellStyle name="Normal 55 2 5" xfId="29653"/>
    <cellStyle name="Normal 55 2 5 2" xfId="29654"/>
    <cellStyle name="Normal 55 2 5 2 2" xfId="29655"/>
    <cellStyle name="Normal 55 2 5 3" xfId="29656"/>
    <cellStyle name="Normal 55 2 6" xfId="29657"/>
    <cellStyle name="Normal 55 2 6 2" xfId="29658"/>
    <cellStyle name="Normal 55 2 7" xfId="29659"/>
    <cellStyle name="Normal 55 3" xfId="29660"/>
    <cellStyle name="Normal 55 3 2" xfId="29661"/>
    <cellStyle name="Normal 55 3 2 2" xfId="29662"/>
    <cellStyle name="Normal 55 3 2 2 2" xfId="29663"/>
    <cellStyle name="Normal 55 3 2 2 2 2" xfId="29664"/>
    <cellStyle name="Normal 55 3 2 2 2 2 2" xfId="29665"/>
    <cellStyle name="Normal 55 3 2 2 2 3" xfId="29666"/>
    <cellStyle name="Normal 55 3 2 2 3" xfId="29667"/>
    <cellStyle name="Normal 55 3 2 2 3 2" xfId="29668"/>
    <cellStyle name="Normal 55 3 2 2 4" xfId="29669"/>
    <cellStyle name="Normal 55 3 2 3" xfId="29670"/>
    <cellStyle name="Normal 55 3 2 3 2" xfId="29671"/>
    <cellStyle name="Normal 55 3 2 3 2 2" xfId="29672"/>
    <cellStyle name="Normal 55 3 2 3 3" xfId="29673"/>
    <cellStyle name="Normal 55 3 2 4" xfId="29674"/>
    <cellStyle name="Normal 55 3 2 4 2" xfId="29675"/>
    <cellStyle name="Normal 55 3 2 5" xfId="29676"/>
    <cellStyle name="Normal 55 3 3" xfId="29677"/>
    <cellStyle name="Normal 55 3 3 2" xfId="29678"/>
    <cellStyle name="Normal 55 3 3 2 2" xfId="29679"/>
    <cellStyle name="Normal 55 3 3 2 2 2" xfId="29680"/>
    <cellStyle name="Normal 55 3 3 2 3" xfId="29681"/>
    <cellStyle name="Normal 55 3 3 3" xfId="29682"/>
    <cellStyle name="Normal 55 3 3 3 2" xfId="29683"/>
    <cellStyle name="Normal 55 3 3 4" xfId="29684"/>
    <cellStyle name="Normal 55 3 4" xfId="29685"/>
    <cellStyle name="Normal 55 3 4 2" xfId="29686"/>
    <cellStyle name="Normal 55 3 4 2 2" xfId="29687"/>
    <cellStyle name="Normal 55 3 4 3" xfId="29688"/>
    <cellStyle name="Normal 55 3 5" xfId="29689"/>
    <cellStyle name="Normal 55 3 5 2" xfId="29690"/>
    <cellStyle name="Normal 55 3 5 2 2" xfId="29691"/>
    <cellStyle name="Normal 55 3 5 3" xfId="29692"/>
    <cellStyle name="Normal 55 3 6" xfId="29693"/>
    <cellStyle name="Normal 55 3 6 2" xfId="29694"/>
    <cellStyle name="Normal 55 3 7" xfId="29695"/>
    <cellStyle name="Normal 55 4" xfId="29696"/>
    <cellStyle name="Normal 55 4 2" xfId="29697"/>
    <cellStyle name="Normal 55 4 2 2" xfId="29698"/>
    <cellStyle name="Normal 55 4 2 2 2" xfId="29699"/>
    <cellStyle name="Normal 55 4 2 2 2 2" xfId="29700"/>
    <cellStyle name="Normal 55 4 2 2 3" xfId="29701"/>
    <cellStyle name="Normal 55 4 2 3" xfId="29702"/>
    <cellStyle name="Normal 55 4 2 3 2" xfId="29703"/>
    <cellStyle name="Normal 55 4 2 4" xfId="29704"/>
    <cellStyle name="Normal 55 4 3" xfId="29705"/>
    <cellStyle name="Normal 55 4 3 2" xfId="29706"/>
    <cellStyle name="Normal 55 4 3 2 2" xfId="29707"/>
    <cellStyle name="Normal 55 4 3 3" xfId="29708"/>
    <cellStyle name="Normal 55 4 4" xfId="29709"/>
    <cellStyle name="Normal 55 4 4 2" xfId="29710"/>
    <cellStyle name="Normal 55 4 5" xfId="29711"/>
    <cellStyle name="Normal 55 5" xfId="29712"/>
    <cellStyle name="Normal 55 5 2" xfId="29713"/>
    <cellStyle name="Normal 55 5 2 2" xfId="29714"/>
    <cellStyle name="Normal 55 5 2 2 2" xfId="29715"/>
    <cellStyle name="Normal 55 5 2 3" xfId="29716"/>
    <cellStyle name="Normal 55 5 3" xfId="29717"/>
    <cellStyle name="Normal 55 5 3 2" xfId="29718"/>
    <cellStyle name="Normal 55 5 4" xfId="29719"/>
    <cellStyle name="Normal 55 6" xfId="29720"/>
    <cellStyle name="Normal 55 6 2" xfId="29721"/>
    <cellStyle name="Normal 55 6 2 2" xfId="29722"/>
    <cellStyle name="Normal 55 6 3" xfId="29723"/>
    <cellStyle name="Normal 55 7" xfId="29724"/>
    <cellStyle name="Normal 55 7 2" xfId="29725"/>
    <cellStyle name="Normal 55 7 2 2" xfId="29726"/>
    <cellStyle name="Normal 55 7 3" xfId="29727"/>
    <cellStyle name="Normal 55 8" xfId="29728"/>
    <cellStyle name="Normal 55 8 2" xfId="29729"/>
    <cellStyle name="Normal 55 9" xfId="29730"/>
    <cellStyle name="Normal 56" xfId="29731"/>
    <cellStyle name="Normal 56 10" xfId="29732"/>
    <cellStyle name="Normal 56 2" xfId="29733"/>
    <cellStyle name="Normal 56 2 2" xfId="29734"/>
    <cellStyle name="Normal 56 2 2 2" xfId="29735"/>
    <cellStyle name="Normal 56 2 2 2 2" xfId="29736"/>
    <cellStyle name="Normal 56 2 2 2 2 2" xfId="29737"/>
    <cellStyle name="Normal 56 2 2 2 2 2 2" xfId="29738"/>
    <cellStyle name="Normal 56 2 2 2 2 3" xfId="29739"/>
    <cellStyle name="Normal 56 2 2 2 3" xfId="29740"/>
    <cellStyle name="Normal 56 2 2 2 3 2" xfId="29741"/>
    <cellStyle name="Normal 56 2 2 2 4" xfId="29742"/>
    <cellStyle name="Normal 56 2 2 3" xfId="29743"/>
    <cellStyle name="Normal 56 2 2 3 2" xfId="29744"/>
    <cellStyle name="Normal 56 2 2 3 2 2" xfId="29745"/>
    <cellStyle name="Normal 56 2 2 3 3" xfId="29746"/>
    <cellStyle name="Normal 56 2 2 4" xfId="29747"/>
    <cellStyle name="Normal 56 2 2 4 2" xfId="29748"/>
    <cellStyle name="Normal 56 2 2 5" xfId="29749"/>
    <cellStyle name="Normal 56 2 3" xfId="29750"/>
    <cellStyle name="Normal 56 2 3 2" xfId="29751"/>
    <cellStyle name="Normal 56 2 3 2 2" xfId="29752"/>
    <cellStyle name="Normal 56 2 3 2 2 2" xfId="29753"/>
    <cellStyle name="Normal 56 2 3 2 3" xfId="29754"/>
    <cellStyle name="Normal 56 2 3 3" xfId="29755"/>
    <cellStyle name="Normal 56 2 3 3 2" xfId="29756"/>
    <cellStyle name="Normal 56 2 3 4" xfId="29757"/>
    <cellStyle name="Normal 56 2 4" xfId="29758"/>
    <cellStyle name="Normal 56 2 4 2" xfId="29759"/>
    <cellStyle name="Normal 56 2 4 2 2" xfId="29760"/>
    <cellStyle name="Normal 56 2 4 3" xfId="29761"/>
    <cellStyle name="Normal 56 2 5" xfId="29762"/>
    <cellStyle name="Normal 56 2 5 2" xfId="29763"/>
    <cellStyle name="Normal 56 2 5 2 2" xfId="29764"/>
    <cellStyle name="Normal 56 2 5 3" xfId="29765"/>
    <cellStyle name="Normal 56 2 6" xfId="29766"/>
    <cellStyle name="Normal 56 2 6 2" xfId="29767"/>
    <cellStyle name="Normal 56 2 7" xfId="29768"/>
    <cellStyle name="Normal 56 3" xfId="29769"/>
    <cellStyle name="Normal 56 3 2" xfId="29770"/>
    <cellStyle name="Normal 56 3 2 2" xfId="29771"/>
    <cellStyle name="Normal 56 3 2 2 2" xfId="29772"/>
    <cellStyle name="Normal 56 3 2 2 2 2" xfId="29773"/>
    <cellStyle name="Normal 56 3 2 2 2 2 2" xfId="29774"/>
    <cellStyle name="Normal 56 3 2 2 2 3" xfId="29775"/>
    <cellStyle name="Normal 56 3 2 2 3" xfId="29776"/>
    <cellStyle name="Normal 56 3 2 2 3 2" xfId="29777"/>
    <cellStyle name="Normal 56 3 2 2 4" xfId="29778"/>
    <cellStyle name="Normal 56 3 2 3" xfId="29779"/>
    <cellStyle name="Normal 56 3 2 3 2" xfId="29780"/>
    <cellStyle name="Normal 56 3 2 3 2 2" xfId="29781"/>
    <cellStyle name="Normal 56 3 2 3 3" xfId="29782"/>
    <cellStyle name="Normal 56 3 2 4" xfId="29783"/>
    <cellStyle name="Normal 56 3 2 4 2" xfId="29784"/>
    <cellStyle name="Normal 56 3 2 5" xfId="29785"/>
    <cellStyle name="Normal 56 3 3" xfId="29786"/>
    <cellStyle name="Normal 56 3 3 2" xfId="29787"/>
    <cellStyle name="Normal 56 3 3 2 2" xfId="29788"/>
    <cellStyle name="Normal 56 3 3 2 2 2" xfId="29789"/>
    <cellStyle name="Normal 56 3 3 2 3" xfId="29790"/>
    <cellStyle name="Normal 56 3 3 3" xfId="29791"/>
    <cellStyle name="Normal 56 3 3 3 2" xfId="29792"/>
    <cellStyle name="Normal 56 3 3 4" xfId="29793"/>
    <cellStyle name="Normal 56 3 4" xfId="29794"/>
    <cellStyle name="Normal 56 3 4 2" xfId="29795"/>
    <cellStyle name="Normal 56 3 4 2 2" xfId="29796"/>
    <cellStyle name="Normal 56 3 4 3" xfId="29797"/>
    <cellStyle name="Normal 56 3 5" xfId="29798"/>
    <cellStyle name="Normal 56 3 5 2" xfId="29799"/>
    <cellStyle name="Normal 56 3 5 2 2" xfId="29800"/>
    <cellStyle name="Normal 56 3 5 3" xfId="29801"/>
    <cellStyle name="Normal 56 3 6" xfId="29802"/>
    <cellStyle name="Normal 56 3 6 2" xfId="29803"/>
    <cellStyle name="Normal 56 3 7" xfId="29804"/>
    <cellStyle name="Normal 56 4" xfId="29805"/>
    <cellStyle name="Normal 56 4 2" xfId="29806"/>
    <cellStyle name="Normal 56 4 2 2" xfId="29807"/>
    <cellStyle name="Normal 56 4 2 2 2" xfId="29808"/>
    <cellStyle name="Normal 56 4 2 2 2 2" xfId="29809"/>
    <cellStyle name="Normal 56 4 2 2 3" xfId="29810"/>
    <cellStyle name="Normal 56 4 2 3" xfId="29811"/>
    <cellStyle name="Normal 56 4 2 3 2" xfId="29812"/>
    <cellStyle name="Normal 56 4 2 4" xfId="29813"/>
    <cellStyle name="Normal 56 4 3" xfId="29814"/>
    <cellStyle name="Normal 56 4 3 2" xfId="29815"/>
    <cellStyle name="Normal 56 4 3 2 2" xfId="29816"/>
    <cellStyle name="Normal 56 4 3 3" xfId="29817"/>
    <cellStyle name="Normal 56 4 4" xfId="29818"/>
    <cellStyle name="Normal 56 4 4 2" xfId="29819"/>
    <cellStyle name="Normal 56 4 5" xfId="29820"/>
    <cellStyle name="Normal 56 5" xfId="29821"/>
    <cellStyle name="Normal 56 5 2" xfId="29822"/>
    <cellStyle name="Normal 56 5 2 2" xfId="29823"/>
    <cellStyle name="Normal 56 5 2 2 2" xfId="29824"/>
    <cellStyle name="Normal 56 5 2 3" xfId="29825"/>
    <cellStyle name="Normal 56 5 3" xfId="29826"/>
    <cellStyle name="Normal 56 5 3 2" xfId="29827"/>
    <cellStyle name="Normal 56 5 4" xfId="29828"/>
    <cellStyle name="Normal 56 6" xfId="29829"/>
    <cellStyle name="Normal 56 6 2" xfId="29830"/>
    <cellStyle name="Normal 56 6 2 2" xfId="29831"/>
    <cellStyle name="Normal 56 6 3" xfId="29832"/>
    <cellStyle name="Normal 56 7" xfId="29833"/>
    <cellStyle name="Normal 56 7 2" xfId="29834"/>
    <cellStyle name="Normal 56 7 2 2" xfId="29835"/>
    <cellStyle name="Normal 56 7 3" xfId="29836"/>
    <cellStyle name="Normal 56 8" xfId="29837"/>
    <cellStyle name="Normal 56 8 2" xfId="29838"/>
    <cellStyle name="Normal 56 9" xfId="29839"/>
    <cellStyle name="Normal 57" xfId="29840"/>
    <cellStyle name="Normal 57 10" xfId="29841"/>
    <cellStyle name="Normal 57 2" xfId="29842"/>
    <cellStyle name="Normal 57 2 2" xfId="29843"/>
    <cellStyle name="Normal 57 2 2 2" xfId="29844"/>
    <cellStyle name="Normal 57 2 2 2 2" xfId="29845"/>
    <cellStyle name="Normal 57 2 2 2 2 2" xfId="29846"/>
    <cellStyle name="Normal 57 2 2 2 2 2 2" xfId="29847"/>
    <cellStyle name="Normal 57 2 2 2 2 3" xfId="29848"/>
    <cellStyle name="Normal 57 2 2 2 3" xfId="29849"/>
    <cellStyle name="Normal 57 2 2 2 3 2" xfId="29850"/>
    <cellStyle name="Normal 57 2 2 2 4" xfId="29851"/>
    <cellStyle name="Normal 57 2 2 3" xfId="29852"/>
    <cellStyle name="Normal 57 2 2 3 2" xfId="29853"/>
    <cellStyle name="Normal 57 2 2 3 2 2" xfId="29854"/>
    <cellStyle name="Normal 57 2 2 3 3" xfId="29855"/>
    <cellStyle name="Normal 57 2 2 4" xfId="29856"/>
    <cellStyle name="Normal 57 2 2 4 2" xfId="29857"/>
    <cellStyle name="Normal 57 2 2 5" xfId="29858"/>
    <cellStyle name="Normal 57 2 3" xfId="29859"/>
    <cellStyle name="Normal 57 2 3 2" xfId="29860"/>
    <cellStyle name="Normal 57 2 3 2 2" xfId="29861"/>
    <cellStyle name="Normal 57 2 3 2 2 2" xfId="29862"/>
    <cellStyle name="Normal 57 2 3 2 3" xfId="29863"/>
    <cellStyle name="Normal 57 2 3 3" xfId="29864"/>
    <cellStyle name="Normal 57 2 3 3 2" xfId="29865"/>
    <cellStyle name="Normal 57 2 3 4" xfId="29866"/>
    <cellStyle name="Normal 57 2 4" xfId="29867"/>
    <cellStyle name="Normal 57 2 4 2" xfId="29868"/>
    <cellStyle name="Normal 57 2 4 2 2" xfId="29869"/>
    <cellStyle name="Normal 57 2 4 3" xfId="29870"/>
    <cellStyle name="Normal 57 2 5" xfId="29871"/>
    <cellStyle name="Normal 57 2 5 2" xfId="29872"/>
    <cellStyle name="Normal 57 2 5 2 2" xfId="29873"/>
    <cellStyle name="Normal 57 2 5 3" xfId="29874"/>
    <cellStyle name="Normal 57 2 6" xfId="29875"/>
    <cellStyle name="Normal 57 2 6 2" xfId="29876"/>
    <cellStyle name="Normal 57 2 7" xfId="29877"/>
    <cellStyle name="Normal 57 3" xfId="29878"/>
    <cellStyle name="Normal 57 3 2" xfId="29879"/>
    <cellStyle name="Normal 57 3 2 2" xfId="29880"/>
    <cellStyle name="Normal 57 3 2 2 2" xfId="29881"/>
    <cellStyle name="Normal 57 3 2 2 2 2" xfId="29882"/>
    <cellStyle name="Normal 57 3 2 2 2 2 2" xfId="29883"/>
    <cellStyle name="Normal 57 3 2 2 2 3" xfId="29884"/>
    <cellStyle name="Normal 57 3 2 2 3" xfId="29885"/>
    <cellStyle name="Normal 57 3 2 2 3 2" xfId="29886"/>
    <cellStyle name="Normal 57 3 2 2 4" xfId="29887"/>
    <cellStyle name="Normal 57 3 2 3" xfId="29888"/>
    <cellStyle name="Normal 57 3 2 3 2" xfId="29889"/>
    <cellStyle name="Normal 57 3 2 3 2 2" xfId="29890"/>
    <cellStyle name="Normal 57 3 2 3 3" xfId="29891"/>
    <cellStyle name="Normal 57 3 2 4" xfId="29892"/>
    <cellStyle name="Normal 57 3 2 4 2" xfId="29893"/>
    <cellStyle name="Normal 57 3 2 5" xfId="29894"/>
    <cellStyle name="Normal 57 3 3" xfId="29895"/>
    <cellStyle name="Normal 57 3 3 2" xfId="29896"/>
    <cellStyle name="Normal 57 3 3 2 2" xfId="29897"/>
    <cellStyle name="Normal 57 3 3 2 2 2" xfId="29898"/>
    <cellStyle name="Normal 57 3 3 2 3" xfId="29899"/>
    <cellStyle name="Normal 57 3 3 3" xfId="29900"/>
    <cellStyle name="Normal 57 3 3 3 2" xfId="29901"/>
    <cellStyle name="Normal 57 3 3 4" xfId="29902"/>
    <cellStyle name="Normal 57 3 4" xfId="29903"/>
    <cellStyle name="Normal 57 3 4 2" xfId="29904"/>
    <cellStyle name="Normal 57 3 4 2 2" xfId="29905"/>
    <cellStyle name="Normal 57 3 4 3" xfId="29906"/>
    <cellStyle name="Normal 57 3 5" xfId="29907"/>
    <cellStyle name="Normal 57 3 5 2" xfId="29908"/>
    <cellStyle name="Normal 57 3 5 2 2" xfId="29909"/>
    <cellStyle name="Normal 57 3 5 3" xfId="29910"/>
    <cellStyle name="Normal 57 3 6" xfId="29911"/>
    <cellStyle name="Normal 57 3 6 2" xfId="29912"/>
    <cellStyle name="Normal 57 3 7" xfId="29913"/>
    <cellStyle name="Normal 57 4" xfId="29914"/>
    <cellStyle name="Normal 57 4 2" xfId="29915"/>
    <cellStyle name="Normal 57 4 2 2" xfId="29916"/>
    <cellStyle name="Normal 57 4 2 2 2" xfId="29917"/>
    <cellStyle name="Normal 57 4 2 2 2 2" xfId="29918"/>
    <cellStyle name="Normal 57 4 2 2 3" xfId="29919"/>
    <cellStyle name="Normal 57 4 2 3" xfId="29920"/>
    <cellStyle name="Normal 57 4 2 3 2" xfId="29921"/>
    <cellStyle name="Normal 57 4 2 4" xfId="29922"/>
    <cellStyle name="Normal 57 4 3" xfId="29923"/>
    <cellStyle name="Normal 57 4 3 2" xfId="29924"/>
    <cellStyle name="Normal 57 4 3 2 2" xfId="29925"/>
    <cellStyle name="Normal 57 4 3 3" xfId="29926"/>
    <cellStyle name="Normal 57 4 4" xfId="29927"/>
    <cellStyle name="Normal 57 4 4 2" xfId="29928"/>
    <cellStyle name="Normal 57 4 5" xfId="29929"/>
    <cellStyle name="Normal 57 5" xfId="29930"/>
    <cellStyle name="Normal 57 5 2" xfId="29931"/>
    <cellStyle name="Normal 57 5 2 2" xfId="29932"/>
    <cellStyle name="Normal 57 5 2 2 2" xfId="29933"/>
    <cellStyle name="Normal 57 5 2 3" xfId="29934"/>
    <cellStyle name="Normal 57 5 3" xfId="29935"/>
    <cellStyle name="Normal 57 5 3 2" xfId="29936"/>
    <cellStyle name="Normal 57 5 4" xfId="29937"/>
    <cellStyle name="Normal 57 6" xfId="29938"/>
    <cellStyle name="Normal 57 6 2" xfId="29939"/>
    <cellStyle name="Normal 57 6 2 2" xfId="29940"/>
    <cellStyle name="Normal 57 6 3" xfId="29941"/>
    <cellStyle name="Normal 57 7" xfId="29942"/>
    <cellStyle name="Normal 57 7 2" xfId="29943"/>
    <cellStyle name="Normal 57 7 2 2" xfId="29944"/>
    <cellStyle name="Normal 57 7 3" xfId="29945"/>
    <cellStyle name="Normal 57 8" xfId="29946"/>
    <cellStyle name="Normal 57 8 2" xfId="29947"/>
    <cellStyle name="Normal 57 9" xfId="29948"/>
    <cellStyle name="Normal 58" xfId="29949"/>
    <cellStyle name="Normal 58 10" xfId="29950"/>
    <cellStyle name="Normal 58 2" xfId="29951"/>
    <cellStyle name="Normal 58 2 2" xfId="29952"/>
    <cellStyle name="Normal 58 2 2 2" xfId="29953"/>
    <cellStyle name="Normal 58 2 2 2 2" xfId="29954"/>
    <cellStyle name="Normal 58 2 2 2 2 2" xfId="29955"/>
    <cellStyle name="Normal 58 2 2 2 2 2 2" xfId="29956"/>
    <cellStyle name="Normal 58 2 2 2 2 3" xfId="29957"/>
    <cellStyle name="Normal 58 2 2 2 3" xfId="29958"/>
    <cellStyle name="Normal 58 2 2 2 3 2" xfId="29959"/>
    <cellStyle name="Normal 58 2 2 2 4" xfId="29960"/>
    <cellStyle name="Normal 58 2 2 3" xfId="29961"/>
    <cellStyle name="Normal 58 2 2 3 2" xfId="29962"/>
    <cellStyle name="Normal 58 2 2 3 2 2" xfId="29963"/>
    <cellStyle name="Normal 58 2 2 3 3" xfId="29964"/>
    <cellStyle name="Normal 58 2 2 4" xfId="29965"/>
    <cellStyle name="Normal 58 2 2 4 2" xfId="29966"/>
    <cellStyle name="Normal 58 2 2 5" xfId="29967"/>
    <cellStyle name="Normal 58 2 3" xfId="29968"/>
    <cellStyle name="Normal 58 2 3 2" xfId="29969"/>
    <cellStyle name="Normal 58 2 3 2 2" xfId="29970"/>
    <cellStyle name="Normal 58 2 3 2 2 2" xfId="29971"/>
    <cellStyle name="Normal 58 2 3 2 3" xfId="29972"/>
    <cellStyle name="Normal 58 2 3 3" xfId="29973"/>
    <cellStyle name="Normal 58 2 3 3 2" xfId="29974"/>
    <cellStyle name="Normal 58 2 3 4" xfId="29975"/>
    <cellStyle name="Normal 58 2 4" xfId="29976"/>
    <cellStyle name="Normal 58 2 4 2" xfId="29977"/>
    <cellStyle name="Normal 58 2 4 2 2" xfId="29978"/>
    <cellStyle name="Normal 58 2 4 3" xfId="29979"/>
    <cellStyle name="Normal 58 2 5" xfId="29980"/>
    <cellStyle name="Normal 58 2 5 2" xfId="29981"/>
    <cellStyle name="Normal 58 2 5 2 2" xfId="29982"/>
    <cellStyle name="Normal 58 2 5 3" xfId="29983"/>
    <cellStyle name="Normal 58 2 6" xfId="29984"/>
    <cellStyle name="Normal 58 2 6 2" xfId="29985"/>
    <cellStyle name="Normal 58 2 7" xfId="29986"/>
    <cellStyle name="Normal 58 3" xfId="29987"/>
    <cellStyle name="Normal 58 3 2" xfId="29988"/>
    <cellStyle name="Normal 58 3 2 2" xfId="29989"/>
    <cellStyle name="Normal 58 3 2 2 2" xfId="29990"/>
    <cellStyle name="Normal 58 3 2 2 2 2" xfId="29991"/>
    <cellStyle name="Normal 58 3 2 2 2 2 2" xfId="29992"/>
    <cellStyle name="Normal 58 3 2 2 2 3" xfId="29993"/>
    <cellStyle name="Normal 58 3 2 2 3" xfId="29994"/>
    <cellStyle name="Normal 58 3 2 2 3 2" xfId="29995"/>
    <cellStyle name="Normal 58 3 2 2 4" xfId="29996"/>
    <cellStyle name="Normal 58 3 2 3" xfId="29997"/>
    <cellStyle name="Normal 58 3 2 3 2" xfId="29998"/>
    <cellStyle name="Normal 58 3 2 3 2 2" xfId="29999"/>
    <cellStyle name="Normal 58 3 2 3 3" xfId="30000"/>
    <cellStyle name="Normal 58 3 2 4" xfId="30001"/>
    <cellStyle name="Normal 58 3 2 4 2" xfId="30002"/>
    <cellStyle name="Normal 58 3 2 5" xfId="30003"/>
    <cellStyle name="Normal 58 3 3" xfId="30004"/>
    <cellStyle name="Normal 58 3 3 2" xfId="30005"/>
    <cellStyle name="Normal 58 3 3 2 2" xfId="30006"/>
    <cellStyle name="Normal 58 3 3 2 2 2" xfId="30007"/>
    <cellStyle name="Normal 58 3 3 2 3" xfId="30008"/>
    <cellStyle name="Normal 58 3 3 3" xfId="30009"/>
    <cellStyle name="Normal 58 3 3 3 2" xfId="30010"/>
    <cellStyle name="Normal 58 3 3 4" xfId="30011"/>
    <cellStyle name="Normal 58 3 4" xfId="30012"/>
    <cellStyle name="Normal 58 3 4 2" xfId="30013"/>
    <cellStyle name="Normal 58 3 4 2 2" xfId="30014"/>
    <cellStyle name="Normal 58 3 4 3" xfId="30015"/>
    <cellStyle name="Normal 58 3 5" xfId="30016"/>
    <cellStyle name="Normal 58 3 5 2" xfId="30017"/>
    <cellStyle name="Normal 58 3 5 2 2" xfId="30018"/>
    <cellStyle name="Normal 58 3 5 3" xfId="30019"/>
    <cellStyle name="Normal 58 3 6" xfId="30020"/>
    <cellStyle name="Normal 58 3 6 2" xfId="30021"/>
    <cellStyle name="Normal 58 3 7" xfId="30022"/>
    <cellStyle name="Normal 58 4" xfId="30023"/>
    <cellStyle name="Normal 58 4 2" xfId="30024"/>
    <cellStyle name="Normal 58 4 2 2" xfId="30025"/>
    <cellStyle name="Normal 58 4 2 2 2" xfId="30026"/>
    <cellStyle name="Normal 58 4 2 2 2 2" xfId="30027"/>
    <cellStyle name="Normal 58 4 2 2 3" xfId="30028"/>
    <cellStyle name="Normal 58 4 2 3" xfId="30029"/>
    <cellStyle name="Normal 58 4 2 3 2" xfId="30030"/>
    <cellStyle name="Normal 58 4 2 4" xfId="30031"/>
    <cellStyle name="Normal 58 4 3" xfId="30032"/>
    <cellStyle name="Normal 58 4 3 2" xfId="30033"/>
    <cellStyle name="Normal 58 4 3 2 2" xfId="30034"/>
    <cellStyle name="Normal 58 4 3 3" xfId="30035"/>
    <cellStyle name="Normal 58 4 4" xfId="30036"/>
    <cellStyle name="Normal 58 4 4 2" xfId="30037"/>
    <cellStyle name="Normal 58 4 5" xfId="30038"/>
    <cellStyle name="Normal 58 5" xfId="30039"/>
    <cellStyle name="Normal 58 5 2" xfId="30040"/>
    <cellStyle name="Normal 58 5 2 2" xfId="30041"/>
    <cellStyle name="Normal 58 5 2 2 2" xfId="30042"/>
    <cellStyle name="Normal 58 5 2 3" xfId="30043"/>
    <cellStyle name="Normal 58 5 3" xfId="30044"/>
    <cellStyle name="Normal 58 5 3 2" xfId="30045"/>
    <cellStyle name="Normal 58 5 4" xfId="30046"/>
    <cellStyle name="Normal 58 6" xfId="30047"/>
    <cellStyle name="Normal 58 6 2" xfId="30048"/>
    <cellStyle name="Normal 58 6 2 2" xfId="30049"/>
    <cellStyle name="Normal 58 6 3" xfId="30050"/>
    <cellStyle name="Normal 58 7" xfId="30051"/>
    <cellStyle name="Normal 58 7 2" xfId="30052"/>
    <cellStyle name="Normal 58 7 2 2" xfId="30053"/>
    <cellStyle name="Normal 58 7 3" xfId="30054"/>
    <cellStyle name="Normal 58 8" xfId="30055"/>
    <cellStyle name="Normal 58 8 2" xfId="30056"/>
    <cellStyle name="Normal 58 9" xfId="30057"/>
    <cellStyle name="Normal 59" xfId="30058"/>
    <cellStyle name="Normal 59 10" xfId="30059"/>
    <cellStyle name="Normal 59 2" xfId="30060"/>
    <cellStyle name="Normal 59 2 2" xfId="30061"/>
    <cellStyle name="Normal 59 2 2 2" xfId="30062"/>
    <cellStyle name="Normal 59 2 2 2 2" xfId="30063"/>
    <cellStyle name="Normal 59 2 2 2 2 2" xfId="30064"/>
    <cellStyle name="Normal 59 2 2 2 2 2 2" xfId="30065"/>
    <cellStyle name="Normal 59 2 2 2 2 3" xfId="30066"/>
    <cellStyle name="Normal 59 2 2 2 3" xfId="30067"/>
    <cellStyle name="Normal 59 2 2 2 3 2" xfId="30068"/>
    <cellStyle name="Normal 59 2 2 2 4" xfId="30069"/>
    <cellStyle name="Normal 59 2 2 3" xfId="30070"/>
    <cellStyle name="Normal 59 2 2 3 2" xfId="30071"/>
    <cellStyle name="Normal 59 2 2 3 2 2" xfId="30072"/>
    <cellStyle name="Normal 59 2 2 3 3" xfId="30073"/>
    <cellStyle name="Normal 59 2 2 4" xfId="30074"/>
    <cellStyle name="Normal 59 2 2 4 2" xfId="30075"/>
    <cellStyle name="Normal 59 2 2 5" xfId="30076"/>
    <cellStyle name="Normal 59 2 3" xfId="30077"/>
    <cellStyle name="Normal 59 2 3 2" xfId="30078"/>
    <cellStyle name="Normal 59 2 3 2 2" xfId="30079"/>
    <cellStyle name="Normal 59 2 3 2 2 2" xfId="30080"/>
    <cellStyle name="Normal 59 2 3 2 3" xfId="30081"/>
    <cellStyle name="Normal 59 2 3 3" xfId="30082"/>
    <cellStyle name="Normal 59 2 3 3 2" xfId="30083"/>
    <cellStyle name="Normal 59 2 3 4" xfId="30084"/>
    <cellStyle name="Normal 59 2 4" xfId="30085"/>
    <cellStyle name="Normal 59 2 4 2" xfId="30086"/>
    <cellStyle name="Normal 59 2 4 2 2" xfId="30087"/>
    <cellStyle name="Normal 59 2 4 3" xfId="30088"/>
    <cellStyle name="Normal 59 2 5" xfId="30089"/>
    <cellStyle name="Normal 59 2 5 2" xfId="30090"/>
    <cellStyle name="Normal 59 2 5 2 2" xfId="30091"/>
    <cellStyle name="Normal 59 2 5 3" xfId="30092"/>
    <cellStyle name="Normal 59 2 6" xfId="30093"/>
    <cellStyle name="Normal 59 2 6 2" xfId="30094"/>
    <cellStyle name="Normal 59 2 7" xfId="30095"/>
    <cellStyle name="Normal 59 3" xfId="30096"/>
    <cellStyle name="Normal 59 3 2" xfId="30097"/>
    <cellStyle name="Normal 59 3 2 2" xfId="30098"/>
    <cellStyle name="Normal 59 3 2 2 2" xfId="30099"/>
    <cellStyle name="Normal 59 3 2 2 2 2" xfId="30100"/>
    <cellStyle name="Normal 59 3 2 2 2 2 2" xfId="30101"/>
    <cellStyle name="Normal 59 3 2 2 2 3" xfId="30102"/>
    <cellStyle name="Normal 59 3 2 2 3" xfId="30103"/>
    <cellStyle name="Normal 59 3 2 2 3 2" xfId="30104"/>
    <cellStyle name="Normal 59 3 2 2 4" xfId="30105"/>
    <cellStyle name="Normal 59 3 2 3" xfId="30106"/>
    <cellStyle name="Normal 59 3 2 3 2" xfId="30107"/>
    <cellStyle name="Normal 59 3 2 3 2 2" xfId="30108"/>
    <cellStyle name="Normal 59 3 2 3 3" xfId="30109"/>
    <cellStyle name="Normal 59 3 2 4" xfId="30110"/>
    <cellStyle name="Normal 59 3 2 4 2" xfId="30111"/>
    <cellStyle name="Normal 59 3 2 5" xfId="30112"/>
    <cellStyle name="Normal 59 3 3" xfId="30113"/>
    <cellStyle name="Normal 59 3 3 2" xfId="30114"/>
    <cellStyle name="Normal 59 3 3 2 2" xfId="30115"/>
    <cellStyle name="Normal 59 3 3 2 2 2" xfId="30116"/>
    <cellStyle name="Normal 59 3 3 2 3" xfId="30117"/>
    <cellStyle name="Normal 59 3 3 3" xfId="30118"/>
    <cellStyle name="Normal 59 3 3 3 2" xfId="30119"/>
    <cellStyle name="Normal 59 3 3 4" xfId="30120"/>
    <cellStyle name="Normal 59 3 4" xfId="30121"/>
    <cellStyle name="Normal 59 3 4 2" xfId="30122"/>
    <cellStyle name="Normal 59 3 4 2 2" xfId="30123"/>
    <cellStyle name="Normal 59 3 4 3" xfId="30124"/>
    <cellStyle name="Normal 59 3 5" xfId="30125"/>
    <cellStyle name="Normal 59 3 5 2" xfId="30126"/>
    <cellStyle name="Normal 59 3 5 2 2" xfId="30127"/>
    <cellStyle name="Normal 59 3 5 3" xfId="30128"/>
    <cellStyle name="Normal 59 3 6" xfId="30129"/>
    <cellStyle name="Normal 59 3 6 2" xfId="30130"/>
    <cellStyle name="Normal 59 3 7" xfId="30131"/>
    <cellStyle name="Normal 59 4" xfId="30132"/>
    <cellStyle name="Normal 59 4 2" xfId="30133"/>
    <cellStyle name="Normal 59 4 2 2" xfId="30134"/>
    <cellStyle name="Normal 59 4 2 2 2" xfId="30135"/>
    <cellStyle name="Normal 59 4 2 2 2 2" xfId="30136"/>
    <cellStyle name="Normal 59 4 2 2 3" xfId="30137"/>
    <cellStyle name="Normal 59 4 2 3" xfId="30138"/>
    <cellStyle name="Normal 59 4 2 3 2" xfId="30139"/>
    <cellStyle name="Normal 59 4 2 4" xfId="30140"/>
    <cellStyle name="Normal 59 4 3" xfId="30141"/>
    <cellStyle name="Normal 59 4 3 2" xfId="30142"/>
    <cellStyle name="Normal 59 4 3 2 2" xfId="30143"/>
    <cellStyle name="Normal 59 4 3 3" xfId="30144"/>
    <cellStyle name="Normal 59 4 4" xfId="30145"/>
    <cellStyle name="Normal 59 4 4 2" xfId="30146"/>
    <cellStyle name="Normal 59 4 5" xfId="30147"/>
    <cellStyle name="Normal 59 5" xfId="30148"/>
    <cellStyle name="Normal 59 5 2" xfId="30149"/>
    <cellStyle name="Normal 59 5 2 2" xfId="30150"/>
    <cellStyle name="Normal 59 5 2 2 2" xfId="30151"/>
    <cellStyle name="Normal 59 5 2 3" xfId="30152"/>
    <cellStyle name="Normal 59 5 3" xfId="30153"/>
    <cellStyle name="Normal 59 5 3 2" xfId="30154"/>
    <cellStyle name="Normal 59 5 4" xfId="30155"/>
    <cellStyle name="Normal 59 6" xfId="30156"/>
    <cellStyle name="Normal 59 6 2" xfId="30157"/>
    <cellStyle name="Normal 59 6 2 2" xfId="30158"/>
    <cellStyle name="Normal 59 6 3" xfId="30159"/>
    <cellStyle name="Normal 59 7" xfId="30160"/>
    <cellStyle name="Normal 59 7 2" xfId="30161"/>
    <cellStyle name="Normal 59 7 2 2" xfId="30162"/>
    <cellStyle name="Normal 59 7 3" xfId="30163"/>
    <cellStyle name="Normal 59 8" xfId="30164"/>
    <cellStyle name="Normal 59 8 2" xfId="30165"/>
    <cellStyle name="Normal 59 9" xfId="30166"/>
    <cellStyle name="Normal 6" xfId="4"/>
    <cellStyle name="Normal 6 10" xfId="30167"/>
    <cellStyle name="Normal 6 10 2" xfId="30168"/>
    <cellStyle name="Normal 6 10 2 2" xfId="30169"/>
    <cellStyle name="Normal 6 10 3" xfId="30170"/>
    <cellStyle name="Normal 6 11" xfId="30171"/>
    <cellStyle name="Normal 6 11 2" xfId="30172"/>
    <cellStyle name="Normal 6 11 2 2" xfId="30173"/>
    <cellStyle name="Normal 6 11 2 2 2" xfId="30174"/>
    <cellStyle name="Normal 6 11 2 2 2 2" xfId="30175"/>
    <cellStyle name="Normal 6 11 2 2 2 2 2" xfId="30176"/>
    <cellStyle name="Normal 6 11 2 2 2 3" xfId="30177"/>
    <cellStyle name="Normal 6 11 2 2 3" xfId="30178"/>
    <cellStyle name="Normal 6 11 2 2 3 2" xfId="30179"/>
    <cellStyle name="Normal 6 11 2 2 4" xfId="30180"/>
    <cellStyle name="Normal 6 11 2 3" xfId="30181"/>
    <cellStyle name="Normal 6 11 2 3 2" xfId="30182"/>
    <cellStyle name="Normal 6 11 2 3 2 2" xfId="30183"/>
    <cellStyle name="Normal 6 11 2 3 3" xfId="30184"/>
    <cellStyle name="Normal 6 11 2 4" xfId="30185"/>
    <cellStyle name="Normal 6 11 2 4 2" xfId="30186"/>
    <cellStyle name="Normal 6 11 2 5" xfId="30187"/>
    <cellStyle name="Normal 6 11 3" xfId="30188"/>
    <cellStyle name="Normal 6 11 3 2" xfId="30189"/>
    <cellStyle name="Normal 6 11 3 2 2" xfId="30190"/>
    <cellStyle name="Normal 6 11 3 2 2 2" xfId="30191"/>
    <cellStyle name="Normal 6 11 3 2 3" xfId="30192"/>
    <cellStyle name="Normal 6 11 3 3" xfId="30193"/>
    <cellStyle name="Normal 6 11 3 3 2" xfId="30194"/>
    <cellStyle name="Normal 6 11 3 4" xfId="30195"/>
    <cellStyle name="Normal 6 11 4" xfId="30196"/>
    <cellStyle name="Normal 6 11 4 2" xfId="30197"/>
    <cellStyle name="Normal 6 11 4 2 2" xfId="30198"/>
    <cellStyle name="Normal 6 11 4 3" xfId="30199"/>
    <cellStyle name="Normal 6 11 5" xfId="30200"/>
    <cellStyle name="Normal 6 11 5 2" xfId="30201"/>
    <cellStyle name="Normal 6 11 5 2 2" xfId="30202"/>
    <cellStyle name="Normal 6 11 5 3" xfId="30203"/>
    <cellStyle name="Normal 6 11 6" xfId="30204"/>
    <cellStyle name="Normal 6 11 6 2" xfId="30205"/>
    <cellStyle name="Normal 6 11 7" xfId="30206"/>
    <cellStyle name="Normal 6 12" xfId="30207"/>
    <cellStyle name="Normal 6 12 2" xfId="30208"/>
    <cellStyle name="Normal 6 12 2 2" xfId="30209"/>
    <cellStyle name="Normal 6 12 2 2 2" xfId="30210"/>
    <cellStyle name="Normal 6 12 2 2 2 2" xfId="30211"/>
    <cellStyle name="Normal 6 12 2 2 3" xfId="30212"/>
    <cellStyle name="Normal 6 12 2 3" xfId="30213"/>
    <cellStyle name="Normal 6 12 2 3 2" xfId="30214"/>
    <cellStyle name="Normal 6 12 2 4" xfId="30215"/>
    <cellStyle name="Normal 6 12 3" xfId="30216"/>
    <cellStyle name="Normal 6 12 3 2" xfId="30217"/>
    <cellStyle name="Normal 6 12 3 2 2" xfId="30218"/>
    <cellStyle name="Normal 6 12 3 3" xfId="30219"/>
    <cellStyle name="Normal 6 12 4" xfId="30220"/>
    <cellStyle name="Normal 6 12 4 2" xfId="30221"/>
    <cellStyle name="Normal 6 12 5" xfId="30222"/>
    <cellStyle name="Normal 6 13" xfId="30223"/>
    <cellStyle name="Normal 6 13 2" xfId="30224"/>
    <cellStyle name="Normal 6 13 2 2" xfId="30225"/>
    <cellStyle name="Normal 6 13 2 2 2" xfId="30226"/>
    <cellStyle name="Normal 6 13 2 3" xfId="30227"/>
    <cellStyle name="Normal 6 13 3" xfId="30228"/>
    <cellStyle name="Normal 6 13 3 2" xfId="30229"/>
    <cellStyle name="Normal 6 13 4" xfId="30230"/>
    <cellStyle name="Normal 6 14" xfId="30231"/>
    <cellStyle name="Normal 6 14 2" xfId="30232"/>
    <cellStyle name="Normal 6 14 2 2" xfId="30233"/>
    <cellStyle name="Normal 6 14 3" xfId="30234"/>
    <cellStyle name="Normal 6 15" xfId="30235"/>
    <cellStyle name="Normal 6 15 2" xfId="30236"/>
    <cellStyle name="Normal 6 15 2 2" xfId="30237"/>
    <cellStyle name="Normal 6 15 3" xfId="30238"/>
    <cellStyle name="Normal 6 16" xfId="30239"/>
    <cellStyle name="Normal 6 16 2" xfId="30240"/>
    <cellStyle name="Normal 6 17" xfId="30241"/>
    <cellStyle name="Normal 6 18" xfId="30242"/>
    <cellStyle name="Normal 6 19" xfId="30243"/>
    <cellStyle name="Normal 6 2" xfId="30244"/>
    <cellStyle name="Normal 6 2 10" xfId="30245"/>
    <cellStyle name="Normal 6 2 10 2" xfId="30246"/>
    <cellStyle name="Normal 6 2 11" xfId="30247"/>
    <cellStyle name="Normal 6 2 11 2" xfId="30248"/>
    <cellStyle name="Normal 6 2 12" xfId="30249"/>
    <cellStyle name="Normal 6 2 12 2" xfId="30250"/>
    <cellStyle name="Normal 6 2 13" xfId="30251"/>
    <cellStyle name="Normal 6 2 14" xfId="30252"/>
    <cellStyle name="Normal 6 2 15" xfId="30253"/>
    <cellStyle name="Normal 6 2 16" xfId="30254"/>
    <cellStyle name="Normal 6 2 17" xfId="30255"/>
    <cellStyle name="Normal 6 2 2" xfId="30256"/>
    <cellStyle name="Normal 6 2 2 10" xfId="30257"/>
    <cellStyle name="Normal 6 2 2 10 2" xfId="30258"/>
    <cellStyle name="Normal 6 2 2 11" xfId="30259"/>
    <cellStyle name="Normal 6 2 2 12" xfId="30260"/>
    <cellStyle name="Normal 6 2 2 13" xfId="30261"/>
    <cellStyle name="Normal 6 2 2 14" xfId="30262"/>
    <cellStyle name="Normal 6 2 2 15" xfId="30263"/>
    <cellStyle name="Normal 6 2 2 2" xfId="30264"/>
    <cellStyle name="Normal 6 2 2 2 10" xfId="30265"/>
    <cellStyle name="Normal 6 2 2 2 11" xfId="30266"/>
    <cellStyle name="Normal 6 2 2 2 2" xfId="30267"/>
    <cellStyle name="Normal 6 2 2 2 2 2" xfId="30268"/>
    <cellStyle name="Normal 6 2 2 2 2 2 2" xfId="30269"/>
    <cellStyle name="Normal 6 2 2 2 2 2 2 2" xfId="30270"/>
    <cellStyle name="Normal 6 2 2 2 2 2 2 2 2" xfId="30271"/>
    <cellStyle name="Normal 6 2 2 2 2 2 2 2 2 2" xfId="30272"/>
    <cellStyle name="Normal 6 2 2 2 2 2 2 2 3" xfId="30273"/>
    <cellStyle name="Normal 6 2 2 2 2 2 2 3" xfId="30274"/>
    <cellStyle name="Normal 6 2 2 2 2 2 2 3 2" xfId="30275"/>
    <cellStyle name="Normal 6 2 2 2 2 2 2 4" xfId="30276"/>
    <cellStyle name="Normal 6 2 2 2 2 2 3" xfId="30277"/>
    <cellStyle name="Normal 6 2 2 2 2 2 3 2" xfId="30278"/>
    <cellStyle name="Normal 6 2 2 2 2 2 3 2 2" xfId="30279"/>
    <cellStyle name="Normal 6 2 2 2 2 2 3 3" xfId="30280"/>
    <cellStyle name="Normal 6 2 2 2 2 2 4" xfId="30281"/>
    <cellStyle name="Normal 6 2 2 2 2 2 4 2" xfId="30282"/>
    <cellStyle name="Normal 6 2 2 2 2 2 5" xfId="30283"/>
    <cellStyle name="Normal 6 2 2 2 2 3" xfId="30284"/>
    <cellStyle name="Normal 6 2 2 2 2 3 2" xfId="30285"/>
    <cellStyle name="Normal 6 2 2 2 2 3 2 2" xfId="30286"/>
    <cellStyle name="Normal 6 2 2 2 2 3 2 2 2" xfId="30287"/>
    <cellStyle name="Normal 6 2 2 2 2 3 2 3" xfId="30288"/>
    <cellStyle name="Normal 6 2 2 2 2 3 3" xfId="30289"/>
    <cellStyle name="Normal 6 2 2 2 2 3 3 2" xfId="30290"/>
    <cellStyle name="Normal 6 2 2 2 2 3 4" xfId="30291"/>
    <cellStyle name="Normal 6 2 2 2 2 4" xfId="30292"/>
    <cellStyle name="Normal 6 2 2 2 2 4 2" xfId="30293"/>
    <cellStyle name="Normal 6 2 2 2 2 4 2 2" xfId="30294"/>
    <cellStyle name="Normal 6 2 2 2 2 4 3" xfId="30295"/>
    <cellStyle name="Normal 6 2 2 2 2 5" xfId="30296"/>
    <cellStyle name="Normal 6 2 2 2 2 5 2" xfId="30297"/>
    <cellStyle name="Normal 6 2 2 2 2 5 2 2" xfId="30298"/>
    <cellStyle name="Normal 6 2 2 2 2 5 3" xfId="30299"/>
    <cellStyle name="Normal 6 2 2 2 2 6" xfId="30300"/>
    <cellStyle name="Normal 6 2 2 2 2 6 2" xfId="30301"/>
    <cellStyle name="Normal 6 2 2 2 2 7" xfId="30302"/>
    <cellStyle name="Normal 6 2 2 2 2 8" xfId="30303"/>
    <cellStyle name="Normal 6 2 2 2 3" xfId="30304"/>
    <cellStyle name="Normal 6 2 2 2 3 2" xfId="30305"/>
    <cellStyle name="Normal 6 2 2 2 3 2 2" xfId="30306"/>
    <cellStyle name="Normal 6 2 2 2 3 2 2 2" xfId="30307"/>
    <cellStyle name="Normal 6 2 2 2 3 2 2 2 2" xfId="30308"/>
    <cellStyle name="Normal 6 2 2 2 3 2 2 2 2 2" xfId="30309"/>
    <cellStyle name="Normal 6 2 2 2 3 2 2 2 3" xfId="30310"/>
    <cellStyle name="Normal 6 2 2 2 3 2 2 3" xfId="30311"/>
    <cellStyle name="Normal 6 2 2 2 3 2 2 3 2" xfId="30312"/>
    <cellStyle name="Normal 6 2 2 2 3 2 2 4" xfId="30313"/>
    <cellStyle name="Normal 6 2 2 2 3 2 3" xfId="30314"/>
    <cellStyle name="Normal 6 2 2 2 3 2 3 2" xfId="30315"/>
    <cellStyle name="Normal 6 2 2 2 3 2 3 2 2" xfId="30316"/>
    <cellStyle name="Normal 6 2 2 2 3 2 3 3" xfId="30317"/>
    <cellStyle name="Normal 6 2 2 2 3 2 4" xfId="30318"/>
    <cellStyle name="Normal 6 2 2 2 3 2 4 2" xfId="30319"/>
    <cellStyle name="Normal 6 2 2 2 3 2 5" xfId="30320"/>
    <cellStyle name="Normal 6 2 2 2 3 3" xfId="30321"/>
    <cellStyle name="Normal 6 2 2 2 3 3 2" xfId="30322"/>
    <cellStyle name="Normal 6 2 2 2 3 3 2 2" xfId="30323"/>
    <cellStyle name="Normal 6 2 2 2 3 3 2 2 2" xfId="30324"/>
    <cellStyle name="Normal 6 2 2 2 3 3 2 3" xfId="30325"/>
    <cellStyle name="Normal 6 2 2 2 3 3 3" xfId="30326"/>
    <cellStyle name="Normal 6 2 2 2 3 3 3 2" xfId="30327"/>
    <cellStyle name="Normal 6 2 2 2 3 3 4" xfId="30328"/>
    <cellStyle name="Normal 6 2 2 2 3 4" xfId="30329"/>
    <cellStyle name="Normal 6 2 2 2 3 4 2" xfId="30330"/>
    <cellStyle name="Normal 6 2 2 2 3 4 2 2" xfId="30331"/>
    <cellStyle name="Normal 6 2 2 2 3 4 3" xfId="30332"/>
    <cellStyle name="Normal 6 2 2 2 3 5" xfId="30333"/>
    <cellStyle name="Normal 6 2 2 2 3 5 2" xfId="30334"/>
    <cellStyle name="Normal 6 2 2 2 3 5 2 2" xfId="30335"/>
    <cellStyle name="Normal 6 2 2 2 3 5 3" xfId="30336"/>
    <cellStyle name="Normal 6 2 2 2 3 6" xfId="30337"/>
    <cellStyle name="Normal 6 2 2 2 3 6 2" xfId="30338"/>
    <cellStyle name="Normal 6 2 2 2 3 7" xfId="30339"/>
    <cellStyle name="Normal 6 2 2 2 3 8" xfId="30340"/>
    <cellStyle name="Normal 6 2 2 2 4" xfId="30341"/>
    <cellStyle name="Normal 6 2 2 2 4 2" xfId="30342"/>
    <cellStyle name="Normal 6 2 2 2 4 2 2" xfId="30343"/>
    <cellStyle name="Normal 6 2 2 2 4 2 2 2" xfId="30344"/>
    <cellStyle name="Normal 6 2 2 2 4 2 2 2 2" xfId="30345"/>
    <cellStyle name="Normal 6 2 2 2 4 2 2 3" xfId="30346"/>
    <cellStyle name="Normal 6 2 2 2 4 2 3" xfId="30347"/>
    <cellStyle name="Normal 6 2 2 2 4 2 3 2" xfId="30348"/>
    <cellStyle name="Normal 6 2 2 2 4 2 4" xfId="30349"/>
    <cellStyle name="Normal 6 2 2 2 4 3" xfId="30350"/>
    <cellStyle name="Normal 6 2 2 2 4 3 2" xfId="30351"/>
    <cellStyle name="Normal 6 2 2 2 4 3 2 2" xfId="30352"/>
    <cellStyle name="Normal 6 2 2 2 4 3 3" xfId="30353"/>
    <cellStyle name="Normal 6 2 2 2 4 4" xfId="30354"/>
    <cellStyle name="Normal 6 2 2 2 4 4 2" xfId="30355"/>
    <cellStyle name="Normal 6 2 2 2 4 5" xfId="30356"/>
    <cellStyle name="Normal 6 2 2 2 4 6" xfId="30357"/>
    <cellStyle name="Normal 6 2 2 2 5" xfId="30358"/>
    <cellStyle name="Normal 6 2 2 2 5 2" xfId="30359"/>
    <cellStyle name="Normal 6 2 2 2 5 2 2" xfId="30360"/>
    <cellStyle name="Normal 6 2 2 2 5 2 2 2" xfId="30361"/>
    <cellStyle name="Normal 6 2 2 2 5 2 3" xfId="30362"/>
    <cellStyle name="Normal 6 2 2 2 5 3" xfId="30363"/>
    <cellStyle name="Normal 6 2 2 2 5 3 2" xfId="30364"/>
    <cellStyle name="Normal 6 2 2 2 5 4" xfId="30365"/>
    <cellStyle name="Normal 6 2 2 2 6" xfId="30366"/>
    <cellStyle name="Normal 6 2 2 2 6 2" xfId="30367"/>
    <cellStyle name="Normal 6 2 2 2 6 2 2" xfId="30368"/>
    <cellStyle name="Normal 6 2 2 2 6 3" xfId="30369"/>
    <cellStyle name="Normal 6 2 2 2 7" xfId="30370"/>
    <cellStyle name="Normal 6 2 2 2 7 2" xfId="30371"/>
    <cellStyle name="Normal 6 2 2 2 7 2 2" xfId="30372"/>
    <cellStyle name="Normal 6 2 2 2 7 3" xfId="30373"/>
    <cellStyle name="Normal 6 2 2 2 8" xfId="30374"/>
    <cellStyle name="Normal 6 2 2 2 8 2" xfId="30375"/>
    <cellStyle name="Normal 6 2 2 2 9" xfId="30376"/>
    <cellStyle name="Normal 6 2 2 3" xfId="30377"/>
    <cellStyle name="Normal 6 2 2 3 2" xfId="30378"/>
    <cellStyle name="Normal 6 2 2 3 2 2" xfId="30379"/>
    <cellStyle name="Normal 6 2 2 3 2 2 2" xfId="30380"/>
    <cellStyle name="Normal 6 2 2 3 2 2 2 2" xfId="30381"/>
    <cellStyle name="Normal 6 2 2 3 2 2 2 2 2" xfId="30382"/>
    <cellStyle name="Normal 6 2 2 3 2 2 2 3" xfId="30383"/>
    <cellStyle name="Normal 6 2 2 3 2 2 3" xfId="30384"/>
    <cellStyle name="Normal 6 2 2 3 2 2 3 2" xfId="30385"/>
    <cellStyle name="Normal 6 2 2 3 2 2 4" xfId="30386"/>
    <cellStyle name="Normal 6 2 2 3 2 3" xfId="30387"/>
    <cellStyle name="Normal 6 2 2 3 2 3 2" xfId="30388"/>
    <cellStyle name="Normal 6 2 2 3 2 3 2 2" xfId="30389"/>
    <cellStyle name="Normal 6 2 2 3 2 3 3" xfId="30390"/>
    <cellStyle name="Normal 6 2 2 3 2 4" xfId="30391"/>
    <cellStyle name="Normal 6 2 2 3 2 4 2" xfId="30392"/>
    <cellStyle name="Normal 6 2 2 3 2 5" xfId="30393"/>
    <cellStyle name="Normal 6 2 2 3 3" xfId="30394"/>
    <cellStyle name="Normal 6 2 2 3 3 2" xfId="30395"/>
    <cellStyle name="Normal 6 2 2 3 3 2 2" xfId="30396"/>
    <cellStyle name="Normal 6 2 2 3 3 2 2 2" xfId="30397"/>
    <cellStyle name="Normal 6 2 2 3 3 2 3" xfId="30398"/>
    <cellStyle name="Normal 6 2 2 3 3 3" xfId="30399"/>
    <cellStyle name="Normal 6 2 2 3 3 3 2" xfId="30400"/>
    <cellStyle name="Normal 6 2 2 3 3 4" xfId="30401"/>
    <cellStyle name="Normal 6 2 2 3 4" xfId="30402"/>
    <cellStyle name="Normal 6 2 2 3 4 2" xfId="30403"/>
    <cellStyle name="Normal 6 2 2 3 4 2 2" xfId="30404"/>
    <cellStyle name="Normal 6 2 2 3 4 3" xfId="30405"/>
    <cellStyle name="Normal 6 2 2 3 5" xfId="30406"/>
    <cellStyle name="Normal 6 2 2 3 5 2" xfId="30407"/>
    <cellStyle name="Normal 6 2 2 3 5 2 2" xfId="30408"/>
    <cellStyle name="Normal 6 2 2 3 5 3" xfId="30409"/>
    <cellStyle name="Normal 6 2 2 3 6" xfId="30410"/>
    <cellStyle name="Normal 6 2 2 3 6 2" xfId="30411"/>
    <cellStyle name="Normal 6 2 2 3 7" xfId="30412"/>
    <cellStyle name="Normal 6 2 2 3 8" xfId="30413"/>
    <cellStyle name="Normal 6 2 2 4" xfId="30414"/>
    <cellStyle name="Normal 6 2 2 4 2" xfId="30415"/>
    <cellStyle name="Normal 6 2 2 4 2 2" xfId="30416"/>
    <cellStyle name="Normal 6 2 2 4 2 2 2" xfId="30417"/>
    <cellStyle name="Normal 6 2 2 4 2 2 2 2" xfId="30418"/>
    <cellStyle name="Normal 6 2 2 4 2 2 2 2 2" xfId="30419"/>
    <cellStyle name="Normal 6 2 2 4 2 2 2 3" xfId="30420"/>
    <cellStyle name="Normal 6 2 2 4 2 2 3" xfId="30421"/>
    <cellStyle name="Normal 6 2 2 4 2 2 3 2" xfId="30422"/>
    <cellStyle name="Normal 6 2 2 4 2 2 4" xfId="30423"/>
    <cellStyle name="Normal 6 2 2 4 2 3" xfId="30424"/>
    <cellStyle name="Normal 6 2 2 4 2 3 2" xfId="30425"/>
    <cellStyle name="Normal 6 2 2 4 2 3 2 2" xfId="30426"/>
    <cellStyle name="Normal 6 2 2 4 2 3 3" xfId="30427"/>
    <cellStyle name="Normal 6 2 2 4 2 4" xfId="30428"/>
    <cellStyle name="Normal 6 2 2 4 2 4 2" xfId="30429"/>
    <cellStyle name="Normal 6 2 2 4 2 5" xfId="30430"/>
    <cellStyle name="Normal 6 2 2 4 3" xfId="30431"/>
    <cellStyle name="Normal 6 2 2 4 3 2" xfId="30432"/>
    <cellStyle name="Normal 6 2 2 4 3 2 2" xfId="30433"/>
    <cellStyle name="Normal 6 2 2 4 3 2 2 2" xfId="30434"/>
    <cellStyle name="Normal 6 2 2 4 3 2 3" xfId="30435"/>
    <cellStyle name="Normal 6 2 2 4 3 3" xfId="30436"/>
    <cellStyle name="Normal 6 2 2 4 3 3 2" xfId="30437"/>
    <cellStyle name="Normal 6 2 2 4 3 4" xfId="30438"/>
    <cellStyle name="Normal 6 2 2 4 4" xfId="30439"/>
    <cellStyle name="Normal 6 2 2 4 4 2" xfId="30440"/>
    <cellStyle name="Normal 6 2 2 4 4 2 2" xfId="30441"/>
    <cellStyle name="Normal 6 2 2 4 4 3" xfId="30442"/>
    <cellStyle name="Normal 6 2 2 4 5" xfId="30443"/>
    <cellStyle name="Normal 6 2 2 4 5 2" xfId="30444"/>
    <cellStyle name="Normal 6 2 2 4 5 2 2" xfId="30445"/>
    <cellStyle name="Normal 6 2 2 4 5 3" xfId="30446"/>
    <cellStyle name="Normal 6 2 2 4 6" xfId="30447"/>
    <cellStyle name="Normal 6 2 2 4 6 2" xfId="30448"/>
    <cellStyle name="Normal 6 2 2 4 7" xfId="30449"/>
    <cellStyle name="Normal 6 2 2 4 8" xfId="30450"/>
    <cellStyle name="Normal 6 2 2 5" xfId="30451"/>
    <cellStyle name="Normal 6 2 2 5 2" xfId="30452"/>
    <cellStyle name="Normal 6 2 2 5 2 2" xfId="30453"/>
    <cellStyle name="Normal 6 2 2 5 2 2 2" xfId="30454"/>
    <cellStyle name="Normal 6 2 2 5 2 2 2 2" xfId="30455"/>
    <cellStyle name="Normal 6 2 2 5 2 2 3" xfId="30456"/>
    <cellStyle name="Normal 6 2 2 5 2 3" xfId="30457"/>
    <cellStyle name="Normal 6 2 2 5 2 3 2" xfId="30458"/>
    <cellStyle name="Normal 6 2 2 5 2 4" xfId="30459"/>
    <cellStyle name="Normal 6 2 2 5 3" xfId="30460"/>
    <cellStyle name="Normal 6 2 2 5 3 2" xfId="30461"/>
    <cellStyle name="Normal 6 2 2 5 3 2 2" xfId="30462"/>
    <cellStyle name="Normal 6 2 2 5 3 3" xfId="30463"/>
    <cellStyle name="Normal 6 2 2 5 4" xfId="30464"/>
    <cellStyle name="Normal 6 2 2 5 4 2" xfId="30465"/>
    <cellStyle name="Normal 6 2 2 5 5" xfId="30466"/>
    <cellStyle name="Normal 6 2 2 5 6" xfId="30467"/>
    <cellStyle name="Normal 6 2 2 6" xfId="30468"/>
    <cellStyle name="Normal 6 2 2 6 2" xfId="30469"/>
    <cellStyle name="Normal 6 2 2 6 2 2" xfId="30470"/>
    <cellStyle name="Normal 6 2 2 6 2 2 2" xfId="30471"/>
    <cellStyle name="Normal 6 2 2 6 2 3" xfId="30472"/>
    <cellStyle name="Normal 6 2 2 6 3" xfId="30473"/>
    <cellStyle name="Normal 6 2 2 6 3 2" xfId="30474"/>
    <cellStyle name="Normal 6 2 2 6 4" xfId="30475"/>
    <cellStyle name="Normal 6 2 2 7" xfId="30476"/>
    <cellStyle name="Normal 6 2 2 7 2" xfId="30477"/>
    <cellStyle name="Normal 6 2 2 7 2 2" xfId="30478"/>
    <cellStyle name="Normal 6 2 2 7 3" xfId="30479"/>
    <cellStyle name="Normal 6 2 2 8" xfId="30480"/>
    <cellStyle name="Normal 6 2 2 8 2" xfId="30481"/>
    <cellStyle name="Normal 6 2 2 8 2 2" xfId="30482"/>
    <cellStyle name="Normal 6 2 2 8 3" xfId="30483"/>
    <cellStyle name="Normal 6 2 2 9" xfId="30484"/>
    <cellStyle name="Normal 6 2 2 9 2" xfId="30485"/>
    <cellStyle name="Normal 6 2 3" xfId="30486"/>
    <cellStyle name="Normal 6 2 3 10" xfId="30487"/>
    <cellStyle name="Normal 6 2 3 11" xfId="30488"/>
    <cellStyle name="Normal 6 2 3 2" xfId="30489"/>
    <cellStyle name="Normal 6 2 3 2 2" xfId="30490"/>
    <cellStyle name="Normal 6 2 3 2 2 2" xfId="30491"/>
    <cellStyle name="Normal 6 2 3 2 2 2 2" xfId="30492"/>
    <cellStyle name="Normal 6 2 3 2 2 2 2 2" xfId="30493"/>
    <cellStyle name="Normal 6 2 3 2 2 2 2 2 2" xfId="30494"/>
    <cellStyle name="Normal 6 2 3 2 2 2 2 3" xfId="30495"/>
    <cellStyle name="Normal 6 2 3 2 2 2 3" xfId="30496"/>
    <cellStyle name="Normal 6 2 3 2 2 2 3 2" xfId="30497"/>
    <cellStyle name="Normal 6 2 3 2 2 2 4" xfId="30498"/>
    <cellStyle name="Normal 6 2 3 2 2 3" xfId="30499"/>
    <cellStyle name="Normal 6 2 3 2 2 3 2" xfId="30500"/>
    <cellStyle name="Normal 6 2 3 2 2 3 2 2" xfId="30501"/>
    <cellStyle name="Normal 6 2 3 2 2 3 3" xfId="30502"/>
    <cellStyle name="Normal 6 2 3 2 2 4" xfId="30503"/>
    <cellStyle name="Normal 6 2 3 2 2 4 2" xfId="30504"/>
    <cellStyle name="Normal 6 2 3 2 2 5" xfId="30505"/>
    <cellStyle name="Normal 6 2 3 2 2 6" xfId="30506"/>
    <cellStyle name="Normal 6 2 3 2 3" xfId="30507"/>
    <cellStyle name="Normal 6 2 3 2 3 2" xfId="30508"/>
    <cellStyle name="Normal 6 2 3 2 3 2 2" xfId="30509"/>
    <cellStyle name="Normal 6 2 3 2 3 2 2 2" xfId="30510"/>
    <cellStyle name="Normal 6 2 3 2 3 2 3" xfId="30511"/>
    <cellStyle name="Normal 6 2 3 2 3 3" xfId="30512"/>
    <cellStyle name="Normal 6 2 3 2 3 3 2" xfId="30513"/>
    <cellStyle name="Normal 6 2 3 2 3 4" xfId="30514"/>
    <cellStyle name="Normal 6 2 3 2 3 5" xfId="30515"/>
    <cellStyle name="Normal 6 2 3 2 4" xfId="30516"/>
    <cellStyle name="Normal 6 2 3 2 4 2" xfId="30517"/>
    <cellStyle name="Normal 6 2 3 2 4 2 2" xfId="30518"/>
    <cellStyle name="Normal 6 2 3 2 4 3" xfId="30519"/>
    <cellStyle name="Normal 6 2 3 2 4 4" xfId="30520"/>
    <cellStyle name="Normal 6 2 3 2 5" xfId="30521"/>
    <cellStyle name="Normal 6 2 3 2 5 2" xfId="30522"/>
    <cellStyle name="Normal 6 2 3 2 5 2 2" xfId="30523"/>
    <cellStyle name="Normal 6 2 3 2 5 3" xfId="30524"/>
    <cellStyle name="Normal 6 2 3 2 6" xfId="30525"/>
    <cellStyle name="Normal 6 2 3 2 6 2" xfId="30526"/>
    <cellStyle name="Normal 6 2 3 2 7" xfId="30527"/>
    <cellStyle name="Normal 6 2 3 2 8" xfId="30528"/>
    <cellStyle name="Normal 6 2 3 3" xfId="30529"/>
    <cellStyle name="Normal 6 2 3 3 2" xfId="30530"/>
    <cellStyle name="Normal 6 2 3 3 2 2" xfId="30531"/>
    <cellStyle name="Normal 6 2 3 3 2 2 2" xfId="30532"/>
    <cellStyle name="Normal 6 2 3 3 2 2 2 2" xfId="30533"/>
    <cellStyle name="Normal 6 2 3 3 2 2 2 2 2" xfId="30534"/>
    <cellStyle name="Normal 6 2 3 3 2 2 2 3" xfId="30535"/>
    <cellStyle name="Normal 6 2 3 3 2 2 3" xfId="30536"/>
    <cellStyle name="Normal 6 2 3 3 2 2 3 2" xfId="30537"/>
    <cellStyle name="Normal 6 2 3 3 2 2 4" xfId="30538"/>
    <cellStyle name="Normal 6 2 3 3 2 3" xfId="30539"/>
    <cellStyle name="Normal 6 2 3 3 2 3 2" xfId="30540"/>
    <cellStyle name="Normal 6 2 3 3 2 3 2 2" xfId="30541"/>
    <cellStyle name="Normal 6 2 3 3 2 3 3" xfId="30542"/>
    <cellStyle name="Normal 6 2 3 3 2 4" xfId="30543"/>
    <cellStyle name="Normal 6 2 3 3 2 4 2" xfId="30544"/>
    <cellStyle name="Normal 6 2 3 3 2 5" xfId="30545"/>
    <cellStyle name="Normal 6 2 3 3 3" xfId="30546"/>
    <cellStyle name="Normal 6 2 3 3 3 2" xfId="30547"/>
    <cellStyle name="Normal 6 2 3 3 3 2 2" xfId="30548"/>
    <cellStyle name="Normal 6 2 3 3 3 2 2 2" xfId="30549"/>
    <cellStyle name="Normal 6 2 3 3 3 2 3" xfId="30550"/>
    <cellStyle name="Normal 6 2 3 3 3 3" xfId="30551"/>
    <cellStyle name="Normal 6 2 3 3 3 3 2" xfId="30552"/>
    <cellStyle name="Normal 6 2 3 3 3 4" xfId="30553"/>
    <cellStyle name="Normal 6 2 3 3 4" xfId="30554"/>
    <cellStyle name="Normal 6 2 3 3 4 2" xfId="30555"/>
    <cellStyle name="Normal 6 2 3 3 4 2 2" xfId="30556"/>
    <cellStyle name="Normal 6 2 3 3 4 3" xfId="30557"/>
    <cellStyle name="Normal 6 2 3 3 5" xfId="30558"/>
    <cellStyle name="Normal 6 2 3 3 5 2" xfId="30559"/>
    <cellStyle name="Normal 6 2 3 3 5 2 2" xfId="30560"/>
    <cellStyle name="Normal 6 2 3 3 5 3" xfId="30561"/>
    <cellStyle name="Normal 6 2 3 3 6" xfId="30562"/>
    <cellStyle name="Normal 6 2 3 3 6 2" xfId="30563"/>
    <cellStyle name="Normal 6 2 3 3 7" xfId="30564"/>
    <cellStyle name="Normal 6 2 3 3 8" xfId="30565"/>
    <cellStyle name="Normal 6 2 3 4" xfId="30566"/>
    <cellStyle name="Normal 6 2 3 4 2" xfId="30567"/>
    <cellStyle name="Normal 6 2 3 4 2 2" xfId="30568"/>
    <cellStyle name="Normal 6 2 3 4 2 2 2" xfId="30569"/>
    <cellStyle name="Normal 6 2 3 4 2 2 2 2" xfId="30570"/>
    <cellStyle name="Normal 6 2 3 4 2 2 3" xfId="30571"/>
    <cellStyle name="Normal 6 2 3 4 2 3" xfId="30572"/>
    <cellStyle name="Normal 6 2 3 4 2 3 2" xfId="30573"/>
    <cellStyle name="Normal 6 2 3 4 2 4" xfId="30574"/>
    <cellStyle name="Normal 6 2 3 4 3" xfId="30575"/>
    <cellStyle name="Normal 6 2 3 4 3 2" xfId="30576"/>
    <cellStyle name="Normal 6 2 3 4 3 2 2" xfId="30577"/>
    <cellStyle name="Normal 6 2 3 4 3 3" xfId="30578"/>
    <cellStyle name="Normal 6 2 3 4 4" xfId="30579"/>
    <cellStyle name="Normal 6 2 3 4 4 2" xfId="30580"/>
    <cellStyle name="Normal 6 2 3 4 5" xfId="30581"/>
    <cellStyle name="Normal 6 2 3 4 6" xfId="30582"/>
    <cellStyle name="Normal 6 2 3 5" xfId="30583"/>
    <cellStyle name="Normal 6 2 3 5 2" xfId="30584"/>
    <cellStyle name="Normal 6 2 3 5 2 2" xfId="30585"/>
    <cellStyle name="Normal 6 2 3 5 2 2 2" xfId="30586"/>
    <cellStyle name="Normal 6 2 3 5 2 3" xfId="30587"/>
    <cellStyle name="Normal 6 2 3 5 3" xfId="30588"/>
    <cellStyle name="Normal 6 2 3 5 3 2" xfId="30589"/>
    <cellStyle name="Normal 6 2 3 5 4" xfId="30590"/>
    <cellStyle name="Normal 6 2 3 5 5" xfId="30591"/>
    <cellStyle name="Normal 6 2 3 6" xfId="30592"/>
    <cellStyle name="Normal 6 2 3 6 2" xfId="30593"/>
    <cellStyle name="Normal 6 2 3 6 2 2" xfId="30594"/>
    <cellStyle name="Normal 6 2 3 6 3" xfId="30595"/>
    <cellStyle name="Normal 6 2 3 7" xfId="30596"/>
    <cellStyle name="Normal 6 2 3 7 2" xfId="30597"/>
    <cellStyle name="Normal 6 2 3 7 2 2" xfId="30598"/>
    <cellStyle name="Normal 6 2 3 7 3" xfId="30599"/>
    <cellStyle name="Normal 6 2 3 8" xfId="30600"/>
    <cellStyle name="Normal 6 2 3 8 2" xfId="30601"/>
    <cellStyle name="Normal 6 2 3 9" xfId="30602"/>
    <cellStyle name="Normal 6 2 4" xfId="30603"/>
    <cellStyle name="Normal 6 2 4 2" xfId="30604"/>
    <cellStyle name="Normal 6 2 4 2 2" xfId="30605"/>
    <cellStyle name="Normal 6 2 4 3" xfId="30606"/>
    <cellStyle name="Normal 6 2 4 3 2" xfId="30607"/>
    <cellStyle name="Normal 6 2 4 3 2 2" xfId="30608"/>
    <cellStyle name="Normal 6 2 4 3 2 2 2" xfId="30609"/>
    <cellStyle name="Normal 6 2 4 3 2 2 2 2" xfId="30610"/>
    <cellStyle name="Normal 6 2 4 3 2 2 3" xfId="30611"/>
    <cellStyle name="Normal 6 2 4 3 2 3" xfId="30612"/>
    <cellStyle name="Normal 6 2 4 3 2 3 2" xfId="30613"/>
    <cellStyle name="Normal 6 2 4 3 2 4" xfId="30614"/>
    <cellStyle name="Normal 6 2 4 3 3" xfId="30615"/>
    <cellStyle name="Normal 6 2 4 3 3 2" xfId="30616"/>
    <cellStyle name="Normal 6 2 4 3 3 2 2" xfId="30617"/>
    <cellStyle name="Normal 6 2 4 3 3 3" xfId="30618"/>
    <cellStyle name="Normal 6 2 4 3 4" xfId="30619"/>
    <cellStyle name="Normal 6 2 4 3 4 2" xfId="30620"/>
    <cellStyle name="Normal 6 2 4 3 5" xfId="30621"/>
    <cellStyle name="Normal 6 2 4 4" xfId="30622"/>
    <cellStyle name="Normal 6 2 4 4 2" xfId="30623"/>
    <cellStyle name="Normal 6 2 4 4 2 2" xfId="30624"/>
    <cellStyle name="Normal 6 2 4 4 2 2 2" xfId="30625"/>
    <cellStyle name="Normal 6 2 4 4 2 3" xfId="30626"/>
    <cellStyle name="Normal 6 2 4 4 3" xfId="30627"/>
    <cellStyle name="Normal 6 2 4 4 3 2" xfId="30628"/>
    <cellStyle name="Normal 6 2 4 4 4" xfId="30629"/>
    <cellStyle name="Normal 6 2 4 5" xfId="30630"/>
    <cellStyle name="Normal 6 2 4 5 2" xfId="30631"/>
    <cellStyle name="Normal 6 2 4 5 2 2" xfId="30632"/>
    <cellStyle name="Normal 6 2 4 5 3" xfId="30633"/>
    <cellStyle name="Normal 6 2 4 6" xfId="30634"/>
    <cellStyle name="Normal 6 2 4 6 2" xfId="30635"/>
    <cellStyle name="Normal 6 2 4 6 2 2" xfId="30636"/>
    <cellStyle name="Normal 6 2 4 6 3" xfId="30637"/>
    <cellStyle name="Normal 6 2 4 7" xfId="30638"/>
    <cellStyle name="Normal 6 2 4 7 2" xfId="30639"/>
    <cellStyle name="Normal 6 2 4 8" xfId="30640"/>
    <cellStyle name="Normal 6 2 4 9" xfId="30641"/>
    <cellStyle name="Normal 6 2 5" xfId="30642"/>
    <cellStyle name="Normal 6 2 5 2" xfId="30643"/>
    <cellStyle name="Normal 6 2 5 2 2" xfId="30644"/>
    <cellStyle name="Normal 6 2 5 2 2 2" xfId="30645"/>
    <cellStyle name="Normal 6 2 5 2 2 2 2" xfId="30646"/>
    <cellStyle name="Normal 6 2 5 2 2 2 2 2" xfId="30647"/>
    <cellStyle name="Normal 6 2 5 2 2 2 3" xfId="30648"/>
    <cellStyle name="Normal 6 2 5 2 2 3" xfId="30649"/>
    <cellStyle name="Normal 6 2 5 2 2 3 2" xfId="30650"/>
    <cellStyle name="Normal 6 2 5 2 2 4" xfId="30651"/>
    <cellStyle name="Normal 6 2 5 2 3" xfId="30652"/>
    <cellStyle name="Normal 6 2 5 2 3 2" xfId="30653"/>
    <cellStyle name="Normal 6 2 5 2 3 2 2" xfId="30654"/>
    <cellStyle name="Normal 6 2 5 2 3 3" xfId="30655"/>
    <cellStyle name="Normal 6 2 5 2 4" xfId="30656"/>
    <cellStyle name="Normal 6 2 5 2 4 2" xfId="30657"/>
    <cellStyle name="Normal 6 2 5 2 5" xfId="30658"/>
    <cellStyle name="Normal 6 2 5 3" xfId="30659"/>
    <cellStyle name="Normal 6 2 5 3 2" xfId="30660"/>
    <cellStyle name="Normal 6 2 5 3 2 2" xfId="30661"/>
    <cellStyle name="Normal 6 2 5 3 2 2 2" xfId="30662"/>
    <cellStyle name="Normal 6 2 5 3 2 3" xfId="30663"/>
    <cellStyle name="Normal 6 2 5 3 3" xfId="30664"/>
    <cellStyle name="Normal 6 2 5 3 3 2" xfId="30665"/>
    <cellStyle name="Normal 6 2 5 3 4" xfId="30666"/>
    <cellStyle name="Normal 6 2 5 4" xfId="30667"/>
    <cellStyle name="Normal 6 2 5 4 2" xfId="30668"/>
    <cellStyle name="Normal 6 2 5 4 2 2" xfId="30669"/>
    <cellStyle name="Normal 6 2 5 4 3" xfId="30670"/>
    <cellStyle name="Normal 6 2 5 5" xfId="30671"/>
    <cellStyle name="Normal 6 2 5 5 2" xfId="30672"/>
    <cellStyle name="Normal 6 2 5 5 2 2" xfId="30673"/>
    <cellStyle name="Normal 6 2 5 5 3" xfId="30674"/>
    <cellStyle name="Normal 6 2 5 6" xfId="30675"/>
    <cellStyle name="Normal 6 2 5 6 2" xfId="30676"/>
    <cellStyle name="Normal 6 2 5 7" xfId="30677"/>
    <cellStyle name="Normal 6 2 6" xfId="30678"/>
    <cellStyle name="Normal 6 2 6 2" xfId="30679"/>
    <cellStyle name="Normal 6 2 6 2 2" xfId="30680"/>
    <cellStyle name="Normal 6 2 6 2 2 2" xfId="30681"/>
    <cellStyle name="Normal 6 2 6 2 2 2 2" xfId="30682"/>
    <cellStyle name="Normal 6 2 6 2 2 3" xfId="30683"/>
    <cellStyle name="Normal 6 2 6 2 3" xfId="30684"/>
    <cellStyle name="Normal 6 2 6 2 3 2" xfId="30685"/>
    <cellStyle name="Normal 6 2 6 2 4" xfId="30686"/>
    <cellStyle name="Normal 6 2 6 3" xfId="30687"/>
    <cellStyle name="Normal 6 2 6 3 2" xfId="30688"/>
    <cellStyle name="Normal 6 2 6 3 2 2" xfId="30689"/>
    <cellStyle name="Normal 6 2 6 3 3" xfId="30690"/>
    <cellStyle name="Normal 6 2 6 4" xfId="30691"/>
    <cellStyle name="Normal 6 2 6 4 2" xfId="30692"/>
    <cellStyle name="Normal 6 2 6 5" xfId="30693"/>
    <cellStyle name="Normal 6 2 7" xfId="30694"/>
    <cellStyle name="Normal 6 2 7 2" xfId="30695"/>
    <cellStyle name="Normal 6 2 7 2 2" xfId="30696"/>
    <cellStyle name="Normal 6 2 7 2 2 2" xfId="30697"/>
    <cellStyle name="Normal 6 2 7 2 3" xfId="30698"/>
    <cellStyle name="Normal 6 2 7 3" xfId="30699"/>
    <cellStyle name="Normal 6 2 7 3 2" xfId="30700"/>
    <cellStyle name="Normal 6 2 7 4" xfId="30701"/>
    <cellStyle name="Normal 6 2 8" xfId="30702"/>
    <cellStyle name="Normal 6 2 8 2" xfId="30703"/>
    <cellStyle name="Normal 6 2 8 2 2" xfId="30704"/>
    <cellStyle name="Normal 6 2 8 3" xfId="30705"/>
    <cellStyle name="Normal 6 2 9" xfId="30706"/>
    <cellStyle name="Normal 6 2 9 2" xfId="30707"/>
    <cellStyle name="Normal 6 2 9 2 2" xfId="30708"/>
    <cellStyle name="Normal 6 2 9 3" xfId="30709"/>
    <cellStyle name="Normal 6 2_2010-06-FINAL-Lim Rev-additional info-template-v6.1-Qtel" xfId="30710"/>
    <cellStyle name="Normal 6 20" xfId="30711"/>
    <cellStyle name="Normal 6 3" xfId="30712"/>
    <cellStyle name="Normal 6 3 10" xfId="30713"/>
    <cellStyle name="Normal 6 3 10 2" xfId="30714"/>
    <cellStyle name="Normal 6 3 11" xfId="30715"/>
    <cellStyle name="Normal 6 3 12" xfId="30716"/>
    <cellStyle name="Normal 6 3 13" xfId="30717"/>
    <cellStyle name="Normal 6 3 14" xfId="30718"/>
    <cellStyle name="Normal 6 3 15" xfId="30719"/>
    <cellStyle name="Normal 6 3 16" xfId="30720"/>
    <cellStyle name="Normal 6 3 2" xfId="30721"/>
    <cellStyle name="Normal 6 3 2 10" xfId="30722"/>
    <cellStyle name="Normal 6 3 2 11" xfId="30723"/>
    <cellStyle name="Normal 6 3 2 2" xfId="30724"/>
    <cellStyle name="Normal 6 3 2 2 2" xfId="30725"/>
    <cellStyle name="Normal 6 3 2 2 2 2" xfId="30726"/>
    <cellStyle name="Normal 6 3 2 2 2 2 2" xfId="30727"/>
    <cellStyle name="Normal 6 3 2 2 2 2 2 2" xfId="30728"/>
    <cellStyle name="Normal 6 3 2 2 2 2 2 2 2" xfId="30729"/>
    <cellStyle name="Normal 6 3 2 2 2 2 2 3" xfId="30730"/>
    <cellStyle name="Normal 6 3 2 2 2 2 3" xfId="30731"/>
    <cellStyle name="Normal 6 3 2 2 2 2 3 2" xfId="30732"/>
    <cellStyle name="Normal 6 3 2 2 2 2 4" xfId="30733"/>
    <cellStyle name="Normal 6 3 2 2 2 3" xfId="30734"/>
    <cellStyle name="Normal 6 3 2 2 2 3 2" xfId="30735"/>
    <cellStyle name="Normal 6 3 2 2 2 3 2 2" xfId="30736"/>
    <cellStyle name="Normal 6 3 2 2 2 3 3" xfId="30737"/>
    <cellStyle name="Normal 6 3 2 2 2 4" xfId="30738"/>
    <cellStyle name="Normal 6 3 2 2 2 4 2" xfId="30739"/>
    <cellStyle name="Normal 6 3 2 2 2 5" xfId="30740"/>
    <cellStyle name="Normal 6 3 2 2 3" xfId="30741"/>
    <cellStyle name="Normal 6 3 2 2 3 2" xfId="30742"/>
    <cellStyle name="Normal 6 3 2 2 3 2 2" xfId="30743"/>
    <cellStyle name="Normal 6 3 2 2 3 2 2 2" xfId="30744"/>
    <cellStyle name="Normal 6 3 2 2 3 2 3" xfId="30745"/>
    <cellStyle name="Normal 6 3 2 2 3 3" xfId="30746"/>
    <cellStyle name="Normal 6 3 2 2 3 3 2" xfId="30747"/>
    <cellStyle name="Normal 6 3 2 2 3 4" xfId="30748"/>
    <cellStyle name="Normal 6 3 2 2 4" xfId="30749"/>
    <cellStyle name="Normal 6 3 2 2 4 2" xfId="30750"/>
    <cellStyle name="Normal 6 3 2 2 4 2 2" xfId="30751"/>
    <cellStyle name="Normal 6 3 2 2 4 3" xfId="30752"/>
    <cellStyle name="Normal 6 3 2 2 5" xfId="30753"/>
    <cellStyle name="Normal 6 3 2 2 5 2" xfId="30754"/>
    <cellStyle name="Normal 6 3 2 2 5 2 2" xfId="30755"/>
    <cellStyle name="Normal 6 3 2 2 5 3" xfId="30756"/>
    <cellStyle name="Normal 6 3 2 2 6" xfId="30757"/>
    <cellStyle name="Normal 6 3 2 2 6 2" xfId="30758"/>
    <cellStyle name="Normal 6 3 2 2 7" xfId="30759"/>
    <cellStyle name="Normal 6 3 2 2 8" xfId="30760"/>
    <cellStyle name="Normal 6 3 2 3" xfId="30761"/>
    <cellStyle name="Normal 6 3 2 3 2" xfId="30762"/>
    <cellStyle name="Normal 6 3 2 3 2 2" xfId="30763"/>
    <cellStyle name="Normal 6 3 2 3 2 2 2" xfId="30764"/>
    <cellStyle name="Normal 6 3 2 3 2 2 2 2" xfId="30765"/>
    <cellStyle name="Normal 6 3 2 3 2 2 2 2 2" xfId="30766"/>
    <cellStyle name="Normal 6 3 2 3 2 2 2 3" xfId="30767"/>
    <cellStyle name="Normal 6 3 2 3 2 2 3" xfId="30768"/>
    <cellStyle name="Normal 6 3 2 3 2 2 3 2" xfId="30769"/>
    <cellStyle name="Normal 6 3 2 3 2 2 4" xfId="30770"/>
    <cellStyle name="Normal 6 3 2 3 2 3" xfId="30771"/>
    <cellStyle name="Normal 6 3 2 3 2 3 2" xfId="30772"/>
    <cellStyle name="Normal 6 3 2 3 2 3 2 2" xfId="30773"/>
    <cellStyle name="Normal 6 3 2 3 2 3 3" xfId="30774"/>
    <cellStyle name="Normal 6 3 2 3 2 4" xfId="30775"/>
    <cellStyle name="Normal 6 3 2 3 2 4 2" xfId="30776"/>
    <cellStyle name="Normal 6 3 2 3 2 5" xfId="30777"/>
    <cellStyle name="Normal 6 3 2 3 3" xfId="30778"/>
    <cellStyle name="Normal 6 3 2 3 3 2" xfId="30779"/>
    <cellStyle name="Normal 6 3 2 3 3 2 2" xfId="30780"/>
    <cellStyle name="Normal 6 3 2 3 3 2 2 2" xfId="30781"/>
    <cellStyle name="Normal 6 3 2 3 3 2 3" xfId="30782"/>
    <cellStyle name="Normal 6 3 2 3 3 3" xfId="30783"/>
    <cellStyle name="Normal 6 3 2 3 3 3 2" xfId="30784"/>
    <cellStyle name="Normal 6 3 2 3 3 4" xfId="30785"/>
    <cellStyle name="Normal 6 3 2 3 4" xfId="30786"/>
    <cellStyle name="Normal 6 3 2 3 4 2" xfId="30787"/>
    <cellStyle name="Normal 6 3 2 3 4 2 2" xfId="30788"/>
    <cellStyle name="Normal 6 3 2 3 4 3" xfId="30789"/>
    <cellStyle name="Normal 6 3 2 3 5" xfId="30790"/>
    <cellStyle name="Normal 6 3 2 3 5 2" xfId="30791"/>
    <cellStyle name="Normal 6 3 2 3 5 2 2" xfId="30792"/>
    <cellStyle name="Normal 6 3 2 3 5 3" xfId="30793"/>
    <cellStyle name="Normal 6 3 2 3 6" xfId="30794"/>
    <cellStyle name="Normal 6 3 2 3 6 2" xfId="30795"/>
    <cellStyle name="Normal 6 3 2 3 7" xfId="30796"/>
    <cellStyle name="Normal 6 3 2 3 8" xfId="30797"/>
    <cellStyle name="Normal 6 3 2 4" xfId="30798"/>
    <cellStyle name="Normal 6 3 2 4 2" xfId="30799"/>
    <cellStyle name="Normal 6 3 2 4 2 2" xfId="30800"/>
    <cellStyle name="Normal 6 3 2 4 2 2 2" xfId="30801"/>
    <cellStyle name="Normal 6 3 2 4 2 2 2 2" xfId="30802"/>
    <cellStyle name="Normal 6 3 2 4 2 2 3" xfId="30803"/>
    <cellStyle name="Normal 6 3 2 4 2 3" xfId="30804"/>
    <cellStyle name="Normal 6 3 2 4 2 3 2" xfId="30805"/>
    <cellStyle name="Normal 6 3 2 4 2 4" xfId="30806"/>
    <cellStyle name="Normal 6 3 2 4 3" xfId="30807"/>
    <cellStyle name="Normal 6 3 2 4 3 2" xfId="30808"/>
    <cellStyle name="Normal 6 3 2 4 3 2 2" xfId="30809"/>
    <cellStyle name="Normal 6 3 2 4 3 3" xfId="30810"/>
    <cellStyle name="Normal 6 3 2 4 4" xfId="30811"/>
    <cellStyle name="Normal 6 3 2 4 4 2" xfId="30812"/>
    <cellStyle name="Normal 6 3 2 4 5" xfId="30813"/>
    <cellStyle name="Normal 6 3 2 4 6" xfId="30814"/>
    <cellStyle name="Normal 6 3 2 5" xfId="30815"/>
    <cellStyle name="Normal 6 3 2 5 2" xfId="30816"/>
    <cellStyle name="Normal 6 3 2 5 2 2" xfId="30817"/>
    <cellStyle name="Normal 6 3 2 5 2 2 2" xfId="30818"/>
    <cellStyle name="Normal 6 3 2 5 2 3" xfId="30819"/>
    <cellStyle name="Normal 6 3 2 5 3" xfId="30820"/>
    <cellStyle name="Normal 6 3 2 5 3 2" xfId="30821"/>
    <cellStyle name="Normal 6 3 2 5 4" xfId="30822"/>
    <cellStyle name="Normal 6 3 2 6" xfId="30823"/>
    <cellStyle name="Normal 6 3 2 6 2" xfId="30824"/>
    <cellStyle name="Normal 6 3 2 6 2 2" xfId="30825"/>
    <cellStyle name="Normal 6 3 2 6 3" xfId="30826"/>
    <cellStyle name="Normal 6 3 2 7" xfId="30827"/>
    <cellStyle name="Normal 6 3 2 7 2" xfId="30828"/>
    <cellStyle name="Normal 6 3 2 7 2 2" xfId="30829"/>
    <cellStyle name="Normal 6 3 2 7 3" xfId="30830"/>
    <cellStyle name="Normal 6 3 2 8" xfId="30831"/>
    <cellStyle name="Normal 6 3 2 8 2" xfId="30832"/>
    <cellStyle name="Normal 6 3 2 9" xfId="30833"/>
    <cellStyle name="Normal 6 3 3" xfId="30834"/>
    <cellStyle name="Normal 6 3 3 2" xfId="30835"/>
    <cellStyle name="Normal 6 3 3 2 2" xfId="30836"/>
    <cellStyle name="Normal 6 3 3 2 2 2" xfId="30837"/>
    <cellStyle name="Normal 6 3 3 2 2 2 2" xfId="30838"/>
    <cellStyle name="Normal 6 3 3 2 2 2 2 2" xfId="30839"/>
    <cellStyle name="Normal 6 3 3 2 2 2 3" xfId="30840"/>
    <cellStyle name="Normal 6 3 3 2 2 3" xfId="30841"/>
    <cellStyle name="Normal 6 3 3 2 2 3 2" xfId="30842"/>
    <cellStyle name="Normal 6 3 3 2 2 4" xfId="30843"/>
    <cellStyle name="Normal 6 3 3 2 3" xfId="30844"/>
    <cellStyle name="Normal 6 3 3 2 3 2" xfId="30845"/>
    <cellStyle name="Normal 6 3 3 2 3 2 2" xfId="30846"/>
    <cellStyle name="Normal 6 3 3 2 3 3" xfId="30847"/>
    <cellStyle name="Normal 6 3 3 2 4" xfId="30848"/>
    <cellStyle name="Normal 6 3 3 2 4 2" xfId="30849"/>
    <cellStyle name="Normal 6 3 3 2 5" xfId="30850"/>
    <cellStyle name="Normal 6 3 3 3" xfId="30851"/>
    <cellStyle name="Normal 6 3 3 3 2" xfId="30852"/>
    <cellStyle name="Normal 6 3 3 3 2 2" xfId="30853"/>
    <cellStyle name="Normal 6 3 3 3 2 2 2" xfId="30854"/>
    <cellStyle name="Normal 6 3 3 3 2 3" xfId="30855"/>
    <cellStyle name="Normal 6 3 3 3 3" xfId="30856"/>
    <cellStyle name="Normal 6 3 3 3 3 2" xfId="30857"/>
    <cellStyle name="Normal 6 3 3 3 4" xfId="30858"/>
    <cellStyle name="Normal 6 3 3 4" xfId="30859"/>
    <cellStyle name="Normal 6 3 3 4 2" xfId="30860"/>
    <cellStyle name="Normal 6 3 3 4 2 2" xfId="30861"/>
    <cellStyle name="Normal 6 3 3 4 3" xfId="30862"/>
    <cellStyle name="Normal 6 3 3 5" xfId="30863"/>
    <cellStyle name="Normal 6 3 3 5 2" xfId="30864"/>
    <cellStyle name="Normal 6 3 3 5 2 2" xfId="30865"/>
    <cellStyle name="Normal 6 3 3 5 3" xfId="30866"/>
    <cellStyle name="Normal 6 3 3 6" xfId="30867"/>
    <cellStyle name="Normal 6 3 3 6 2" xfId="30868"/>
    <cellStyle name="Normal 6 3 3 7" xfId="30869"/>
    <cellStyle name="Normal 6 3 3 8" xfId="30870"/>
    <cellStyle name="Normal 6 3 4" xfId="30871"/>
    <cellStyle name="Normal 6 3 4 2" xfId="30872"/>
    <cellStyle name="Normal 6 3 4 2 2" xfId="30873"/>
    <cellStyle name="Normal 6 3 4 2 2 2" xfId="30874"/>
    <cellStyle name="Normal 6 3 4 2 2 2 2" xfId="30875"/>
    <cellStyle name="Normal 6 3 4 2 2 2 2 2" xfId="30876"/>
    <cellStyle name="Normal 6 3 4 2 2 2 3" xfId="30877"/>
    <cellStyle name="Normal 6 3 4 2 2 3" xfId="30878"/>
    <cellStyle name="Normal 6 3 4 2 2 3 2" xfId="30879"/>
    <cellStyle name="Normal 6 3 4 2 2 4" xfId="30880"/>
    <cellStyle name="Normal 6 3 4 2 3" xfId="30881"/>
    <cellStyle name="Normal 6 3 4 2 3 2" xfId="30882"/>
    <cellStyle name="Normal 6 3 4 2 3 2 2" xfId="30883"/>
    <cellStyle name="Normal 6 3 4 2 3 3" xfId="30884"/>
    <cellStyle name="Normal 6 3 4 2 4" xfId="30885"/>
    <cellStyle name="Normal 6 3 4 2 4 2" xfId="30886"/>
    <cellStyle name="Normal 6 3 4 2 5" xfId="30887"/>
    <cellStyle name="Normal 6 3 4 3" xfId="30888"/>
    <cellStyle name="Normal 6 3 4 3 2" xfId="30889"/>
    <cellStyle name="Normal 6 3 4 3 2 2" xfId="30890"/>
    <cellStyle name="Normal 6 3 4 3 2 2 2" xfId="30891"/>
    <cellStyle name="Normal 6 3 4 3 2 3" xfId="30892"/>
    <cellStyle name="Normal 6 3 4 3 3" xfId="30893"/>
    <cellStyle name="Normal 6 3 4 3 3 2" xfId="30894"/>
    <cellStyle name="Normal 6 3 4 3 4" xfId="30895"/>
    <cellStyle name="Normal 6 3 4 4" xfId="30896"/>
    <cellStyle name="Normal 6 3 4 4 2" xfId="30897"/>
    <cellStyle name="Normal 6 3 4 4 2 2" xfId="30898"/>
    <cellStyle name="Normal 6 3 4 4 3" xfId="30899"/>
    <cellStyle name="Normal 6 3 4 5" xfId="30900"/>
    <cellStyle name="Normal 6 3 4 5 2" xfId="30901"/>
    <cellStyle name="Normal 6 3 4 5 2 2" xfId="30902"/>
    <cellStyle name="Normal 6 3 4 5 3" xfId="30903"/>
    <cellStyle name="Normal 6 3 4 6" xfId="30904"/>
    <cellStyle name="Normal 6 3 4 6 2" xfId="30905"/>
    <cellStyle name="Normal 6 3 4 7" xfId="30906"/>
    <cellStyle name="Normal 6 3 4 8" xfId="30907"/>
    <cellStyle name="Normal 6 3 5" xfId="30908"/>
    <cellStyle name="Normal 6 3 5 2" xfId="30909"/>
    <cellStyle name="Normal 6 3 5 2 2" xfId="30910"/>
    <cellStyle name="Normal 6 3 5 2 2 2" xfId="30911"/>
    <cellStyle name="Normal 6 3 5 2 2 2 2" xfId="30912"/>
    <cellStyle name="Normal 6 3 5 2 2 3" xfId="30913"/>
    <cellStyle name="Normal 6 3 5 2 3" xfId="30914"/>
    <cellStyle name="Normal 6 3 5 2 3 2" xfId="30915"/>
    <cellStyle name="Normal 6 3 5 2 4" xfId="30916"/>
    <cellStyle name="Normal 6 3 5 3" xfId="30917"/>
    <cellStyle name="Normal 6 3 5 3 2" xfId="30918"/>
    <cellStyle name="Normal 6 3 5 3 2 2" xfId="30919"/>
    <cellStyle name="Normal 6 3 5 3 3" xfId="30920"/>
    <cellStyle name="Normal 6 3 5 4" xfId="30921"/>
    <cellStyle name="Normal 6 3 5 4 2" xfId="30922"/>
    <cellStyle name="Normal 6 3 5 5" xfId="30923"/>
    <cellStyle name="Normal 6 3 5 6" xfId="30924"/>
    <cellStyle name="Normal 6 3 6" xfId="30925"/>
    <cellStyle name="Normal 6 3 6 2" xfId="30926"/>
    <cellStyle name="Normal 6 3 6 2 2" xfId="30927"/>
    <cellStyle name="Normal 6 3 6 2 2 2" xfId="30928"/>
    <cellStyle name="Normal 6 3 6 2 3" xfId="30929"/>
    <cellStyle name="Normal 6 3 6 3" xfId="30930"/>
    <cellStyle name="Normal 6 3 6 3 2" xfId="30931"/>
    <cellStyle name="Normal 6 3 6 4" xfId="30932"/>
    <cellStyle name="Normal 6 3 7" xfId="30933"/>
    <cellStyle name="Normal 6 3 7 2" xfId="30934"/>
    <cellStyle name="Normal 6 3 7 2 2" xfId="30935"/>
    <cellStyle name="Normal 6 3 7 3" xfId="30936"/>
    <cellStyle name="Normal 6 3 8" xfId="30937"/>
    <cellStyle name="Normal 6 3 8 2" xfId="30938"/>
    <cellStyle name="Normal 6 3 8 2 2" xfId="30939"/>
    <cellStyle name="Normal 6 3 8 3" xfId="30940"/>
    <cellStyle name="Normal 6 3 9" xfId="30941"/>
    <cellStyle name="Normal 6 3 9 2" xfId="30942"/>
    <cellStyle name="Normal 6 4" xfId="30943"/>
    <cellStyle name="Normal 6 4 2" xfId="30944"/>
    <cellStyle name="Normal 6 4 2 2" xfId="30945"/>
    <cellStyle name="Normal 6 4 2 2 2" xfId="30946"/>
    <cellStyle name="Normal 6 4 2 3" xfId="30947"/>
    <cellStyle name="Normal 6 4 2 3 2" xfId="30948"/>
    <cellStyle name="Normal 6 4 2 4" xfId="30949"/>
    <cellStyle name="Normal 6 4 2 5" xfId="30950"/>
    <cellStyle name="Normal 6 4 3" xfId="30951"/>
    <cellStyle name="Normal 6 4 3 2" xfId="30952"/>
    <cellStyle name="Normal 6 4 4" xfId="30953"/>
    <cellStyle name="Normal 6 4 4 2" xfId="30954"/>
    <cellStyle name="Normal 6 4 5" xfId="30955"/>
    <cellStyle name="Normal 6 4 6" xfId="30956"/>
    <cellStyle name="Normal 6 5" xfId="30957"/>
    <cellStyle name="Normal 6 5 2" xfId="30958"/>
    <cellStyle name="Normal 6 5 2 2" xfId="30959"/>
    <cellStyle name="Normal 6 5 2 3" xfId="30960"/>
    <cellStyle name="Normal 6 5 3" xfId="30961"/>
    <cellStyle name="Normal 6 5 3 2" xfId="30962"/>
    <cellStyle name="Normal 6 5 4" xfId="30963"/>
    <cellStyle name="Normal 6 5 5" xfId="30964"/>
    <cellStyle name="Normal 6 6" xfId="30965"/>
    <cellStyle name="Normal 6 6 2" xfId="30966"/>
    <cellStyle name="Normal 6 6 2 2" xfId="30967"/>
    <cellStyle name="Normal 6 6 3" xfId="30968"/>
    <cellStyle name="Normal 6 6 4" xfId="30969"/>
    <cellStyle name="Normal 6 7" xfId="30970"/>
    <cellStyle name="Normal 6 7 2" xfId="30971"/>
    <cellStyle name="Normal 6 7 2 2" xfId="30972"/>
    <cellStyle name="Normal 6 7 3" xfId="30973"/>
    <cellStyle name="Normal 6 7 4" xfId="30974"/>
    <cellStyle name="Normal 6 8" xfId="30975"/>
    <cellStyle name="Normal 6 8 2" xfId="30976"/>
    <cellStyle name="Normal 6 8 2 2" xfId="30977"/>
    <cellStyle name="Normal 6 8 3" xfId="30978"/>
    <cellStyle name="Normal 6 8 4" xfId="30979"/>
    <cellStyle name="Normal 6 9" xfId="30980"/>
    <cellStyle name="Normal 6 9 2" xfId="30981"/>
    <cellStyle name="Normal 6 9 2 2" xfId="30982"/>
    <cellStyle name="Normal 6 9 3" xfId="30983"/>
    <cellStyle name="Normal 6 9 4" xfId="30984"/>
    <cellStyle name="Normal 6_2010-06-FINAL-Lim Rev-additional info-template-v6.1-Qtel" xfId="30985"/>
    <cellStyle name="Normal 60" xfId="30986"/>
    <cellStyle name="Normal 60 10" xfId="30987"/>
    <cellStyle name="Normal 60 2" xfId="30988"/>
    <cellStyle name="Normal 60 2 2" xfId="30989"/>
    <cellStyle name="Normal 60 2 2 2" xfId="30990"/>
    <cellStyle name="Normal 60 2 2 2 2" xfId="30991"/>
    <cellStyle name="Normal 60 2 2 2 2 2" xfId="30992"/>
    <cellStyle name="Normal 60 2 2 2 2 2 2" xfId="30993"/>
    <cellStyle name="Normal 60 2 2 2 2 3" xfId="30994"/>
    <cellStyle name="Normal 60 2 2 2 3" xfId="30995"/>
    <cellStyle name="Normal 60 2 2 2 3 2" xfId="30996"/>
    <cellStyle name="Normal 60 2 2 2 4" xfId="30997"/>
    <cellStyle name="Normal 60 2 2 3" xfId="30998"/>
    <cellStyle name="Normal 60 2 2 3 2" xfId="30999"/>
    <cellStyle name="Normal 60 2 2 3 2 2" xfId="31000"/>
    <cellStyle name="Normal 60 2 2 3 3" xfId="31001"/>
    <cellStyle name="Normal 60 2 2 4" xfId="31002"/>
    <cellStyle name="Normal 60 2 2 4 2" xfId="31003"/>
    <cellStyle name="Normal 60 2 2 5" xfId="31004"/>
    <cellStyle name="Normal 60 2 3" xfId="31005"/>
    <cellStyle name="Normal 60 2 3 2" xfId="31006"/>
    <cellStyle name="Normal 60 2 3 2 2" xfId="31007"/>
    <cellStyle name="Normal 60 2 3 2 2 2" xfId="31008"/>
    <cellStyle name="Normal 60 2 3 2 3" xfId="31009"/>
    <cellStyle name="Normal 60 2 3 3" xfId="31010"/>
    <cellStyle name="Normal 60 2 3 3 2" xfId="31011"/>
    <cellStyle name="Normal 60 2 3 4" xfId="31012"/>
    <cellStyle name="Normal 60 2 4" xfId="31013"/>
    <cellStyle name="Normal 60 2 4 2" xfId="31014"/>
    <cellStyle name="Normal 60 2 4 2 2" xfId="31015"/>
    <cellStyle name="Normal 60 2 4 3" xfId="31016"/>
    <cellStyle name="Normal 60 2 5" xfId="31017"/>
    <cellStyle name="Normal 60 2 5 2" xfId="31018"/>
    <cellStyle name="Normal 60 2 5 2 2" xfId="31019"/>
    <cellStyle name="Normal 60 2 5 3" xfId="31020"/>
    <cellStyle name="Normal 60 2 6" xfId="31021"/>
    <cellStyle name="Normal 60 2 6 2" xfId="31022"/>
    <cellStyle name="Normal 60 2 7" xfId="31023"/>
    <cellStyle name="Normal 60 3" xfId="31024"/>
    <cellStyle name="Normal 60 3 2" xfId="31025"/>
    <cellStyle name="Normal 60 3 2 2" xfId="31026"/>
    <cellStyle name="Normal 60 3 2 2 2" xfId="31027"/>
    <cellStyle name="Normal 60 3 2 2 2 2" xfId="31028"/>
    <cellStyle name="Normal 60 3 2 2 2 2 2" xfId="31029"/>
    <cellStyle name="Normal 60 3 2 2 2 3" xfId="31030"/>
    <cellStyle name="Normal 60 3 2 2 3" xfId="31031"/>
    <cellStyle name="Normal 60 3 2 2 3 2" xfId="31032"/>
    <cellStyle name="Normal 60 3 2 2 4" xfId="31033"/>
    <cellStyle name="Normal 60 3 2 3" xfId="31034"/>
    <cellStyle name="Normal 60 3 2 3 2" xfId="31035"/>
    <cellStyle name="Normal 60 3 2 3 2 2" xfId="31036"/>
    <cellStyle name="Normal 60 3 2 3 3" xfId="31037"/>
    <cellStyle name="Normal 60 3 2 4" xfId="31038"/>
    <cellStyle name="Normal 60 3 2 4 2" xfId="31039"/>
    <cellStyle name="Normal 60 3 2 5" xfId="31040"/>
    <cellStyle name="Normal 60 3 3" xfId="31041"/>
    <cellStyle name="Normal 60 3 3 2" xfId="31042"/>
    <cellStyle name="Normal 60 3 3 2 2" xfId="31043"/>
    <cellStyle name="Normal 60 3 3 2 2 2" xfId="31044"/>
    <cellStyle name="Normal 60 3 3 2 3" xfId="31045"/>
    <cellStyle name="Normal 60 3 3 3" xfId="31046"/>
    <cellStyle name="Normal 60 3 3 3 2" xfId="31047"/>
    <cellStyle name="Normal 60 3 3 4" xfId="31048"/>
    <cellStyle name="Normal 60 3 4" xfId="31049"/>
    <cellStyle name="Normal 60 3 4 2" xfId="31050"/>
    <cellStyle name="Normal 60 3 4 2 2" xfId="31051"/>
    <cellStyle name="Normal 60 3 4 3" xfId="31052"/>
    <cellStyle name="Normal 60 3 5" xfId="31053"/>
    <cellStyle name="Normal 60 3 5 2" xfId="31054"/>
    <cellStyle name="Normal 60 3 5 2 2" xfId="31055"/>
    <cellStyle name="Normal 60 3 5 3" xfId="31056"/>
    <cellStyle name="Normal 60 3 6" xfId="31057"/>
    <cellStyle name="Normal 60 3 6 2" xfId="31058"/>
    <cellStyle name="Normal 60 3 7" xfId="31059"/>
    <cellStyle name="Normal 60 4" xfId="31060"/>
    <cellStyle name="Normal 60 4 2" xfId="31061"/>
    <cellStyle name="Normal 60 4 2 2" xfId="31062"/>
    <cellStyle name="Normal 60 4 2 2 2" xfId="31063"/>
    <cellStyle name="Normal 60 4 2 2 2 2" xfId="31064"/>
    <cellStyle name="Normal 60 4 2 2 3" xfId="31065"/>
    <cellStyle name="Normal 60 4 2 3" xfId="31066"/>
    <cellStyle name="Normal 60 4 2 3 2" xfId="31067"/>
    <cellStyle name="Normal 60 4 2 4" xfId="31068"/>
    <cellStyle name="Normal 60 4 3" xfId="31069"/>
    <cellStyle name="Normal 60 4 3 2" xfId="31070"/>
    <cellStyle name="Normal 60 4 3 2 2" xfId="31071"/>
    <cellStyle name="Normal 60 4 3 3" xfId="31072"/>
    <cellStyle name="Normal 60 4 4" xfId="31073"/>
    <cellStyle name="Normal 60 4 4 2" xfId="31074"/>
    <cellStyle name="Normal 60 4 5" xfId="31075"/>
    <cellStyle name="Normal 60 5" xfId="31076"/>
    <cellStyle name="Normal 60 5 2" xfId="31077"/>
    <cellStyle name="Normal 60 5 2 2" xfId="31078"/>
    <cellStyle name="Normal 60 5 2 2 2" xfId="31079"/>
    <cellStyle name="Normal 60 5 2 3" xfId="31080"/>
    <cellStyle name="Normal 60 5 3" xfId="31081"/>
    <cellStyle name="Normal 60 5 3 2" xfId="31082"/>
    <cellStyle name="Normal 60 5 4" xfId="31083"/>
    <cellStyle name="Normal 60 6" xfId="31084"/>
    <cellStyle name="Normal 60 6 2" xfId="31085"/>
    <cellStyle name="Normal 60 6 2 2" xfId="31086"/>
    <cellStyle name="Normal 60 6 3" xfId="31087"/>
    <cellStyle name="Normal 60 7" xfId="31088"/>
    <cellStyle name="Normal 60 7 2" xfId="31089"/>
    <cellStyle name="Normal 60 7 2 2" xfId="31090"/>
    <cellStyle name="Normal 60 7 3" xfId="31091"/>
    <cellStyle name="Normal 60 8" xfId="31092"/>
    <cellStyle name="Normal 60 8 2" xfId="31093"/>
    <cellStyle name="Normal 60 9" xfId="31094"/>
    <cellStyle name="Normal 61" xfId="31095"/>
    <cellStyle name="Normal 61 10" xfId="31096"/>
    <cellStyle name="Normal 61 2" xfId="31097"/>
    <cellStyle name="Normal 61 2 2" xfId="31098"/>
    <cellStyle name="Normal 61 2 2 2" xfId="31099"/>
    <cellStyle name="Normal 61 2 2 2 2" xfId="31100"/>
    <cellStyle name="Normal 61 2 2 2 2 2" xfId="31101"/>
    <cellStyle name="Normal 61 2 2 2 2 2 2" xfId="31102"/>
    <cellStyle name="Normal 61 2 2 2 2 3" xfId="31103"/>
    <cellStyle name="Normal 61 2 2 2 3" xfId="31104"/>
    <cellStyle name="Normal 61 2 2 2 3 2" xfId="31105"/>
    <cellStyle name="Normal 61 2 2 2 4" xfId="31106"/>
    <cellStyle name="Normal 61 2 2 3" xfId="31107"/>
    <cellStyle name="Normal 61 2 2 3 2" xfId="31108"/>
    <cellStyle name="Normal 61 2 2 3 2 2" xfId="31109"/>
    <cellStyle name="Normal 61 2 2 3 3" xfId="31110"/>
    <cellStyle name="Normal 61 2 2 4" xfId="31111"/>
    <cellStyle name="Normal 61 2 2 4 2" xfId="31112"/>
    <cellStyle name="Normal 61 2 2 5" xfId="31113"/>
    <cellStyle name="Normal 61 2 3" xfId="31114"/>
    <cellStyle name="Normal 61 2 3 2" xfId="31115"/>
    <cellStyle name="Normal 61 2 3 2 2" xfId="31116"/>
    <cellStyle name="Normal 61 2 3 2 2 2" xfId="31117"/>
    <cellStyle name="Normal 61 2 3 2 3" xfId="31118"/>
    <cellStyle name="Normal 61 2 3 3" xfId="31119"/>
    <cellStyle name="Normal 61 2 3 3 2" xfId="31120"/>
    <cellStyle name="Normal 61 2 3 4" xfId="31121"/>
    <cellStyle name="Normal 61 2 4" xfId="31122"/>
    <cellStyle name="Normal 61 2 4 2" xfId="31123"/>
    <cellStyle name="Normal 61 2 4 2 2" xfId="31124"/>
    <cellStyle name="Normal 61 2 4 3" xfId="31125"/>
    <cellStyle name="Normal 61 2 5" xfId="31126"/>
    <cellStyle name="Normal 61 2 5 2" xfId="31127"/>
    <cellStyle name="Normal 61 2 5 2 2" xfId="31128"/>
    <cellStyle name="Normal 61 2 5 3" xfId="31129"/>
    <cellStyle name="Normal 61 2 6" xfId="31130"/>
    <cellStyle name="Normal 61 2 6 2" xfId="31131"/>
    <cellStyle name="Normal 61 2 7" xfId="31132"/>
    <cellStyle name="Normal 61 3" xfId="31133"/>
    <cellStyle name="Normal 61 3 2" xfId="31134"/>
    <cellStyle name="Normal 61 3 2 2" xfId="31135"/>
    <cellStyle name="Normal 61 3 2 2 2" xfId="31136"/>
    <cellStyle name="Normal 61 3 2 2 2 2" xfId="31137"/>
    <cellStyle name="Normal 61 3 2 2 2 2 2" xfId="31138"/>
    <cellStyle name="Normal 61 3 2 2 2 3" xfId="31139"/>
    <cellStyle name="Normal 61 3 2 2 3" xfId="31140"/>
    <cellStyle name="Normal 61 3 2 2 3 2" xfId="31141"/>
    <cellStyle name="Normal 61 3 2 2 4" xfId="31142"/>
    <cellStyle name="Normal 61 3 2 3" xfId="31143"/>
    <cellStyle name="Normal 61 3 2 3 2" xfId="31144"/>
    <cellStyle name="Normal 61 3 2 3 2 2" xfId="31145"/>
    <cellStyle name="Normal 61 3 2 3 3" xfId="31146"/>
    <cellStyle name="Normal 61 3 2 4" xfId="31147"/>
    <cellStyle name="Normal 61 3 2 4 2" xfId="31148"/>
    <cellStyle name="Normal 61 3 2 5" xfId="31149"/>
    <cellStyle name="Normal 61 3 3" xfId="31150"/>
    <cellStyle name="Normal 61 3 3 2" xfId="31151"/>
    <cellStyle name="Normal 61 3 3 2 2" xfId="31152"/>
    <cellStyle name="Normal 61 3 3 2 2 2" xfId="31153"/>
    <cellStyle name="Normal 61 3 3 2 3" xfId="31154"/>
    <cellStyle name="Normal 61 3 3 3" xfId="31155"/>
    <cellStyle name="Normal 61 3 3 3 2" xfId="31156"/>
    <cellStyle name="Normal 61 3 3 4" xfId="31157"/>
    <cellStyle name="Normal 61 3 4" xfId="31158"/>
    <cellStyle name="Normal 61 3 4 2" xfId="31159"/>
    <cellStyle name="Normal 61 3 4 2 2" xfId="31160"/>
    <cellStyle name="Normal 61 3 4 3" xfId="31161"/>
    <cellStyle name="Normal 61 3 5" xfId="31162"/>
    <cellStyle name="Normal 61 3 5 2" xfId="31163"/>
    <cellStyle name="Normal 61 3 5 2 2" xfId="31164"/>
    <cellStyle name="Normal 61 3 5 3" xfId="31165"/>
    <cellStyle name="Normal 61 3 6" xfId="31166"/>
    <cellStyle name="Normal 61 3 6 2" xfId="31167"/>
    <cellStyle name="Normal 61 3 7" xfId="31168"/>
    <cellStyle name="Normal 61 4" xfId="31169"/>
    <cellStyle name="Normal 61 4 2" xfId="31170"/>
    <cellStyle name="Normal 61 4 2 2" xfId="31171"/>
    <cellStyle name="Normal 61 4 2 2 2" xfId="31172"/>
    <cellStyle name="Normal 61 4 2 2 2 2" xfId="31173"/>
    <cellStyle name="Normal 61 4 2 2 3" xfId="31174"/>
    <cellStyle name="Normal 61 4 2 3" xfId="31175"/>
    <cellStyle name="Normal 61 4 2 3 2" xfId="31176"/>
    <cellStyle name="Normal 61 4 2 4" xfId="31177"/>
    <cellStyle name="Normal 61 4 3" xfId="31178"/>
    <cellStyle name="Normal 61 4 3 2" xfId="31179"/>
    <cellStyle name="Normal 61 4 3 2 2" xfId="31180"/>
    <cellStyle name="Normal 61 4 3 3" xfId="31181"/>
    <cellStyle name="Normal 61 4 4" xfId="31182"/>
    <cellStyle name="Normal 61 4 4 2" xfId="31183"/>
    <cellStyle name="Normal 61 4 5" xfId="31184"/>
    <cellStyle name="Normal 61 5" xfId="31185"/>
    <cellStyle name="Normal 61 5 2" xfId="31186"/>
    <cellStyle name="Normal 61 5 2 2" xfId="31187"/>
    <cellStyle name="Normal 61 5 2 2 2" xfId="31188"/>
    <cellStyle name="Normal 61 5 2 3" xfId="31189"/>
    <cellStyle name="Normal 61 5 3" xfId="31190"/>
    <cellStyle name="Normal 61 5 3 2" xfId="31191"/>
    <cellStyle name="Normal 61 5 4" xfId="31192"/>
    <cellStyle name="Normal 61 6" xfId="31193"/>
    <cellStyle name="Normal 61 6 2" xfId="31194"/>
    <cellStyle name="Normal 61 6 2 2" xfId="31195"/>
    <cellStyle name="Normal 61 6 3" xfId="31196"/>
    <cellStyle name="Normal 61 7" xfId="31197"/>
    <cellStyle name="Normal 61 7 2" xfId="31198"/>
    <cellStyle name="Normal 61 7 2 2" xfId="31199"/>
    <cellStyle name="Normal 61 7 3" xfId="31200"/>
    <cellStyle name="Normal 61 8" xfId="31201"/>
    <cellStyle name="Normal 61 8 2" xfId="31202"/>
    <cellStyle name="Normal 61 9" xfId="31203"/>
    <cellStyle name="Normal 62" xfId="31204"/>
    <cellStyle name="Normal 62 10" xfId="31205"/>
    <cellStyle name="Normal 62 11" xfId="31206"/>
    <cellStyle name="Normal 62 2" xfId="31207"/>
    <cellStyle name="Normal 62 2 2" xfId="31208"/>
    <cellStyle name="Normal 62 2 2 2" xfId="31209"/>
    <cellStyle name="Normal 62 2 2 2 2" xfId="31210"/>
    <cellStyle name="Normal 62 2 2 2 2 2" xfId="31211"/>
    <cellStyle name="Normal 62 2 2 2 2 2 2" xfId="31212"/>
    <cellStyle name="Normal 62 2 2 2 2 3" xfId="31213"/>
    <cellStyle name="Normal 62 2 2 2 3" xfId="31214"/>
    <cellStyle name="Normal 62 2 2 2 3 2" xfId="31215"/>
    <cellStyle name="Normal 62 2 2 2 4" xfId="31216"/>
    <cellStyle name="Normal 62 2 2 3" xfId="31217"/>
    <cellStyle name="Normal 62 2 2 3 2" xfId="31218"/>
    <cellStyle name="Normal 62 2 2 3 2 2" xfId="31219"/>
    <cellStyle name="Normal 62 2 2 3 3" xfId="31220"/>
    <cellStyle name="Normal 62 2 2 4" xfId="31221"/>
    <cellStyle name="Normal 62 2 2 4 2" xfId="31222"/>
    <cellStyle name="Normal 62 2 2 5" xfId="31223"/>
    <cellStyle name="Normal 62 2 3" xfId="31224"/>
    <cellStyle name="Normal 62 2 3 2" xfId="31225"/>
    <cellStyle name="Normal 62 2 3 2 2" xfId="31226"/>
    <cellStyle name="Normal 62 2 3 2 2 2" xfId="31227"/>
    <cellStyle name="Normal 62 2 3 2 3" xfId="31228"/>
    <cellStyle name="Normal 62 2 3 3" xfId="31229"/>
    <cellStyle name="Normal 62 2 3 3 2" xfId="31230"/>
    <cellStyle name="Normal 62 2 3 4" xfId="31231"/>
    <cellStyle name="Normal 62 2 4" xfId="31232"/>
    <cellStyle name="Normal 62 2 4 2" xfId="31233"/>
    <cellStyle name="Normal 62 2 4 2 2" xfId="31234"/>
    <cellStyle name="Normal 62 2 4 3" xfId="31235"/>
    <cellStyle name="Normal 62 2 5" xfId="31236"/>
    <cellStyle name="Normal 62 2 5 2" xfId="31237"/>
    <cellStyle name="Normal 62 2 5 2 2" xfId="31238"/>
    <cellStyle name="Normal 62 2 5 3" xfId="31239"/>
    <cellStyle name="Normal 62 2 6" xfId="31240"/>
    <cellStyle name="Normal 62 2 6 2" xfId="31241"/>
    <cellStyle name="Normal 62 2 7" xfId="31242"/>
    <cellStyle name="Normal 62 3" xfId="31243"/>
    <cellStyle name="Normal 62 3 2" xfId="31244"/>
    <cellStyle name="Normal 62 3 2 2" xfId="31245"/>
    <cellStyle name="Normal 62 3 2 2 2" xfId="31246"/>
    <cellStyle name="Normal 62 3 2 2 2 2" xfId="31247"/>
    <cellStyle name="Normal 62 3 2 2 2 2 2" xfId="31248"/>
    <cellStyle name="Normal 62 3 2 2 2 3" xfId="31249"/>
    <cellStyle name="Normal 62 3 2 2 3" xfId="31250"/>
    <cellStyle name="Normal 62 3 2 2 3 2" xfId="31251"/>
    <cellStyle name="Normal 62 3 2 2 4" xfId="31252"/>
    <cellStyle name="Normal 62 3 2 3" xfId="31253"/>
    <cellStyle name="Normal 62 3 2 3 2" xfId="31254"/>
    <cellStyle name="Normal 62 3 2 3 2 2" xfId="31255"/>
    <cellStyle name="Normal 62 3 2 3 3" xfId="31256"/>
    <cellStyle name="Normal 62 3 2 4" xfId="31257"/>
    <cellStyle name="Normal 62 3 2 4 2" xfId="31258"/>
    <cellStyle name="Normal 62 3 2 5" xfId="31259"/>
    <cellStyle name="Normal 62 3 3" xfId="31260"/>
    <cellStyle name="Normal 62 3 3 2" xfId="31261"/>
    <cellStyle name="Normal 62 3 3 2 2" xfId="31262"/>
    <cellStyle name="Normal 62 3 3 2 2 2" xfId="31263"/>
    <cellStyle name="Normal 62 3 3 2 3" xfId="31264"/>
    <cellStyle name="Normal 62 3 3 3" xfId="31265"/>
    <cellStyle name="Normal 62 3 3 3 2" xfId="31266"/>
    <cellStyle name="Normal 62 3 3 4" xfId="31267"/>
    <cellStyle name="Normal 62 3 4" xfId="31268"/>
    <cellStyle name="Normal 62 3 4 2" xfId="31269"/>
    <cellStyle name="Normal 62 3 4 2 2" xfId="31270"/>
    <cellStyle name="Normal 62 3 4 2 2 2" xfId="31271"/>
    <cellStyle name="Normal 62 3 4 2 3" xfId="31272"/>
    <cellStyle name="Normal 62 3 4 3" xfId="31273"/>
    <cellStyle name="Normal 62 3 4 3 2" xfId="31274"/>
    <cellStyle name="Normal 62 3 4 4" xfId="31275"/>
    <cellStyle name="Normal 62 3 5" xfId="31276"/>
    <cellStyle name="Normal 62 3 5 2" xfId="31277"/>
    <cellStyle name="Normal 62 3 5 2 2" xfId="31278"/>
    <cellStyle name="Normal 62 3 5 3" xfId="31279"/>
    <cellStyle name="Normal 62 3 6" xfId="31280"/>
    <cellStyle name="Normal 62 3 6 2" xfId="31281"/>
    <cellStyle name="Normal 62 3 6 2 2" xfId="31282"/>
    <cellStyle name="Normal 62 3 6 3" xfId="31283"/>
    <cellStyle name="Normal 62 3 7" xfId="31284"/>
    <cellStyle name="Normal 62 3 7 2" xfId="31285"/>
    <cellStyle name="Normal 62 3 8" xfId="31286"/>
    <cellStyle name="Normal 62 3 8 2" xfId="31287"/>
    <cellStyle name="Normal 62 3 9" xfId="31288"/>
    <cellStyle name="Normal 62 4" xfId="31289"/>
    <cellStyle name="Normal 62 4 2" xfId="31290"/>
    <cellStyle name="Normal 62 4 2 2" xfId="31291"/>
    <cellStyle name="Normal 62 4 2 2 2" xfId="31292"/>
    <cellStyle name="Normal 62 4 2 2 2 2" xfId="31293"/>
    <cellStyle name="Normal 62 4 2 2 2 2 2" xfId="31294"/>
    <cellStyle name="Normal 62 4 2 2 2 3" xfId="31295"/>
    <cellStyle name="Normal 62 4 2 2 3" xfId="31296"/>
    <cellStyle name="Normal 62 4 2 2 3 2" xfId="31297"/>
    <cellStyle name="Normal 62 4 2 2 4" xfId="31298"/>
    <cellStyle name="Normal 62 4 2 3" xfId="31299"/>
    <cellStyle name="Normal 62 4 2 3 2" xfId="31300"/>
    <cellStyle name="Normal 62 4 2 3 2 2" xfId="31301"/>
    <cellStyle name="Normal 62 4 2 3 3" xfId="31302"/>
    <cellStyle name="Normal 62 4 2 4" xfId="31303"/>
    <cellStyle name="Normal 62 4 2 4 2" xfId="31304"/>
    <cellStyle name="Normal 62 4 2 5" xfId="31305"/>
    <cellStyle name="Normal 62 4 3" xfId="31306"/>
    <cellStyle name="Normal 62 4 3 2" xfId="31307"/>
    <cellStyle name="Normal 62 4 3 2 2" xfId="31308"/>
    <cellStyle name="Normal 62 4 3 2 2 2" xfId="31309"/>
    <cellStyle name="Normal 62 4 3 2 3" xfId="31310"/>
    <cellStyle name="Normal 62 4 3 3" xfId="31311"/>
    <cellStyle name="Normal 62 4 3 3 2" xfId="31312"/>
    <cellStyle name="Normal 62 4 3 4" xfId="31313"/>
    <cellStyle name="Normal 62 4 4" xfId="31314"/>
    <cellStyle name="Normal 62 4 4 2" xfId="31315"/>
    <cellStyle name="Normal 62 4 4 2 2" xfId="31316"/>
    <cellStyle name="Normal 62 4 4 3" xfId="31317"/>
    <cellStyle name="Normal 62 4 5" xfId="31318"/>
    <cellStyle name="Normal 62 4 5 2" xfId="31319"/>
    <cellStyle name="Normal 62 4 5 2 2" xfId="31320"/>
    <cellStyle name="Normal 62 4 5 3" xfId="31321"/>
    <cellStyle name="Normal 62 4 6" xfId="31322"/>
    <cellStyle name="Normal 62 4 6 2" xfId="31323"/>
    <cellStyle name="Normal 62 4 7" xfId="31324"/>
    <cellStyle name="Normal 62 5" xfId="31325"/>
    <cellStyle name="Normal 62 5 2" xfId="31326"/>
    <cellStyle name="Normal 62 5 2 2" xfId="31327"/>
    <cellStyle name="Normal 62 5 2 2 2" xfId="31328"/>
    <cellStyle name="Normal 62 5 2 2 2 2" xfId="31329"/>
    <cellStyle name="Normal 62 5 2 2 3" xfId="31330"/>
    <cellStyle name="Normal 62 5 2 3" xfId="31331"/>
    <cellStyle name="Normal 62 5 2 3 2" xfId="31332"/>
    <cellStyle name="Normal 62 5 2 4" xfId="31333"/>
    <cellStyle name="Normal 62 5 3" xfId="31334"/>
    <cellStyle name="Normal 62 5 3 2" xfId="31335"/>
    <cellStyle name="Normal 62 5 3 2 2" xfId="31336"/>
    <cellStyle name="Normal 62 5 3 3" xfId="31337"/>
    <cellStyle name="Normal 62 5 4" xfId="31338"/>
    <cellStyle name="Normal 62 5 4 2" xfId="31339"/>
    <cellStyle name="Normal 62 5 5" xfId="31340"/>
    <cellStyle name="Normal 62 6" xfId="31341"/>
    <cellStyle name="Normal 62 6 2" xfId="31342"/>
    <cellStyle name="Normal 62 6 2 2" xfId="31343"/>
    <cellStyle name="Normal 62 6 2 2 2" xfId="31344"/>
    <cellStyle name="Normal 62 6 2 3" xfId="31345"/>
    <cellStyle name="Normal 62 6 3" xfId="31346"/>
    <cellStyle name="Normal 62 6 3 2" xfId="31347"/>
    <cellStyle name="Normal 62 6 4" xfId="31348"/>
    <cellStyle name="Normal 62 7" xfId="31349"/>
    <cellStyle name="Normal 62 7 2" xfId="31350"/>
    <cellStyle name="Normal 62 7 2 2" xfId="31351"/>
    <cellStyle name="Normal 62 7 3" xfId="31352"/>
    <cellStyle name="Normal 62 8" xfId="31353"/>
    <cellStyle name="Normal 62 8 2" xfId="31354"/>
    <cellStyle name="Normal 62 8 2 2" xfId="31355"/>
    <cellStyle name="Normal 62 8 3" xfId="31356"/>
    <cellStyle name="Normal 62 9" xfId="31357"/>
    <cellStyle name="Normal 62 9 2" xfId="31358"/>
    <cellStyle name="Normal 63" xfId="31359"/>
    <cellStyle name="Normal 63 10" xfId="31360"/>
    <cellStyle name="Normal 63 2" xfId="31361"/>
    <cellStyle name="Normal 63 2 2" xfId="31362"/>
    <cellStyle name="Normal 63 2 2 2" xfId="31363"/>
    <cellStyle name="Normal 63 2 2 2 2" xfId="31364"/>
    <cellStyle name="Normal 63 2 2 2 2 2" xfId="31365"/>
    <cellStyle name="Normal 63 2 2 2 2 2 2" xfId="31366"/>
    <cellStyle name="Normal 63 2 2 2 2 3" xfId="31367"/>
    <cellStyle name="Normal 63 2 2 2 3" xfId="31368"/>
    <cellStyle name="Normal 63 2 2 2 3 2" xfId="31369"/>
    <cellStyle name="Normal 63 2 2 2 4" xfId="31370"/>
    <cellStyle name="Normal 63 2 2 3" xfId="31371"/>
    <cellStyle name="Normal 63 2 2 3 2" xfId="31372"/>
    <cellStyle name="Normal 63 2 2 3 2 2" xfId="31373"/>
    <cellStyle name="Normal 63 2 2 3 3" xfId="31374"/>
    <cellStyle name="Normal 63 2 2 4" xfId="31375"/>
    <cellStyle name="Normal 63 2 2 4 2" xfId="31376"/>
    <cellStyle name="Normal 63 2 2 5" xfId="31377"/>
    <cellStyle name="Normal 63 2 3" xfId="31378"/>
    <cellStyle name="Normal 63 2 3 2" xfId="31379"/>
    <cellStyle name="Normal 63 2 3 2 2" xfId="31380"/>
    <cellStyle name="Normal 63 2 3 2 2 2" xfId="31381"/>
    <cellStyle name="Normal 63 2 3 2 3" xfId="31382"/>
    <cellStyle name="Normal 63 2 3 3" xfId="31383"/>
    <cellStyle name="Normal 63 2 3 3 2" xfId="31384"/>
    <cellStyle name="Normal 63 2 3 4" xfId="31385"/>
    <cellStyle name="Normal 63 2 4" xfId="31386"/>
    <cellStyle name="Normal 63 2 4 2" xfId="31387"/>
    <cellStyle name="Normal 63 2 4 2 2" xfId="31388"/>
    <cellStyle name="Normal 63 2 4 3" xfId="31389"/>
    <cellStyle name="Normal 63 2 5" xfId="31390"/>
    <cellStyle name="Normal 63 2 5 2" xfId="31391"/>
    <cellStyle name="Normal 63 2 5 2 2" xfId="31392"/>
    <cellStyle name="Normal 63 2 5 3" xfId="31393"/>
    <cellStyle name="Normal 63 2 6" xfId="31394"/>
    <cellStyle name="Normal 63 2 6 2" xfId="31395"/>
    <cellStyle name="Normal 63 2 7" xfId="31396"/>
    <cellStyle name="Normal 63 3" xfId="31397"/>
    <cellStyle name="Normal 63 3 2" xfId="31398"/>
    <cellStyle name="Normal 63 3 2 2" xfId="31399"/>
    <cellStyle name="Normal 63 3 2 2 2" xfId="31400"/>
    <cellStyle name="Normal 63 3 2 2 2 2" xfId="31401"/>
    <cellStyle name="Normal 63 3 2 2 2 2 2" xfId="31402"/>
    <cellStyle name="Normal 63 3 2 2 2 3" xfId="31403"/>
    <cellStyle name="Normal 63 3 2 2 3" xfId="31404"/>
    <cellStyle name="Normal 63 3 2 2 3 2" xfId="31405"/>
    <cellStyle name="Normal 63 3 2 2 4" xfId="31406"/>
    <cellStyle name="Normal 63 3 2 3" xfId="31407"/>
    <cellStyle name="Normal 63 3 2 3 2" xfId="31408"/>
    <cellStyle name="Normal 63 3 2 3 2 2" xfId="31409"/>
    <cellStyle name="Normal 63 3 2 3 3" xfId="31410"/>
    <cellStyle name="Normal 63 3 2 4" xfId="31411"/>
    <cellStyle name="Normal 63 3 2 4 2" xfId="31412"/>
    <cellStyle name="Normal 63 3 2 5" xfId="31413"/>
    <cellStyle name="Normal 63 3 3" xfId="31414"/>
    <cellStyle name="Normal 63 3 3 2" xfId="31415"/>
    <cellStyle name="Normal 63 3 3 2 2" xfId="31416"/>
    <cellStyle name="Normal 63 3 3 2 2 2" xfId="31417"/>
    <cellStyle name="Normal 63 3 3 2 3" xfId="31418"/>
    <cellStyle name="Normal 63 3 3 3" xfId="31419"/>
    <cellStyle name="Normal 63 3 3 3 2" xfId="31420"/>
    <cellStyle name="Normal 63 3 3 4" xfId="31421"/>
    <cellStyle name="Normal 63 3 4" xfId="31422"/>
    <cellStyle name="Normal 63 3 4 2" xfId="31423"/>
    <cellStyle name="Normal 63 3 4 2 2" xfId="31424"/>
    <cellStyle name="Normal 63 3 4 3" xfId="31425"/>
    <cellStyle name="Normal 63 3 5" xfId="31426"/>
    <cellStyle name="Normal 63 3 5 2" xfId="31427"/>
    <cellStyle name="Normal 63 3 5 2 2" xfId="31428"/>
    <cellStyle name="Normal 63 3 5 3" xfId="31429"/>
    <cellStyle name="Normal 63 3 6" xfId="31430"/>
    <cellStyle name="Normal 63 3 6 2" xfId="31431"/>
    <cellStyle name="Normal 63 3 7" xfId="31432"/>
    <cellStyle name="Normal 63 4" xfId="31433"/>
    <cellStyle name="Normal 63 4 2" xfId="31434"/>
    <cellStyle name="Normal 63 4 2 2" xfId="31435"/>
    <cellStyle name="Normal 63 4 2 2 2" xfId="31436"/>
    <cellStyle name="Normal 63 4 2 2 2 2" xfId="31437"/>
    <cellStyle name="Normal 63 4 2 2 3" xfId="31438"/>
    <cellStyle name="Normal 63 4 2 3" xfId="31439"/>
    <cellStyle name="Normal 63 4 2 3 2" xfId="31440"/>
    <cellStyle name="Normal 63 4 2 4" xfId="31441"/>
    <cellStyle name="Normal 63 4 3" xfId="31442"/>
    <cellStyle name="Normal 63 4 3 2" xfId="31443"/>
    <cellStyle name="Normal 63 4 3 2 2" xfId="31444"/>
    <cellStyle name="Normal 63 4 3 3" xfId="31445"/>
    <cellStyle name="Normal 63 4 4" xfId="31446"/>
    <cellStyle name="Normal 63 4 4 2" xfId="31447"/>
    <cellStyle name="Normal 63 4 5" xfId="31448"/>
    <cellStyle name="Normal 63 5" xfId="31449"/>
    <cellStyle name="Normal 63 5 2" xfId="31450"/>
    <cellStyle name="Normal 63 5 2 2" xfId="31451"/>
    <cellStyle name="Normal 63 5 2 2 2" xfId="31452"/>
    <cellStyle name="Normal 63 5 2 3" xfId="31453"/>
    <cellStyle name="Normal 63 5 3" xfId="31454"/>
    <cellStyle name="Normal 63 5 3 2" xfId="31455"/>
    <cellStyle name="Normal 63 5 4" xfId="31456"/>
    <cellStyle name="Normal 63 6" xfId="31457"/>
    <cellStyle name="Normal 63 6 2" xfId="31458"/>
    <cellStyle name="Normal 63 6 2 2" xfId="31459"/>
    <cellStyle name="Normal 63 6 3" xfId="31460"/>
    <cellStyle name="Normal 63 7" xfId="31461"/>
    <cellStyle name="Normal 63 7 2" xfId="31462"/>
    <cellStyle name="Normal 63 7 2 2" xfId="31463"/>
    <cellStyle name="Normal 63 7 3" xfId="31464"/>
    <cellStyle name="Normal 63 8" xfId="31465"/>
    <cellStyle name="Normal 63 8 2" xfId="31466"/>
    <cellStyle name="Normal 63 9" xfId="31467"/>
    <cellStyle name="Normal 64" xfId="31468"/>
    <cellStyle name="Normal 64 10" xfId="31469"/>
    <cellStyle name="Normal 64 2" xfId="31470"/>
    <cellStyle name="Normal 64 2 2" xfId="31471"/>
    <cellStyle name="Normal 64 2 2 2" xfId="31472"/>
    <cellStyle name="Normal 64 2 2 2 2" xfId="31473"/>
    <cellStyle name="Normal 64 2 2 2 2 2" xfId="31474"/>
    <cellStyle name="Normal 64 2 2 2 2 2 2" xfId="31475"/>
    <cellStyle name="Normal 64 2 2 2 2 3" xfId="31476"/>
    <cellStyle name="Normal 64 2 2 2 3" xfId="31477"/>
    <cellStyle name="Normal 64 2 2 2 3 2" xfId="31478"/>
    <cellStyle name="Normal 64 2 2 2 4" xfId="31479"/>
    <cellStyle name="Normal 64 2 2 3" xfId="31480"/>
    <cellStyle name="Normal 64 2 2 3 2" xfId="31481"/>
    <cellStyle name="Normal 64 2 2 3 2 2" xfId="31482"/>
    <cellStyle name="Normal 64 2 2 3 3" xfId="31483"/>
    <cellStyle name="Normal 64 2 2 4" xfId="31484"/>
    <cellStyle name="Normal 64 2 2 4 2" xfId="31485"/>
    <cellStyle name="Normal 64 2 2 5" xfId="31486"/>
    <cellStyle name="Normal 64 2 3" xfId="31487"/>
    <cellStyle name="Normal 64 2 3 2" xfId="31488"/>
    <cellStyle name="Normal 64 2 3 2 2" xfId="31489"/>
    <cellStyle name="Normal 64 2 3 2 2 2" xfId="31490"/>
    <cellStyle name="Normal 64 2 3 2 3" xfId="31491"/>
    <cellStyle name="Normal 64 2 3 3" xfId="31492"/>
    <cellStyle name="Normal 64 2 3 3 2" xfId="31493"/>
    <cellStyle name="Normal 64 2 3 4" xfId="31494"/>
    <cellStyle name="Normal 64 2 4" xfId="31495"/>
    <cellStyle name="Normal 64 2 4 2" xfId="31496"/>
    <cellStyle name="Normal 64 2 4 2 2" xfId="31497"/>
    <cellStyle name="Normal 64 2 4 3" xfId="31498"/>
    <cellStyle name="Normal 64 2 5" xfId="31499"/>
    <cellStyle name="Normal 64 2 5 2" xfId="31500"/>
    <cellStyle name="Normal 64 2 5 2 2" xfId="31501"/>
    <cellStyle name="Normal 64 2 5 3" xfId="31502"/>
    <cellStyle name="Normal 64 2 6" xfId="31503"/>
    <cellStyle name="Normal 64 2 6 2" xfId="31504"/>
    <cellStyle name="Normal 64 2 7" xfId="31505"/>
    <cellStyle name="Normal 64 3" xfId="31506"/>
    <cellStyle name="Normal 64 3 2" xfId="31507"/>
    <cellStyle name="Normal 64 3 2 2" xfId="31508"/>
    <cellStyle name="Normal 64 3 2 2 2" xfId="31509"/>
    <cellStyle name="Normal 64 3 2 2 2 2" xfId="31510"/>
    <cellStyle name="Normal 64 3 2 2 2 2 2" xfId="31511"/>
    <cellStyle name="Normal 64 3 2 2 2 3" xfId="31512"/>
    <cellStyle name="Normal 64 3 2 2 3" xfId="31513"/>
    <cellStyle name="Normal 64 3 2 2 3 2" xfId="31514"/>
    <cellStyle name="Normal 64 3 2 2 4" xfId="31515"/>
    <cellStyle name="Normal 64 3 2 3" xfId="31516"/>
    <cellStyle name="Normal 64 3 2 3 2" xfId="31517"/>
    <cellStyle name="Normal 64 3 2 3 2 2" xfId="31518"/>
    <cellStyle name="Normal 64 3 2 3 3" xfId="31519"/>
    <cellStyle name="Normal 64 3 2 4" xfId="31520"/>
    <cellStyle name="Normal 64 3 2 4 2" xfId="31521"/>
    <cellStyle name="Normal 64 3 2 5" xfId="31522"/>
    <cellStyle name="Normal 64 3 3" xfId="31523"/>
    <cellStyle name="Normal 64 3 3 2" xfId="31524"/>
    <cellStyle name="Normal 64 3 3 2 2" xfId="31525"/>
    <cellStyle name="Normal 64 3 3 2 2 2" xfId="31526"/>
    <cellStyle name="Normal 64 3 3 2 3" xfId="31527"/>
    <cellStyle name="Normal 64 3 3 3" xfId="31528"/>
    <cellStyle name="Normal 64 3 3 3 2" xfId="31529"/>
    <cellStyle name="Normal 64 3 3 4" xfId="31530"/>
    <cellStyle name="Normal 64 3 4" xfId="31531"/>
    <cellStyle name="Normal 64 3 4 2" xfId="31532"/>
    <cellStyle name="Normal 64 3 4 2 2" xfId="31533"/>
    <cellStyle name="Normal 64 3 4 3" xfId="31534"/>
    <cellStyle name="Normal 64 3 5" xfId="31535"/>
    <cellStyle name="Normal 64 3 5 2" xfId="31536"/>
    <cellStyle name="Normal 64 3 5 2 2" xfId="31537"/>
    <cellStyle name="Normal 64 3 5 3" xfId="31538"/>
    <cellStyle name="Normal 64 3 6" xfId="31539"/>
    <cellStyle name="Normal 64 3 6 2" xfId="31540"/>
    <cellStyle name="Normal 64 3 7" xfId="31541"/>
    <cellStyle name="Normal 64 4" xfId="31542"/>
    <cellStyle name="Normal 64 4 2" xfId="31543"/>
    <cellStyle name="Normal 64 4 2 2" xfId="31544"/>
    <cellStyle name="Normal 64 4 2 2 2" xfId="31545"/>
    <cellStyle name="Normal 64 4 2 2 2 2" xfId="31546"/>
    <cellStyle name="Normal 64 4 2 2 3" xfId="31547"/>
    <cellStyle name="Normal 64 4 2 3" xfId="31548"/>
    <cellStyle name="Normal 64 4 2 3 2" xfId="31549"/>
    <cellStyle name="Normal 64 4 2 4" xfId="31550"/>
    <cellStyle name="Normal 64 4 3" xfId="31551"/>
    <cellStyle name="Normal 64 4 3 2" xfId="31552"/>
    <cellStyle name="Normal 64 4 3 2 2" xfId="31553"/>
    <cellStyle name="Normal 64 4 3 3" xfId="31554"/>
    <cellStyle name="Normal 64 4 4" xfId="31555"/>
    <cellStyle name="Normal 64 4 4 2" xfId="31556"/>
    <cellStyle name="Normal 64 4 5" xfId="31557"/>
    <cellStyle name="Normal 64 5" xfId="31558"/>
    <cellStyle name="Normal 64 5 2" xfId="31559"/>
    <cellStyle name="Normal 64 5 2 2" xfId="31560"/>
    <cellStyle name="Normal 64 5 2 2 2" xfId="31561"/>
    <cellStyle name="Normal 64 5 2 3" xfId="31562"/>
    <cellStyle name="Normal 64 5 3" xfId="31563"/>
    <cellStyle name="Normal 64 5 3 2" xfId="31564"/>
    <cellStyle name="Normal 64 5 4" xfId="31565"/>
    <cellStyle name="Normal 64 6" xfId="31566"/>
    <cellStyle name="Normal 64 6 2" xfId="31567"/>
    <cellStyle name="Normal 64 6 2 2" xfId="31568"/>
    <cellStyle name="Normal 64 6 3" xfId="31569"/>
    <cellStyle name="Normal 64 7" xfId="31570"/>
    <cellStyle name="Normal 64 7 2" xfId="31571"/>
    <cellStyle name="Normal 64 7 2 2" xfId="31572"/>
    <cellStyle name="Normal 64 7 3" xfId="31573"/>
    <cellStyle name="Normal 64 8" xfId="31574"/>
    <cellStyle name="Normal 64 8 2" xfId="31575"/>
    <cellStyle name="Normal 64 9" xfId="31576"/>
    <cellStyle name="Normal 65" xfId="31577"/>
    <cellStyle name="Normal 65 10" xfId="31578"/>
    <cellStyle name="Normal 65 2" xfId="31579"/>
    <cellStyle name="Normal 65 2 2" xfId="31580"/>
    <cellStyle name="Normal 65 2 2 2" xfId="31581"/>
    <cellStyle name="Normal 65 2 2 2 2" xfId="31582"/>
    <cellStyle name="Normal 65 2 2 2 2 2" xfId="31583"/>
    <cellStyle name="Normal 65 2 2 2 2 2 2" xfId="31584"/>
    <cellStyle name="Normal 65 2 2 2 2 3" xfId="31585"/>
    <cellStyle name="Normal 65 2 2 2 3" xfId="31586"/>
    <cellStyle name="Normal 65 2 2 2 3 2" xfId="31587"/>
    <cellStyle name="Normal 65 2 2 2 4" xfId="31588"/>
    <cellStyle name="Normal 65 2 2 3" xfId="31589"/>
    <cellStyle name="Normal 65 2 2 3 2" xfId="31590"/>
    <cellStyle name="Normal 65 2 2 3 2 2" xfId="31591"/>
    <cellStyle name="Normal 65 2 2 3 3" xfId="31592"/>
    <cellStyle name="Normal 65 2 2 4" xfId="31593"/>
    <cellStyle name="Normal 65 2 2 4 2" xfId="31594"/>
    <cellStyle name="Normal 65 2 2 5" xfId="31595"/>
    <cellStyle name="Normal 65 2 3" xfId="31596"/>
    <cellStyle name="Normal 65 2 3 2" xfId="31597"/>
    <cellStyle name="Normal 65 2 3 2 2" xfId="31598"/>
    <cellStyle name="Normal 65 2 3 2 2 2" xfId="31599"/>
    <cellStyle name="Normal 65 2 3 2 3" xfId="31600"/>
    <cellStyle name="Normal 65 2 3 3" xfId="31601"/>
    <cellStyle name="Normal 65 2 3 3 2" xfId="31602"/>
    <cellStyle name="Normal 65 2 3 4" xfId="31603"/>
    <cellStyle name="Normal 65 2 4" xfId="31604"/>
    <cellStyle name="Normal 65 2 4 2" xfId="31605"/>
    <cellStyle name="Normal 65 2 4 2 2" xfId="31606"/>
    <cellStyle name="Normal 65 2 4 3" xfId="31607"/>
    <cellStyle name="Normal 65 2 5" xfId="31608"/>
    <cellStyle name="Normal 65 2 5 2" xfId="31609"/>
    <cellStyle name="Normal 65 2 5 2 2" xfId="31610"/>
    <cellStyle name="Normal 65 2 5 3" xfId="31611"/>
    <cellStyle name="Normal 65 2 6" xfId="31612"/>
    <cellStyle name="Normal 65 2 6 2" xfId="31613"/>
    <cellStyle name="Normal 65 2 7" xfId="31614"/>
    <cellStyle name="Normal 65 3" xfId="31615"/>
    <cellStyle name="Normal 65 3 2" xfId="31616"/>
    <cellStyle name="Normal 65 3 2 2" xfId="31617"/>
    <cellStyle name="Normal 65 3 2 2 2" xfId="31618"/>
    <cellStyle name="Normal 65 3 2 2 2 2" xfId="31619"/>
    <cellStyle name="Normal 65 3 2 2 2 2 2" xfId="31620"/>
    <cellStyle name="Normal 65 3 2 2 2 3" xfId="31621"/>
    <cellStyle name="Normal 65 3 2 2 3" xfId="31622"/>
    <cellStyle name="Normal 65 3 2 2 3 2" xfId="31623"/>
    <cellStyle name="Normal 65 3 2 2 4" xfId="31624"/>
    <cellStyle name="Normal 65 3 2 3" xfId="31625"/>
    <cellStyle name="Normal 65 3 2 3 2" xfId="31626"/>
    <cellStyle name="Normal 65 3 2 3 2 2" xfId="31627"/>
    <cellStyle name="Normal 65 3 2 3 3" xfId="31628"/>
    <cellStyle name="Normal 65 3 2 4" xfId="31629"/>
    <cellStyle name="Normal 65 3 2 4 2" xfId="31630"/>
    <cellStyle name="Normal 65 3 2 5" xfId="31631"/>
    <cellStyle name="Normal 65 3 3" xfId="31632"/>
    <cellStyle name="Normal 65 3 3 2" xfId="31633"/>
    <cellStyle name="Normal 65 3 3 2 2" xfId="31634"/>
    <cellStyle name="Normal 65 3 3 2 2 2" xfId="31635"/>
    <cellStyle name="Normal 65 3 3 2 3" xfId="31636"/>
    <cellStyle name="Normal 65 3 3 3" xfId="31637"/>
    <cellStyle name="Normal 65 3 3 3 2" xfId="31638"/>
    <cellStyle name="Normal 65 3 3 4" xfId="31639"/>
    <cellStyle name="Normal 65 3 4" xfId="31640"/>
    <cellStyle name="Normal 65 3 4 2" xfId="31641"/>
    <cellStyle name="Normal 65 3 4 2 2" xfId="31642"/>
    <cellStyle name="Normal 65 3 4 3" xfId="31643"/>
    <cellStyle name="Normal 65 3 5" xfId="31644"/>
    <cellStyle name="Normal 65 3 5 2" xfId="31645"/>
    <cellStyle name="Normal 65 3 5 2 2" xfId="31646"/>
    <cellStyle name="Normal 65 3 5 3" xfId="31647"/>
    <cellStyle name="Normal 65 3 6" xfId="31648"/>
    <cellStyle name="Normal 65 3 6 2" xfId="31649"/>
    <cellStyle name="Normal 65 3 7" xfId="31650"/>
    <cellStyle name="Normal 65 4" xfId="31651"/>
    <cellStyle name="Normal 65 4 2" xfId="31652"/>
    <cellStyle name="Normal 65 4 2 2" xfId="31653"/>
    <cellStyle name="Normal 65 4 2 2 2" xfId="31654"/>
    <cellStyle name="Normal 65 4 2 2 2 2" xfId="31655"/>
    <cellStyle name="Normal 65 4 2 2 3" xfId="31656"/>
    <cellStyle name="Normal 65 4 2 3" xfId="31657"/>
    <cellStyle name="Normal 65 4 2 3 2" xfId="31658"/>
    <cellStyle name="Normal 65 4 2 4" xfId="31659"/>
    <cellStyle name="Normal 65 4 3" xfId="31660"/>
    <cellStyle name="Normal 65 4 3 2" xfId="31661"/>
    <cellStyle name="Normal 65 4 3 2 2" xfId="31662"/>
    <cellStyle name="Normal 65 4 3 3" xfId="31663"/>
    <cellStyle name="Normal 65 4 4" xfId="31664"/>
    <cellStyle name="Normal 65 4 4 2" xfId="31665"/>
    <cellStyle name="Normal 65 4 5" xfId="31666"/>
    <cellStyle name="Normal 65 5" xfId="31667"/>
    <cellStyle name="Normal 65 5 2" xfId="31668"/>
    <cellStyle name="Normal 65 5 2 2" xfId="31669"/>
    <cellStyle name="Normal 65 5 2 2 2" xfId="31670"/>
    <cellStyle name="Normal 65 5 2 3" xfId="31671"/>
    <cellStyle name="Normal 65 5 3" xfId="31672"/>
    <cellStyle name="Normal 65 5 3 2" xfId="31673"/>
    <cellStyle name="Normal 65 5 4" xfId="31674"/>
    <cellStyle name="Normal 65 6" xfId="31675"/>
    <cellStyle name="Normal 65 6 2" xfId="31676"/>
    <cellStyle name="Normal 65 6 2 2" xfId="31677"/>
    <cellStyle name="Normal 65 6 3" xfId="31678"/>
    <cellStyle name="Normal 65 7" xfId="31679"/>
    <cellStyle name="Normal 65 7 2" xfId="31680"/>
    <cellStyle name="Normal 65 7 2 2" xfId="31681"/>
    <cellStyle name="Normal 65 7 3" xfId="31682"/>
    <cellStyle name="Normal 65 8" xfId="31683"/>
    <cellStyle name="Normal 65 8 2" xfId="31684"/>
    <cellStyle name="Normal 65 9" xfId="31685"/>
    <cellStyle name="Normal 66" xfId="31686"/>
    <cellStyle name="Normal 66 10" xfId="31687"/>
    <cellStyle name="Normal 66 2" xfId="31688"/>
    <cellStyle name="Normal 66 2 2" xfId="31689"/>
    <cellStyle name="Normal 66 2 2 2" xfId="31690"/>
    <cellStyle name="Normal 66 2 2 2 2" xfId="31691"/>
    <cellStyle name="Normal 66 2 2 2 2 2" xfId="31692"/>
    <cellStyle name="Normal 66 2 2 2 2 2 2" xfId="31693"/>
    <cellStyle name="Normal 66 2 2 2 2 3" xfId="31694"/>
    <cellStyle name="Normal 66 2 2 2 3" xfId="31695"/>
    <cellStyle name="Normal 66 2 2 2 3 2" xfId="31696"/>
    <cellStyle name="Normal 66 2 2 2 4" xfId="31697"/>
    <cellStyle name="Normal 66 2 2 3" xfId="31698"/>
    <cellStyle name="Normal 66 2 2 3 2" xfId="31699"/>
    <cellStyle name="Normal 66 2 2 3 2 2" xfId="31700"/>
    <cellStyle name="Normal 66 2 2 3 3" xfId="31701"/>
    <cellStyle name="Normal 66 2 2 4" xfId="31702"/>
    <cellStyle name="Normal 66 2 2 4 2" xfId="31703"/>
    <cellStyle name="Normal 66 2 2 5" xfId="31704"/>
    <cellStyle name="Normal 66 2 3" xfId="31705"/>
    <cellStyle name="Normal 66 2 3 2" xfId="31706"/>
    <cellStyle name="Normal 66 2 3 2 2" xfId="31707"/>
    <cellStyle name="Normal 66 2 3 2 2 2" xfId="31708"/>
    <cellStyle name="Normal 66 2 3 2 3" xfId="31709"/>
    <cellStyle name="Normal 66 2 3 3" xfId="31710"/>
    <cellStyle name="Normal 66 2 3 3 2" xfId="31711"/>
    <cellStyle name="Normal 66 2 3 4" xfId="31712"/>
    <cellStyle name="Normal 66 2 4" xfId="31713"/>
    <cellStyle name="Normal 66 2 4 2" xfId="31714"/>
    <cellStyle name="Normal 66 2 4 2 2" xfId="31715"/>
    <cellStyle name="Normal 66 2 4 3" xfId="31716"/>
    <cellStyle name="Normal 66 2 5" xfId="31717"/>
    <cellStyle name="Normal 66 2 5 2" xfId="31718"/>
    <cellStyle name="Normal 66 2 5 2 2" xfId="31719"/>
    <cellStyle name="Normal 66 2 5 3" xfId="31720"/>
    <cellStyle name="Normal 66 2 6" xfId="31721"/>
    <cellStyle name="Normal 66 2 6 2" xfId="31722"/>
    <cellStyle name="Normal 66 2 7" xfId="31723"/>
    <cellStyle name="Normal 66 3" xfId="31724"/>
    <cellStyle name="Normal 66 3 2" xfId="31725"/>
    <cellStyle name="Normal 66 3 2 2" xfId="31726"/>
    <cellStyle name="Normal 66 3 2 2 2" xfId="31727"/>
    <cellStyle name="Normal 66 3 2 2 2 2" xfId="31728"/>
    <cellStyle name="Normal 66 3 2 2 2 2 2" xfId="31729"/>
    <cellStyle name="Normal 66 3 2 2 2 3" xfId="31730"/>
    <cellStyle name="Normal 66 3 2 2 3" xfId="31731"/>
    <cellStyle name="Normal 66 3 2 2 3 2" xfId="31732"/>
    <cellStyle name="Normal 66 3 2 2 4" xfId="31733"/>
    <cellStyle name="Normal 66 3 2 3" xfId="31734"/>
    <cellStyle name="Normal 66 3 2 3 2" xfId="31735"/>
    <cellStyle name="Normal 66 3 2 3 2 2" xfId="31736"/>
    <cellStyle name="Normal 66 3 2 3 3" xfId="31737"/>
    <cellStyle name="Normal 66 3 2 4" xfId="31738"/>
    <cellStyle name="Normal 66 3 2 4 2" xfId="31739"/>
    <cellStyle name="Normal 66 3 2 5" xfId="31740"/>
    <cellStyle name="Normal 66 3 3" xfId="31741"/>
    <cellStyle name="Normal 66 3 3 2" xfId="31742"/>
    <cellStyle name="Normal 66 3 3 2 2" xfId="31743"/>
    <cellStyle name="Normal 66 3 3 2 2 2" xfId="31744"/>
    <cellStyle name="Normal 66 3 3 2 3" xfId="31745"/>
    <cellStyle name="Normal 66 3 3 3" xfId="31746"/>
    <cellStyle name="Normal 66 3 3 3 2" xfId="31747"/>
    <cellStyle name="Normal 66 3 3 4" xfId="31748"/>
    <cellStyle name="Normal 66 3 4" xfId="31749"/>
    <cellStyle name="Normal 66 3 4 2" xfId="31750"/>
    <cellStyle name="Normal 66 3 4 2 2" xfId="31751"/>
    <cellStyle name="Normal 66 3 4 3" xfId="31752"/>
    <cellStyle name="Normal 66 3 5" xfId="31753"/>
    <cellStyle name="Normal 66 3 5 2" xfId="31754"/>
    <cellStyle name="Normal 66 3 5 2 2" xfId="31755"/>
    <cellStyle name="Normal 66 3 5 3" xfId="31756"/>
    <cellStyle name="Normal 66 3 6" xfId="31757"/>
    <cellStyle name="Normal 66 3 6 2" xfId="31758"/>
    <cellStyle name="Normal 66 3 7" xfId="31759"/>
    <cellStyle name="Normal 66 4" xfId="31760"/>
    <cellStyle name="Normal 66 4 2" xfId="31761"/>
    <cellStyle name="Normal 66 4 2 2" xfId="31762"/>
    <cellStyle name="Normal 66 4 2 2 2" xfId="31763"/>
    <cellStyle name="Normal 66 4 2 2 2 2" xfId="31764"/>
    <cellStyle name="Normal 66 4 2 2 3" xfId="31765"/>
    <cellStyle name="Normal 66 4 2 3" xfId="31766"/>
    <cellStyle name="Normal 66 4 2 3 2" xfId="31767"/>
    <cellStyle name="Normal 66 4 2 4" xfId="31768"/>
    <cellStyle name="Normal 66 4 3" xfId="31769"/>
    <cellStyle name="Normal 66 4 3 2" xfId="31770"/>
    <cellStyle name="Normal 66 4 3 2 2" xfId="31771"/>
    <cellStyle name="Normal 66 4 3 3" xfId="31772"/>
    <cellStyle name="Normal 66 4 4" xfId="31773"/>
    <cellStyle name="Normal 66 4 4 2" xfId="31774"/>
    <cellStyle name="Normal 66 4 5" xfId="31775"/>
    <cellStyle name="Normal 66 5" xfId="31776"/>
    <cellStyle name="Normal 66 5 2" xfId="31777"/>
    <cellStyle name="Normal 66 5 2 2" xfId="31778"/>
    <cellStyle name="Normal 66 5 2 2 2" xfId="31779"/>
    <cellStyle name="Normal 66 5 2 3" xfId="31780"/>
    <cellStyle name="Normal 66 5 3" xfId="31781"/>
    <cellStyle name="Normal 66 5 3 2" xfId="31782"/>
    <cellStyle name="Normal 66 5 4" xfId="31783"/>
    <cellStyle name="Normal 66 6" xfId="31784"/>
    <cellStyle name="Normal 66 6 2" xfId="31785"/>
    <cellStyle name="Normal 66 6 2 2" xfId="31786"/>
    <cellStyle name="Normal 66 6 3" xfId="31787"/>
    <cellStyle name="Normal 66 7" xfId="31788"/>
    <cellStyle name="Normal 66 7 2" xfId="31789"/>
    <cellStyle name="Normal 66 7 2 2" xfId="31790"/>
    <cellStyle name="Normal 66 7 3" xfId="31791"/>
    <cellStyle name="Normal 66 8" xfId="31792"/>
    <cellStyle name="Normal 66 8 2" xfId="31793"/>
    <cellStyle name="Normal 66 9" xfId="31794"/>
    <cellStyle name="Normal 67" xfId="31795"/>
    <cellStyle name="Normal 67 10" xfId="31796"/>
    <cellStyle name="Normal 67 2" xfId="31797"/>
    <cellStyle name="Normal 67 2 2" xfId="31798"/>
    <cellStyle name="Normal 67 2 2 2" xfId="31799"/>
    <cellStyle name="Normal 67 2 2 2 2" xfId="31800"/>
    <cellStyle name="Normal 67 2 2 2 2 2" xfId="31801"/>
    <cellStyle name="Normal 67 2 2 2 2 2 2" xfId="31802"/>
    <cellStyle name="Normal 67 2 2 2 2 3" xfId="31803"/>
    <cellStyle name="Normal 67 2 2 2 3" xfId="31804"/>
    <cellStyle name="Normal 67 2 2 2 3 2" xfId="31805"/>
    <cellStyle name="Normal 67 2 2 2 4" xfId="31806"/>
    <cellStyle name="Normal 67 2 2 3" xfId="31807"/>
    <cellStyle name="Normal 67 2 2 3 2" xfId="31808"/>
    <cellStyle name="Normal 67 2 2 3 2 2" xfId="31809"/>
    <cellStyle name="Normal 67 2 2 3 3" xfId="31810"/>
    <cellStyle name="Normal 67 2 2 4" xfId="31811"/>
    <cellStyle name="Normal 67 2 2 4 2" xfId="31812"/>
    <cellStyle name="Normal 67 2 2 5" xfId="31813"/>
    <cellStyle name="Normal 67 2 3" xfId="31814"/>
    <cellStyle name="Normal 67 2 3 2" xfId="31815"/>
    <cellStyle name="Normal 67 2 3 2 2" xfId="31816"/>
    <cellStyle name="Normal 67 2 3 2 2 2" xfId="31817"/>
    <cellStyle name="Normal 67 2 3 2 3" xfId="31818"/>
    <cellStyle name="Normal 67 2 3 3" xfId="31819"/>
    <cellStyle name="Normal 67 2 3 3 2" xfId="31820"/>
    <cellStyle name="Normal 67 2 3 4" xfId="31821"/>
    <cellStyle name="Normal 67 2 4" xfId="31822"/>
    <cellStyle name="Normal 67 2 4 2" xfId="31823"/>
    <cellStyle name="Normal 67 2 4 2 2" xfId="31824"/>
    <cellStyle name="Normal 67 2 4 3" xfId="31825"/>
    <cellStyle name="Normal 67 2 5" xfId="31826"/>
    <cellStyle name="Normal 67 2 5 2" xfId="31827"/>
    <cellStyle name="Normal 67 2 5 2 2" xfId="31828"/>
    <cellStyle name="Normal 67 2 5 3" xfId="31829"/>
    <cellStyle name="Normal 67 2 6" xfId="31830"/>
    <cellStyle name="Normal 67 2 6 2" xfId="31831"/>
    <cellStyle name="Normal 67 2 7" xfId="31832"/>
    <cellStyle name="Normal 67 3" xfId="31833"/>
    <cellStyle name="Normal 67 3 2" xfId="31834"/>
    <cellStyle name="Normal 67 3 2 2" xfId="31835"/>
    <cellStyle name="Normal 67 3 2 2 2" xfId="31836"/>
    <cellStyle name="Normal 67 3 2 2 2 2" xfId="31837"/>
    <cellStyle name="Normal 67 3 2 2 2 2 2" xfId="31838"/>
    <cellStyle name="Normal 67 3 2 2 2 3" xfId="31839"/>
    <cellStyle name="Normal 67 3 2 2 3" xfId="31840"/>
    <cellStyle name="Normal 67 3 2 2 3 2" xfId="31841"/>
    <cellStyle name="Normal 67 3 2 2 4" xfId="31842"/>
    <cellStyle name="Normal 67 3 2 3" xfId="31843"/>
    <cellStyle name="Normal 67 3 2 3 2" xfId="31844"/>
    <cellStyle name="Normal 67 3 2 3 2 2" xfId="31845"/>
    <cellStyle name="Normal 67 3 2 3 3" xfId="31846"/>
    <cellStyle name="Normal 67 3 2 4" xfId="31847"/>
    <cellStyle name="Normal 67 3 2 4 2" xfId="31848"/>
    <cellStyle name="Normal 67 3 2 5" xfId="31849"/>
    <cellStyle name="Normal 67 3 3" xfId="31850"/>
    <cellStyle name="Normal 67 3 3 2" xfId="31851"/>
    <cellStyle name="Normal 67 3 3 2 2" xfId="31852"/>
    <cellStyle name="Normal 67 3 3 2 2 2" xfId="31853"/>
    <cellStyle name="Normal 67 3 3 2 3" xfId="31854"/>
    <cellStyle name="Normal 67 3 3 3" xfId="31855"/>
    <cellStyle name="Normal 67 3 3 3 2" xfId="31856"/>
    <cellStyle name="Normal 67 3 3 4" xfId="31857"/>
    <cellStyle name="Normal 67 3 4" xfId="31858"/>
    <cellStyle name="Normal 67 3 4 2" xfId="31859"/>
    <cellStyle name="Normal 67 3 4 2 2" xfId="31860"/>
    <cellStyle name="Normal 67 3 4 3" xfId="31861"/>
    <cellStyle name="Normal 67 3 5" xfId="31862"/>
    <cellStyle name="Normal 67 3 5 2" xfId="31863"/>
    <cellStyle name="Normal 67 3 5 2 2" xfId="31864"/>
    <cellStyle name="Normal 67 3 5 3" xfId="31865"/>
    <cellStyle name="Normal 67 3 6" xfId="31866"/>
    <cellStyle name="Normal 67 3 6 2" xfId="31867"/>
    <cellStyle name="Normal 67 3 7" xfId="31868"/>
    <cellStyle name="Normal 67 4" xfId="31869"/>
    <cellStyle name="Normal 67 4 2" xfId="31870"/>
    <cellStyle name="Normal 67 4 2 2" xfId="31871"/>
    <cellStyle name="Normal 67 4 2 2 2" xfId="31872"/>
    <cellStyle name="Normal 67 4 2 2 2 2" xfId="31873"/>
    <cellStyle name="Normal 67 4 2 2 3" xfId="31874"/>
    <cellStyle name="Normal 67 4 2 3" xfId="31875"/>
    <cellStyle name="Normal 67 4 2 3 2" xfId="31876"/>
    <cellStyle name="Normal 67 4 2 4" xfId="31877"/>
    <cellStyle name="Normal 67 4 3" xfId="31878"/>
    <cellStyle name="Normal 67 4 3 2" xfId="31879"/>
    <cellStyle name="Normal 67 4 3 2 2" xfId="31880"/>
    <cellStyle name="Normal 67 4 3 3" xfId="31881"/>
    <cellStyle name="Normal 67 4 4" xfId="31882"/>
    <cellStyle name="Normal 67 4 4 2" xfId="31883"/>
    <cellStyle name="Normal 67 4 5" xfId="31884"/>
    <cellStyle name="Normal 67 5" xfId="31885"/>
    <cellStyle name="Normal 67 5 2" xfId="31886"/>
    <cellStyle name="Normal 67 5 2 2" xfId="31887"/>
    <cellStyle name="Normal 67 5 2 2 2" xfId="31888"/>
    <cellStyle name="Normal 67 5 2 3" xfId="31889"/>
    <cellStyle name="Normal 67 5 3" xfId="31890"/>
    <cellStyle name="Normal 67 5 3 2" xfId="31891"/>
    <cellStyle name="Normal 67 5 4" xfId="31892"/>
    <cellStyle name="Normal 67 6" xfId="31893"/>
    <cellStyle name="Normal 67 6 2" xfId="31894"/>
    <cellStyle name="Normal 67 6 2 2" xfId="31895"/>
    <cellStyle name="Normal 67 6 3" xfId="31896"/>
    <cellStyle name="Normal 67 7" xfId="31897"/>
    <cellStyle name="Normal 67 7 2" xfId="31898"/>
    <cellStyle name="Normal 67 7 2 2" xfId="31899"/>
    <cellStyle name="Normal 67 7 3" xfId="31900"/>
    <cellStyle name="Normal 67 8" xfId="31901"/>
    <cellStyle name="Normal 67 8 2" xfId="31902"/>
    <cellStyle name="Normal 67 9" xfId="31903"/>
    <cellStyle name="Normal 68" xfId="31904"/>
    <cellStyle name="Normal 68 10" xfId="31905"/>
    <cellStyle name="Normal 68 2" xfId="31906"/>
    <cellStyle name="Normal 68 2 2" xfId="31907"/>
    <cellStyle name="Normal 68 2 2 2" xfId="31908"/>
    <cellStyle name="Normal 68 2 2 2 2" xfId="31909"/>
    <cellStyle name="Normal 68 2 2 2 2 2" xfId="31910"/>
    <cellStyle name="Normal 68 2 2 2 2 2 2" xfId="31911"/>
    <cellStyle name="Normal 68 2 2 2 2 3" xfId="31912"/>
    <cellStyle name="Normal 68 2 2 2 3" xfId="31913"/>
    <cellStyle name="Normal 68 2 2 2 3 2" xfId="31914"/>
    <cellStyle name="Normal 68 2 2 2 4" xfId="31915"/>
    <cellStyle name="Normal 68 2 2 3" xfId="31916"/>
    <cellStyle name="Normal 68 2 2 3 2" xfId="31917"/>
    <cellStyle name="Normal 68 2 2 3 2 2" xfId="31918"/>
    <cellStyle name="Normal 68 2 2 3 3" xfId="31919"/>
    <cellStyle name="Normal 68 2 2 4" xfId="31920"/>
    <cellStyle name="Normal 68 2 2 4 2" xfId="31921"/>
    <cellStyle name="Normal 68 2 2 5" xfId="31922"/>
    <cellStyle name="Normal 68 2 3" xfId="31923"/>
    <cellStyle name="Normal 68 2 3 2" xfId="31924"/>
    <cellStyle name="Normal 68 2 3 2 2" xfId="31925"/>
    <cellStyle name="Normal 68 2 3 2 2 2" xfId="31926"/>
    <cellStyle name="Normal 68 2 3 2 3" xfId="31927"/>
    <cellStyle name="Normal 68 2 3 3" xfId="31928"/>
    <cellStyle name="Normal 68 2 3 3 2" xfId="31929"/>
    <cellStyle name="Normal 68 2 3 4" xfId="31930"/>
    <cellStyle name="Normal 68 2 4" xfId="31931"/>
    <cellStyle name="Normal 68 2 4 2" xfId="31932"/>
    <cellStyle name="Normal 68 2 4 2 2" xfId="31933"/>
    <cellStyle name="Normal 68 2 4 3" xfId="31934"/>
    <cellStyle name="Normal 68 2 5" xfId="31935"/>
    <cellStyle name="Normal 68 2 5 2" xfId="31936"/>
    <cellStyle name="Normal 68 2 5 2 2" xfId="31937"/>
    <cellStyle name="Normal 68 2 5 3" xfId="31938"/>
    <cellStyle name="Normal 68 2 6" xfId="31939"/>
    <cellStyle name="Normal 68 2 6 2" xfId="31940"/>
    <cellStyle name="Normal 68 2 7" xfId="31941"/>
    <cellStyle name="Normal 68 3" xfId="31942"/>
    <cellStyle name="Normal 68 3 2" xfId="31943"/>
    <cellStyle name="Normal 68 3 2 2" xfId="31944"/>
    <cellStyle name="Normal 68 3 2 2 2" xfId="31945"/>
    <cellStyle name="Normal 68 3 2 2 2 2" xfId="31946"/>
    <cellStyle name="Normal 68 3 2 2 2 2 2" xfId="31947"/>
    <cellStyle name="Normal 68 3 2 2 2 3" xfId="31948"/>
    <cellStyle name="Normal 68 3 2 2 3" xfId="31949"/>
    <cellStyle name="Normal 68 3 2 2 3 2" xfId="31950"/>
    <cellStyle name="Normal 68 3 2 2 4" xfId="31951"/>
    <cellStyle name="Normal 68 3 2 3" xfId="31952"/>
    <cellStyle name="Normal 68 3 2 3 2" xfId="31953"/>
    <cellStyle name="Normal 68 3 2 3 2 2" xfId="31954"/>
    <cellStyle name="Normal 68 3 2 3 3" xfId="31955"/>
    <cellStyle name="Normal 68 3 2 4" xfId="31956"/>
    <cellStyle name="Normal 68 3 2 4 2" xfId="31957"/>
    <cellStyle name="Normal 68 3 2 5" xfId="31958"/>
    <cellStyle name="Normal 68 3 3" xfId="31959"/>
    <cellStyle name="Normal 68 3 3 2" xfId="31960"/>
    <cellStyle name="Normal 68 3 3 2 2" xfId="31961"/>
    <cellStyle name="Normal 68 3 3 2 2 2" xfId="31962"/>
    <cellStyle name="Normal 68 3 3 2 3" xfId="31963"/>
    <cellStyle name="Normal 68 3 3 3" xfId="31964"/>
    <cellStyle name="Normal 68 3 3 3 2" xfId="31965"/>
    <cellStyle name="Normal 68 3 3 4" xfId="31966"/>
    <cellStyle name="Normal 68 3 4" xfId="31967"/>
    <cellStyle name="Normal 68 3 4 2" xfId="31968"/>
    <cellStyle name="Normal 68 3 4 2 2" xfId="31969"/>
    <cellStyle name="Normal 68 3 4 3" xfId="31970"/>
    <cellStyle name="Normal 68 3 5" xfId="31971"/>
    <cellStyle name="Normal 68 3 5 2" xfId="31972"/>
    <cellStyle name="Normal 68 3 5 2 2" xfId="31973"/>
    <cellStyle name="Normal 68 3 5 3" xfId="31974"/>
    <cellStyle name="Normal 68 3 6" xfId="31975"/>
    <cellStyle name="Normal 68 3 6 2" xfId="31976"/>
    <cellStyle name="Normal 68 3 7" xfId="31977"/>
    <cellStyle name="Normal 68 4" xfId="31978"/>
    <cellStyle name="Normal 68 4 2" xfId="31979"/>
    <cellStyle name="Normal 68 4 2 2" xfId="31980"/>
    <cellStyle name="Normal 68 4 2 2 2" xfId="31981"/>
    <cellStyle name="Normal 68 4 2 2 2 2" xfId="31982"/>
    <cellStyle name="Normal 68 4 2 2 3" xfId="31983"/>
    <cellStyle name="Normal 68 4 2 3" xfId="31984"/>
    <cellStyle name="Normal 68 4 2 3 2" xfId="31985"/>
    <cellStyle name="Normal 68 4 2 4" xfId="31986"/>
    <cellStyle name="Normal 68 4 3" xfId="31987"/>
    <cellStyle name="Normal 68 4 3 2" xfId="31988"/>
    <cellStyle name="Normal 68 4 3 2 2" xfId="31989"/>
    <cellStyle name="Normal 68 4 3 3" xfId="31990"/>
    <cellStyle name="Normal 68 4 4" xfId="31991"/>
    <cellStyle name="Normal 68 4 4 2" xfId="31992"/>
    <cellStyle name="Normal 68 4 5" xfId="31993"/>
    <cellStyle name="Normal 68 5" xfId="31994"/>
    <cellStyle name="Normal 68 5 2" xfId="31995"/>
    <cellStyle name="Normal 68 5 2 2" xfId="31996"/>
    <cellStyle name="Normal 68 5 2 2 2" xfId="31997"/>
    <cellStyle name="Normal 68 5 2 3" xfId="31998"/>
    <cellStyle name="Normal 68 5 3" xfId="31999"/>
    <cellStyle name="Normal 68 5 3 2" xfId="32000"/>
    <cellStyle name="Normal 68 5 4" xfId="32001"/>
    <cellStyle name="Normal 68 6" xfId="32002"/>
    <cellStyle name="Normal 68 6 2" xfId="32003"/>
    <cellStyle name="Normal 68 6 2 2" xfId="32004"/>
    <cellStyle name="Normal 68 6 3" xfId="32005"/>
    <cellStyle name="Normal 68 7" xfId="32006"/>
    <cellStyle name="Normal 68 7 2" xfId="32007"/>
    <cellStyle name="Normal 68 7 2 2" xfId="32008"/>
    <cellStyle name="Normal 68 7 3" xfId="32009"/>
    <cellStyle name="Normal 68 8" xfId="32010"/>
    <cellStyle name="Normal 68 8 2" xfId="32011"/>
    <cellStyle name="Normal 68 9" xfId="32012"/>
    <cellStyle name="Normal 69" xfId="32013"/>
    <cellStyle name="Normal 69 10" xfId="32014"/>
    <cellStyle name="Normal 69 2" xfId="32015"/>
    <cellStyle name="Normal 69 2 2" xfId="32016"/>
    <cellStyle name="Normal 69 2 2 2" xfId="32017"/>
    <cellStyle name="Normal 69 2 2 2 2" xfId="32018"/>
    <cellStyle name="Normal 69 2 2 2 2 2" xfId="32019"/>
    <cellStyle name="Normal 69 2 2 2 2 2 2" xfId="32020"/>
    <cellStyle name="Normal 69 2 2 2 2 3" xfId="32021"/>
    <cellStyle name="Normal 69 2 2 2 3" xfId="32022"/>
    <cellStyle name="Normal 69 2 2 2 3 2" xfId="32023"/>
    <cellStyle name="Normal 69 2 2 2 4" xfId="32024"/>
    <cellStyle name="Normal 69 2 2 3" xfId="32025"/>
    <cellStyle name="Normal 69 2 2 3 2" xfId="32026"/>
    <cellStyle name="Normal 69 2 2 3 2 2" xfId="32027"/>
    <cellStyle name="Normal 69 2 2 3 3" xfId="32028"/>
    <cellStyle name="Normal 69 2 2 4" xfId="32029"/>
    <cellStyle name="Normal 69 2 2 4 2" xfId="32030"/>
    <cellStyle name="Normal 69 2 2 5" xfId="32031"/>
    <cellStyle name="Normal 69 2 3" xfId="32032"/>
    <cellStyle name="Normal 69 2 3 2" xfId="32033"/>
    <cellStyle name="Normal 69 2 3 2 2" xfId="32034"/>
    <cellStyle name="Normal 69 2 3 2 2 2" xfId="32035"/>
    <cellStyle name="Normal 69 2 3 2 3" xfId="32036"/>
    <cellStyle name="Normal 69 2 3 3" xfId="32037"/>
    <cellStyle name="Normal 69 2 3 3 2" xfId="32038"/>
    <cellStyle name="Normal 69 2 3 4" xfId="32039"/>
    <cellStyle name="Normal 69 2 4" xfId="32040"/>
    <cellStyle name="Normal 69 2 4 2" xfId="32041"/>
    <cellStyle name="Normal 69 2 4 2 2" xfId="32042"/>
    <cellStyle name="Normal 69 2 4 3" xfId="32043"/>
    <cellStyle name="Normal 69 2 5" xfId="32044"/>
    <cellStyle name="Normal 69 2 5 2" xfId="32045"/>
    <cellStyle name="Normal 69 2 5 2 2" xfId="32046"/>
    <cellStyle name="Normal 69 2 5 3" xfId="32047"/>
    <cellStyle name="Normal 69 2 6" xfId="32048"/>
    <cellStyle name="Normal 69 2 6 2" xfId="32049"/>
    <cellStyle name="Normal 69 2 7" xfId="32050"/>
    <cellStyle name="Normal 69 3" xfId="32051"/>
    <cellStyle name="Normal 69 3 2" xfId="32052"/>
    <cellStyle name="Normal 69 3 2 2" xfId="32053"/>
    <cellStyle name="Normal 69 3 2 2 2" xfId="32054"/>
    <cellStyle name="Normal 69 3 2 2 2 2" xfId="32055"/>
    <cellStyle name="Normal 69 3 2 2 2 2 2" xfId="32056"/>
    <cellStyle name="Normal 69 3 2 2 2 3" xfId="32057"/>
    <cellStyle name="Normal 69 3 2 2 3" xfId="32058"/>
    <cellStyle name="Normal 69 3 2 2 3 2" xfId="32059"/>
    <cellStyle name="Normal 69 3 2 2 4" xfId="32060"/>
    <cellStyle name="Normal 69 3 2 3" xfId="32061"/>
    <cellStyle name="Normal 69 3 2 3 2" xfId="32062"/>
    <cellStyle name="Normal 69 3 2 3 2 2" xfId="32063"/>
    <cellStyle name="Normal 69 3 2 3 3" xfId="32064"/>
    <cellStyle name="Normal 69 3 2 4" xfId="32065"/>
    <cellStyle name="Normal 69 3 2 4 2" xfId="32066"/>
    <cellStyle name="Normal 69 3 2 5" xfId="32067"/>
    <cellStyle name="Normal 69 3 3" xfId="32068"/>
    <cellStyle name="Normal 69 3 3 2" xfId="32069"/>
    <cellStyle name="Normal 69 3 3 2 2" xfId="32070"/>
    <cellStyle name="Normal 69 3 3 2 2 2" xfId="32071"/>
    <cellStyle name="Normal 69 3 3 2 3" xfId="32072"/>
    <cellStyle name="Normal 69 3 3 3" xfId="32073"/>
    <cellStyle name="Normal 69 3 3 3 2" xfId="32074"/>
    <cellStyle name="Normal 69 3 3 4" xfId="32075"/>
    <cellStyle name="Normal 69 3 4" xfId="32076"/>
    <cellStyle name="Normal 69 3 4 2" xfId="32077"/>
    <cellStyle name="Normal 69 3 4 2 2" xfId="32078"/>
    <cellStyle name="Normal 69 3 4 3" xfId="32079"/>
    <cellStyle name="Normal 69 3 5" xfId="32080"/>
    <cellStyle name="Normal 69 3 5 2" xfId="32081"/>
    <cellStyle name="Normal 69 3 5 2 2" xfId="32082"/>
    <cellStyle name="Normal 69 3 5 3" xfId="32083"/>
    <cellStyle name="Normal 69 3 6" xfId="32084"/>
    <cellStyle name="Normal 69 3 6 2" xfId="32085"/>
    <cellStyle name="Normal 69 3 7" xfId="32086"/>
    <cellStyle name="Normal 69 4" xfId="32087"/>
    <cellStyle name="Normal 69 4 2" xfId="32088"/>
    <cellStyle name="Normal 69 4 2 2" xfId="32089"/>
    <cellStyle name="Normal 69 4 2 2 2" xfId="32090"/>
    <cellStyle name="Normal 69 4 2 2 2 2" xfId="32091"/>
    <cellStyle name="Normal 69 4 2 2 3" xfId="32092"/>
    <cellStyle name="Normal 69 4 2 3" xfId="32093"/>
    <cellStyle name="Normal 69 4 2 3 2" xfId="32094"/>
    <cellStyle name="Normal 69 4 2 4" xfId="32095"/>
    <cellStyle name="Normal 69 4 3" xfId="32096"/>
    <cellStyle name="Normal 69 4 3 2" xfId="32097"/>
    <cellStyle name="Normal 69 4 3 2 2" xfId="32098"/>
    <cellStyle name="Normal 69 4 3 3" xfId="32099"/>
    <cellStyle name="Normal 69 4 4" xfId="32100"/>
    <cellStyle name="Normal 69 4 4 2" xfId="32101"/>
    <cellStyle name="Normal 69 4 5" xfId="32102"/>
    <cellStyle name="Normal 69 5" xfId="32103"/>
    <cellStyle name="Normal 69 5 2" xfId="32104"/>
    <cellStyle name="Normal 69 5 2 2" xfId="32105"/>
    <cellStyle name="Normal 69 5 2 2 2" xfId="32106"/>
    <cellStyle name="Normal 69 5 2 3" xfId="32107"/>
    <cellStyle name="Normal 69 5 3" xfId="32108"/>
    <cellStyle name="Normal 69 5 3 2" xfId="32109"/>
    <cellStyle name="Normal 69 5 4" xfId="32110"/>
    <cellStyle name="Normal 69 6" xfId="32111"/>
    <cellStyle name="Normal 69 6 2" xfId="32112"/>
    <cellStyle name="Normal 69 6 2 2" xfId="32113"/>
    <cellStyle name="Normal 69 6 3" xfId="32114"/>
    <cellStyle name="Normal 69 7" xfId="32115"/>
    <cellStyle name="Normal 69 7 2" xfId="32116"/>
    <cellStyle name="Normal 69 7 2 2" xfId="32117"/>
    <cellStyle name="Normal 69 7 3" xfId="32118"/>
    <cellStyle name="Normal 69 8" xfId="32119"/>
    <cellStyle name="Normal 69 8 2" xfId="32120"/>
    <cellStyle name="Normal 69 9" xfId="32121"/>
    <cellStyle name="Normal 7" xfId="32122"/>
    <cellStyle name="Normal 7 10" xfId="32123"/>
    <cellStyle name="Normal 7 10 2" xfId="32124"/>
    <cellStyle name="Normal 7 11" xfId="32125"/>
    <cellStyle name="Normal 7 11 2" xfId="32126"/>
    <cellStyle name="Normal 7 12" xfId="32127"/>
    <cellStyle name="Normal 7 2" xfId="32128"/>
    <cellStyle name="Normal 7 2 2" xfId="32129"/>
    <cellStyle name="Normal 7 2 2 2" xfId="32130"/>
    <cellStyle name="Normal 7 2 2 2 2" xfId="32131"/>
    <cellStyle name="Normal 7 2 2 3" xfId="32132"/>
    <cellStyle name="Normal 7 2 2 3 2" xfId="32133"/>
    <cellStyle name="Normal 7 2 3" xfId="32134"/>
    <cellStyle name="Normal 7 2 4" xfId="32135"/>
    <cellStyle name="Normal 7 2 5" xfId="32136"/>
    <cellStyle name="Normal 7 3" xfId="32137"/>
    <cellStyle name="Normal 7 3 10" xfId="32138"/>
    <cellStyle name="Normal 7 3 10 2" xfId="32139"/>
    <cellStyle name="Normal 7 3 11" xfId="32140"/>
    <cellStyle name="Normal 7 3 11 2" xfId="32141"/>
    <cellStyle name="Normal 7 3 12" xfId="32142"/>
    <cellStyle name="Normal 7 3 13" xfId="32143"/>
    <cellStyle name="Normal 7 3 14" xfId="32144"/>
    <cellStyle name="Normal 7 3 15" xfId="32145"/>
    <cellStyle name="Normal 7 3 16" xfId="32146"/>
    <cellStyle name="Normal 7 3 17" xfId="32147"/>
    <cellStyle name="Normal 7 3 2" xfId="32148"/>
    <cellStyle name="Normal 7 3 2 10" xfId="32149"/>
    <cellStyle name="Normal 7 3 2 10 2" xfId="32150"/>
    <cellStyle name="Normal 7 3 2 11" xfId="32151"/>
    <cellStyle name="Normal 7 3 2 12" xfId="32152"/>
    <cellStyle name="Normal 7 3 2 13" xfId="32153"/>
    <cellStyle name="Normal 7 3 2 14" xfId="32154"/>
    <cellStyle name="Normal 7 3 2 15" xfId="32155"/>
    <cellStyle name="Normal 7 3 2 2" xfId="32156"/>
    <cellStyle name="Normal 7 3 2 2 10" xfId="32157"/>
    <cellStyle name="Normal 7 3 2 2 11" xfId="32158"/>
    <cellStyle name="Normal 7 3 2 2 2" xfId="32159"/>
    <cellStyle name="Normal 7 3 2 2 2 2" xfId="32160"/>
    <cellStyle name="Normal 7 3 2 2 2 2 2" xfId="32161"/>
    <cellStyle name="Normal 7 3 2 2 2 2 2 2" xfId="32162"/>
    <cellStyle name="Normal 7 3 2 2 2 2 2 2 2" xfId="32163"/>
    <cellStyle name="Normal 7 3 2 2 2 2 2 2 2 2" xfId="32164"/>
    <cellStyle name="Normal 7 3 2 2 2 2 2 2 3" xfId="32165"/>
    <cellStyle name="Normal 7 3 2 2 2 2 2 3" xfId="32166"/>
    <cellStyle name="Normal 7 3 2 2 2 2 2 3 2" xfId="32167"/>
    <cellStyle name="Normal 7 3 2 2 2 2 2 4" xfId="32168"/>
    <cellStyle name="Normal 7 3 2 2 2 2 3" xfId="32169"/>
    <cellStyle name="Normal 7 3 2 2 2 2 3 2" xfId="32170"/>
    <cellStyle name="Normal 7 3 2 2 2 2 3 2 2" xfId="32171"/>
    <cellStyle name="Normal 7 3 2 2 2 2 3 3" xfId="32172"/>
    <cellStyle name="Normal 7 3 2 2 2 2 4" xfId="32173"/>
    <cellStyle name="Normal 7 3 2 2 2 2 4 2" xfId="32174"/>
    <cellStyle name="Normal 7 3 2 2 2 2 5" xfId="32175"/>
    <cellStyle name="Normal 7 3 2 2 2 3" xfId="32176"/>
    <cellStyle name="Normal 7 3 2 2 2 3 2" xfId="32177"/>
    <cellStyle name="Normal 7 3 2 2 2 3 2 2" xfId="32178"/>
    <cellStyle name="Normal 7 3 2 2 2 3 2 2 2" xfId="32179"/>
    <cellStyle name="Normal 7 3 2 2 2 3 2 3" xfId="32180"/>
    <cellStyle name="Normal 7 3 2 2 2 3 3" xfId="32181"/>
    <cellStyle name="Normal 7 3 2 2 2 3 3 2" xfId="32182"/>
    <cellStyle name="Normal 7 3 2 2 2 3 4" xfId="32183"/>
    <cellStyle name="Normal 7 3 2 2 2 4" xfId="32184"/>
    <cellStyle name="Normal 7 3 2 2 2 4 2" xfId="32185"/>
    <cellStyle name="Normal 7 3 2 2 2 4 2 2" xfId="32186"/>
    <cellStyle name="Normal 7 3 2 2 2 4 3" xfId="32187"/>
    <cellStyle name="Normal 7 3 2 2 2 5" xfId="32188"/>
    <cellStyle name="Normal 7 3 2 2 2 5 2" xfId="32189"/>
    <cellStyle name="Normal 7 3 2 2 2 5 2 2" xfId="32190"/>
    <cellStyle name="Normal 7 3 2 2 2 5 3" xfId="32191"/>
    <cellStyle name="Normal 7 3 2 2 2 6" xfId="32192"/>
    <cellStyle name="Normal 7 3 2 2 2 6 2" xfId="32193"/>
    <cellStyle name="Normal 7 3 2 2 2 7" xfId="32194"/>
    <cellStyle name="Normal 7 3 2 2 3" xfId="32195"/>
    <cellStyle name="Normal 7 3 2 2 3 2" xfId="32196"/>
    <cellStyle name="Normal 7 3 2 2 3 2 2" xfId="32197"/>
    <cellStyle name="Normal 7 3 2 2 3 2 2 2" xfId="32198"/>
    <cellStyle name="Normal 7 3 2 2 3 2 2 2 2" xfId="32199"/>
    <cellStyle name="Normal 7 3 2 2 3 2 2 2 2 2" xfId="32200"/>
    <cellStyle name="Normal 7 3 2 2 3 2 2 2 3" xfId="32201"/>
    <cellStyle name="Normal 7 3 2 2 3 2 2 3" xfId="32202"/>
    <cellStyle name="Normal 7 3 2 2 3 2 2 3 2" xfId="32203"/>
    <cellStyle name="Normal 7 3 2 2 3 2 2 4" xfId="32204"/>
    <cellStyle name="Normal 7 3 2 2 3 2 3" xfId="32205"/>
    <cellStyle name="Normal 7 3 2 2 3 2 3 2" xfId="32206"/>
    <cellStyle name="Normal 7 3 2 2 3 2 3 2 2" xfId="32207"/>
    <cellStyle name="Normal 7 3 2 2 3 2 3 3" xfId="32208"/>
    <cellStyle name="Normal 7 3 2 2 3 2 4" xfId="32209"/>
    <cellStyle name="Normal 7 3 2 2 3 2 4 2" xfId="32210"/>
    <cellStyle name="Normal 7 3 2 2 3 2 5" xfId="32211"/>
    <cellStyle name="Normal 7 3 2 2 3 3" xfId="32212"/>
    <cellStyle name="Normal 7 3 2 2 3 3 2" xfId="32213"/>
    <cellStyle name="Normal 7 3 2 2 3 3 2 2" xfId="32214"/>
    <cellStyle name="Normal 7 3 2 2 3 3 2 2 2" xfId="32215"/>
    <cellStyle name="Normal 7 3 2 2 3 3 2 3" xfId="32216"/>
    <cellStyle name="Normal 7 3 2 2 3 3 3" xfId="32217"/>
    <cellStyle name="Normal 7 3 2 2 3 3 3 2" xfId="32218"/>
    <cellStyle name="Normal 7 3 2 2 3 3 4" xfId="32219"/>
    <cellStyle name="Normal 7 3 2 2 3 4" xfId="32220"/>
    <cellStyle name="Normal 7 3 2 2 3 4 2" xfId="32221"/>
    <cellStyle name="Normal 7 3 2 2 3 4 2 2" xfId="32222"/>
    <cellStyle name="Normal 7 3 2 2 3 4 3" xfId="32223"/>
    <cellStyle name="Normal 7 3 2 2 3 5" xfId="32224"/>
    <cellStyle name="Normal 7 3 2 2 3 5 2" xfId="32225"/>
    <cellStyle name="Normal 7 3 2 2 3 5 2 2" xfId="32226"/>
    <cellStyle name="Normal 7 3 2 2 3 5 3" xfId="32227"/>
    <cellStyle name="Normal 7 3 2 2 3 6" xfId="32228"/>
    <cellStyle name="Normal 7 3 2 2 3 6 2" xfId="32229"/>
    <cellStyle name="Normal 7 3 2 2 3 7" xfId="32230"/>
    <cellStyle name="Normal 7 3 2 2 4" xfId="32231"/>
    <cellStyle name="Normal 7 3 2 2 4 2" xfId="32232"/>
    <cellStyle name="Normal 7 3 2 2 4 2 2" xfId="32233"/>
    <cellStyle name="Normal 7 3 2 2 4 2 2 2" xfId="32234"/>
    <cellStyle name="Normal 7 3 2 2 4 2 2 2 2" xfId="32235"/>
    <cellStyle name="Normal 7 3 2 2 4 2 2 3" xfId="32236"/>
    <cellStyle name="Normal 7 3 2 2 4 2 3" xfId="32237"/>
    <cellStyle name="Normal 7 3 2 2 4 2 3 2" xfId="32238"/>
    <cellStyle name="Normal 7 3 2 2 4 2 4" xfId="32239"/>
    <cellStyle name="Normal 7 3 2 2 4 3" xfId="32240"/>
    <cellStyle name="Normal 7 3 2 2 4 3 2" xfId="32241"/>
    <cellStyle name="Normal 7 3 2 2 4 3 2 2" xfId="32242"/>
    <cellStyle name="Normal 7 3 2 2 4 3 3" xfId="32243"/>
    <cellStyle name="Normal 7 3 2 2 4 4" xfId="32244"/>
    <cellStyle name="Normal 7 3 2 2 4 4 2" xfId="32245"/>
    <cellStyle name="Normal 7 3 2 2 4 5" xfId="32246"/>
    <cellStyle name="Normal 7 3 2 2 5" xfId="32247"/>
    <cellStyle name="Normal 7 3 2 2 5 2" xfId="32248"/>
    <cellStyle name="Normal 7 3 2 2 5 2 2" xfId="32249"/>
    <cellStyle name="Normal 7 3 2 2 5 2 2 2" xfId="32250"/>
    <cellStyle name="Normal 7 3 2 2 5 2 3" xfId="32251"/>
    <cellStyle name="Normal 7 3 2 2 5 3" xfId="32252"/>
    <cellStyle name="Normal 7 3 2 2 5 3 2" xfId="32253"/>
    <cellStyle name="Normal 7 3 2 2 5 4" xfId="32254"/>
    <cellStyle name="Normal 7 3 2 2 6" xfId="32255"/>
    <cellStyle name="Normal 7 3 2 2 6 2" xfId="32256"/>
    <cellStyle name="Normal 7 3 2 2 6 2 2" xfId="32257"/>
    <cellStyle name="Normal 7 3 2 2 6 3" xfId="32258"/>
    <cellStyle name="Normal 7 3 2 2 7" xfId="32259"/>
    <cellStyle name="Normal 7 3 2 2 7 2" xfId="32260"/>
    <cellStyle name="Normal 7 3 2 2 7 2 2" xfId="32261"/>
    <cellStyle name="Normal 7 3 2 2 7 3" xfId="32262"/>
    <cellStyle name="Normal 7 3 2 2 8" xfId="32263"/>
    <cellStyle name="Normal 7 3 2 2 8 2" xfId="32264"/>
    <cellStyle name="Normal 7 3 2 2 9" xfId="32265"/>
    <cellStyle name="Normal 7 3 2 3" xfId="32266"/>
    <cellStyle name="Normal 7 3 2 3 2" xfId="32267"/>
    <cellStyle name="Normal 7 3 2 3 2 2" xfId="32268"/>
    <cellStyle name="Normal 7 3 2 3 2 2 2" xfId="32269"/>
    <cellStyle name="Normal 7 3 2 3 2 2 2 2" xfId="32270"/>
    <cellStyle name="Normal 7 3 2 3 2 2 2 2 2" xfId="32271"/>
    <cellStyle name="Normal 7 3 2 3 2 2 2 3" xfId="32272"/>
    <cellStyle name="Normal 7 3 2 3 2 2 3" xfId="32273"/>
    <cellStyle name="Normal 7 3 2 3 2 2 3 2" xfId="32274"/>
    <cellStyle name="Normal 7 3 2 3 2 2 4" xfId="32275"/>
    <cellStyle name="Normal 7 3 2 3 2 3" xfId="32276"/>
    <cellStyle name="Normal 7 3 2 3 2 3 2" xfId="32277"/>
    <cellStyle name="Normal 7 3 2 3 2 3 2 2" xfId="32278"/>
    <cellStyle name="Normal 7 3 2 3 2 3 3" xfId="32279"/>
    <cellStyle name="Normal 7 3 2 3 2 4" xfId="32280"/>
    <cellStyle name="Normal 7 3 2 3 2 4 2" xfId="32281"/>
    <cellStyle name="Normal 7 3 2 3 2 5" xfId="32282"/>
    <cellStyle name="Normal 7 3 2 3 3" xfId="32283"/>
    <cellStyle name="Normal 7 3 2 3 3 2" xfId="32284"/>
    <cellStyle name="Normal 7 3 2 3 3 2 2" xfId="32285"/>
    <cellStyle name="Normal 7 3 2 3 3 2 2 2" xfId="32286"/>
    <cellStyle name="Normal 7 3 2 3 3 2 3" xfId="32287"/>
    <cellStyle name="Normal 7 3 2 3 3 3" xfId="32288"/>
    <cellStyle name="Normal 7 3 2 3 3 3 2" xfId="32289"/>
    <cellStyle name="Normal 7 3 2 3 3 4" xfId="32290"/>
    <cellStyle name="Normal 7 3 2 3 4" xfId="32291"/>
    <cellStyle name="Normal 7 3 2 3 4 2" xfId="32292"/>
    <cellStyle name="Normal 7 3 2 3 4 2 2" xfId="32293"/>
    <cellStyle name="Normal 7 3 2 3 4 3" xfId="32294"/>
    <cellStyle name="Normal 7 3 2 3 5" xfId="32295"/>
    <cellStyle name="Normal 7 3 2 3 5 2" xfId="32296"/>
    <cellStyle name="Normal 7 3 2 3 5 2 2" xfId="32297"/>
    <cellStyle name="Normal 7 3 2 3 5 3" xfId="32298"/>
    <cellStyle name="Normal 7 3 2 3 6" xfId="32299"/>
    <cellStyle name="Normal 7 3 2 3 6 2" xfId="32300"/>
    <cellStyle name="Normal 7 3 2 3 7" xfId="32301"/>
    <cellStyle name="Normal 7 3 2 3 8" xfId="32302"/>
    <cellStyle name="Normal 7 3 2 3 9" xfId="32303"/>
    <cellStyle name="Normal 7 3 2 4" xfId="32304"/>
    <cellStyle name="Normal 7 3 2 4 2" xfId="32305"/>
    <cellStyle name="Normal 7 3 2 4 2 2" xfId="32306"/>
    <cellStyle name="Normal 7 3 2 4 2 2 2" xfId="32307"/>
    <cellStyle name="Normal 7 3 2 4 2 2 2 2" xfId="32308"/>
    <cellStyle name="Normal 7 3 2 4 2 2 2 2 2" xfId="32309"/>
    <cellStyle name="Normal 7 3 2 4 2 2 2 3" xfId="32310"/>
    <cellStyle name="Normal 7 3 2 4 2 2 3" xfId="32311"/>
    <cellStyle name="Normal 7 3 2 4 2 2 3 2" xfId="32312"/>
    <cellStyle name="Normal 7 3 2 4 2 2 4" xfId="32313"/>
    <cellStyle name="Normal 7 3 2 4 2 3" xfId="32314"/>
    <cellStyle name="Normal 7 3 2 4 2 3 2" xfId="32315"/>
    <cellStyle name="Normal 7 3 2 4 2 3 2 2" xfId="32316"/>
    <cellStyle name="Normal 7 3 2 4 2 3 3" xfId="32317"/>
    <cellStyle name="Normal 7 3 2 4 2 4" xfId="32318"/>
    <cellStyle name="Normal 7 3 2 4 2 4 2" xfId="32319"/>
    <cellStyle name="Normal 7 3 2 4 2 5" xfId="32320"/>
    <cellStyle name="Normal 7 3 2 4 3" xfId="32321"/>
    <cellStyle name="Normal 7 3 2 4 3 2" xfId="32322"/>
    <cellStyle name="Normal 7 3 2 4 3 2 2" xfId="32323"/>
    <cellStyle name="Normal 7 3 2 4 3 2 2 2" xfId="32324"/>
    <cellStyle name="Normal 7 3 2 4 3 2 3" xfId="32325"/>
    <cellStyle name="Normal 7 3 2 4 3 3" xfId="32326"/>
    <cellStyle name="Normal 7 3 2 4 3 3 2" xfId="32327"/>
    <cellStyle name="Normal 7 3 2 4 3 4" xfId="32328"/>
    <cellStyle name="Normal 7 3 2 4 4" xfId="32329"/>
    <cellStyle name="Normal 7 3 2 4 4 2" xfId="32330"/>
    <cellStyle name="Normal 7 3 2 4 4 2 2" xfId="32331"/>
    <cellStyle name="Normal 7 3 2 4 4 3" xfId="32332"/>
    <cellStyle name="Normal 7 3 2 4 5" xfId="32333"/>
    <cellStyle name="Normal 7 3 2 4 5 2" xfId="32334"/>
    <cellStyle name="Normal 7 3 2 4 5 2 2" xfId="32335"/>
    <cellStyle name="Normal 7 3 2 4 5 3" xfId="32336"/>
    <cellStyle name="Normal 7 3 2 4 6" xfId="32337"/>
    <cellStyle name="Normal 7 3 2 4 6 2" xfId="32338"/>
    <cellStyle name="Normal 7 3 2 4 7" xfId="32339"/>
    <cellStyle name="Normal 7 3 2 4 8" xfId="32340"/>
    <cellStyle name="Normal 7 3 2 5" xfId="32341"/>
    <cellStyle name="Normal 7 3 2 5 2" xfId="32342"/>
    <cellStyle name="Normal 7 3 2 5 2 2" xfId="32343"/>
    <cellStyle name="Normal 7 3 2 5 2 2 2" xfId="32344"/>
    <cellStyle name="Normal 7 3 2 5 2 2 2 2" xfId="32345"/>
    <cellStyle name="Normal 7 3 2 5 2 2 3" xfId="32346"/>
    <cellStyle name="Normal 7 3 2 5 2 3" xfId="32347"/>
    <cellStyle name="Normal 7 3 2 5 2 3 2" xfId="32348"/>
    <cellStyle name="Normal 7 3 2 5 2 4" xfId="32349"/>
    <cellStyle name="Normal 7 3 2 5 3" xfId="32350"/>
    <cellStyle name="Normal 7 3 2 5 3 2" xfId="32351"/>
    <cellStyle name="Normal 7 3 2 5 3 2 2" xfId="32352"/>
    <cellStyle name="Normal 7 3 2 5 3 3" xfId="32353"/>
    <cellStyle name="Normal 7 3 2 5 4" xfId="32354"/>
    <cellStyle name="Normal 7 3 2 5 4 2" xfId="32355"/>
    <cellStyle name="Normal 7 3 2 5 5" xfId="32356"/>
    <cellStyle name="Normal 7 3 2 6" xfId="32357"/>
    <cellStyle name="Normal 7 3 2 6 2" xfId="32358"/>
    <cellStyle name="Normal 7 3 2 6 2 2" xfId="32359"/>
    <cellStyle name="Normal 7 3 2 6 2 2 2" xfId="32360"/>
    <cellStyle name="Normal 7 3 2 6 2 3" xfId="32361"/>
    <cellStyle name="Normal 7 3 2 6 3" xfId="32362"/>
    <cellStyle name="Normal 7 3 2 6 3 2" xfId="32363"/>
    <cellStyle name="Normal 7 3 2 6 4" xfId="32364"/>
    <cellStyle name="Normal 7 3 2 7" xfId="32365"/>
    <cellStyle name="Normal 7 3 2 7 2" xfId="32366"/>
    <cellStyle name="Normal 7 3 2 7 2 2" xfId="32367"/>
    <cellStyle name="Normal 7 3 2 7 3" xfId="32368"/>
    <cellStyle name="Normal 7 3 2 8" xfId="32369"/>
    <cellStyle name="Normal 7 3 2 8 2" xfId="32370"/>
    <cellStyle name="Normal 7 3 2 8 2 2" xfId="32371"/>
    <cellStyle name="Normal 7 3 2 8 3" xfId="32372"/>
    <cellStyle name="Normal 7 3 2 9" xfId="32373"/>
    <cellStyle name="Normal 7 3 2 9 2" xfId="32374"/>
    <cellStyle name="Normal 7 3 3" xfId="32375"/>
    <cellStyle name="Normal 7 3 3 10" xfId="32376"/>
    <cellStyle name="Normal 7 3 3 11" xfId="32377"/>
    <cellStyle name="Normal 7 3 3 2" xfId="32378"/>
    <cellStyle name="Normal 7 3 3 2 2" xfId="32379"/>
    <cellStyle name="Normal 7 3 3 2 2 2" xfId="32380"/>
    <cellStyle name="Normal 7 3 3 2 2 2 2" xfId="32381"/>
    <cellStyle name="Normal 7 3 3 2 2 2 2 2" xfId="32382"/>
    <cellStyle name="Normal 7 3 3 2 2 2 2 2 2" xfId="32383"/>
    <cellStyle name="Normal 7 3 3 2 2 2 2 3" xfId="32384"/>
    <cellStyle name="Normal 7 3 3 2 2 2 3" xfId="32385"/>
    <cellStyle name="Normal 7 3 3 2 2 2 3 2" xfId="32386"/>
    <cellStyle name="Normal 7 3 3 2 2 2 4" xfId="32387"/>
    <cellStyle name="Normal 7 3 3 2 2 3" xfId="32388"/>
    <cellStyle name="Normal 7 3 3 2 2 3 2" xfId="32389"/>
    <cellStyle name="Normal 7 3 3 2 2 3 2 2" xfId="32390"/>
    <cellStyle name="Normal 7 3 3 2 2 3 3" xfId="32391"/>
    <cellStyle name="Normal 7 3 3 2 2 4" xfId="32392"/>
    <cellStyle name="Normal 7 3 3 2 2 4 2" xfId="32393"/>
    <cellStyle name="Normal 7 3 3 2 2 5" xfId="32394"/>
    <cellStyle name="Normal 7 3 3 2 3" xfId="32395"/>
    <cellStyle name="Normal 7 3 3 2 3 2" xfId="32396"/>
    <cellStyle name="Normal 7 3 3 2 3 2 2" xfId="32397"/>
    <cellStyle name="Normal 7 3 3 2 3 2 2 2" xfId="32398"/>
    <cellStyle name="Normal 7 3 3 2 3 2 3" xfId="32399"/>
    <cellStyle name="Normal 7 3 3 2 3 3" xfId="32400"/>
    <cellStyle name="Normal 7 3 3 2 3 3 2" xfId="32401"/>
    <cellStyle name="Normal 7 3 3 2 3 4" xfId="32402"/>
    <cellStyle name="Normal 7 3 3 2 4" xfId="32403"/>
    <cellStyle name="Normal 7 3 3 2 4 2" xfId="32404"/>
    <cellStyle name="Normal 7 3 3 2 4 2 2" xfId="32405"/>
    <cellStyle name="Normal 7 3 3 2 4 3" xfId="32406"/>
    <cellStyle name="Normal 7 3 3 2 5" xfId="32407"/>
    <cellStyle name="Normal 7 3 3 2 5 2" xfId="32408"/>
    <cellStyle name="Normal 7 3 3 2 5 2 2" xfId="32409"/>
    <cellStyle name="Normal 7 3 3 2 5 3" xfId="32410"/>
    <cellStyle name="Normal 7 3 3 2 6" xfId="32411"/>
    <cellStyle name="Normal 7 3 3 2 6 2" xfId="32412"/>
    <cellStyle name="Normal 7 3 3 2 7" xfId="32413"/>
    <cellStyle name="Normal 7 3 3 3" xfId="32414"/>
    <cellStyle name="Normal 7 3 3 3 2" xfId="32415"/>
    <cellStyle name="Normal 7 3 3 3 2 2" xfId="32416"/>
    <cellStyle name="Normal 7 3 3 3 2 2 2" xfId="32417"/>
    <cellStyle name="Normal 7 3 3 3 2 2 2 2" xfId="32418"/>
    <cellStyle name="Normal 7 3 3 3 2 2 2 2 2" xfId="32419"/>
    <cellStyle name="Normal 7 3 3 3 2 2 2 3" xfId="32420"/>
    <cellStyle name="Normal 7 3 3 3 2 2 3" xfId="32421"/>
    <cellStyle name="Normal 7 3 3 3 2 2 3 2" xfId="32422"/>
    <cellStyle name="Normal 7 3 3 3 2 2 4" xfId="32423"/>
    <cellStyle name="Normal 7 3 3 3 2 3" xfId="32424"/>
    <cellStyle name="Normal 7 3 3 3 2 3 2" xfId="32425"/>
    <cellStyle name="Normal 7 3 3 3 2 3 2 2" xfId="32426"/>
    <cellStyle name="Normal 7 3 3 3 2 3 3" xfId="32427"/>
    <cellStyle name="Normal 7 3 3 3 2 4" xfId="32428"/>
    <cellStyle name="Normal 7 3 3 3 2 4 2" xfId="32429"/>
    <cellStyle name="Normal 7 3 3 3 2 5" xfId="32430"/>
    <cellStyle name="Normal 7 3 3 3 3" xfId="32431"/>
    <cellStyle name="Normal 7 3 3 3 3 2" xfId="32432"/>
    <cellStyle name="Normal 7 3 3 3 3 2 2" xfId="32433"/>
    <cellStyle name="Normal 7 3 3 3 3 2 2 2" xfId="32434"/>
    <cellStyle name="Normal 7 3 3 3 3 2 3" xfId="32435"/>
    <cellStyle name="Normal 7 3 3 3 3 3" xfId="32436"/>
    <cellStyle name="Normal 7 3 3 3 3 3 2" xfId="32437"/>
    <cellStyle name="Normal 7 3 3 3 3 4" xfId="32438"/>
    <cellStyle name="Normal 7 3 3 3 4" xfId="32439"/>
    <cellStyle name="Normal 7 3 3 3 4 2" xfId="32440"/>
    <cellStyle name="Normal 7 3 3 3 4 2 2" xfId="32441"/>
    <cellStyle name="Normal 7 3 3 3 4 3" xfId="32442"/>
    <cellStyle name="Normal 7 3 3 3 5" xfId="32443"/>
    <cellStyle name="Normal 7 3 3 3 5 2" xfId="32444"/>
    <cellStyle name="Normal 7 3 3 3 5 2 2" xfId="32445"/>
    <cellStyle name="Normal 7 3 3 3 5 3" xfId="32446"/>
    <cellStyle name="Normal 7 3 3 3 6" xfId="32447"/>
    <cellStyle name="Normal 7 3 3 3 6 2" xfId="32448"/>
    <cellStyle name="Normal 7 3 3 3 7" xfId="32449"/>
    <cellStyle name="Normal 7 3 3 4" xfId="32450"/>
    <cellStyle name="Normal 7 3 3 4 2" xfId="32451"/>
    <cellStyle name="Normal 7 3 3 4 2 2" xfId="32452"/>
    <cellStyle name="Normal 7 3 3 4 2 2 2" xfId="32453"/>
    <cellStyle name="Normal 7 3 3 4 2 2 2 2" xfId="32454"/>
    <cellStyle name="Normal 7 3 3 4 2 2 3" xfId="32455"/>
    <cellStyle name="Normal 7 3 3 4 2 3" xfId="32456"/>
    <cellStyle name="Normal 7 3 3 4 2 3 2" xfId="32457"/>
    <cellStyle name="Normal 7 3 3 4 2 4" xfId="32458"/>
    <cellStyle name="Normal 7 3 3 4 3" xfId="32459"/>
    <cellStyle name="Normal 7 3 3 4 3 2" xfId="32460"/>
    <cellStyle name="Normal 7 3 3 4 3 2 2" xfId="32461"/>
    <cellStyle name="Normal 7 3 3 4 3 3" xfId="32462"/>
    <cellStyle name="Normal 7 3 3 4 4" xfId="32463"/>
    <cellStyle name="Normal 7 3 3 4 4 2" xfId="32464"/>
    <cellStyle name="Normal 7 3 3 4 5" xfId="32465"/>
    <cellStyle name="Normal 7 3 3 5" xfId="32466"/>
    <cellStyle name="Normal 7 3 3 5 2" xfId="32467"/>
    <cellStyle name="Normal 7 3 3 5 2 2" xfId="32468"/>
    <cellStyle name="Normal 7 3 3 5 2 2 2" xfId="32469"/>
    <cellStyle name="Normal 7 3 3 5 2 3" xfId="32470"/>
    <cellStyle name="Normal 7 3 3 5 3" xfId="32471"/>
    <cellStyle name="Normal 7 3 3 5 3 2" xfId="32472"/>
    <cellStyle name="Normal 7 3 3 5 4" xfId="32473"/>
    <cellStyle name="Normal 7 3 3 6" xfId="32474"/>
    <cellStyle name="Normal 7 3 3 6 2" xfId="32475"/>
    <cellStyle name="Normal 7 3 3 6 2 2" xfId="32476"/>
    <cellStyle name="Normal 7 3 3 6 3" xfId="32477"/>
    <cellStyle name="Normal 7 3 3 7" xfId="32478"/>
    <cellStyle name="Normal 7 3 3 7 2" xfId="32479"/>
    <cellStyle name="Normal 7 3 3 7 2 2" xfId="32480"/>
    <cellStyle name="Normal 7 3 3 7 3" xfId="32481"/>
    <cellStyle name="Normal 7 3 3 8" xfId="32482"/>
    <cellStyle name="Normal 7 3 3 8 2" xfId="32483"/>
    <cellStyle name="Normal 7 3 3 9" xfId="32484"/>
    <cellStyle name="Normal 7 3 4" xfId="32485"/>
    <cellStyle name="Normal 7 3 4 2" xfId="32486"/>
    <cellStyle name="Normal 7 3 4 2 2" xfId="32487"/>
    <cellStyle name="Normal 7 3 4 2 2 2" xfId="32488"/>
    <cellStyle name="Normal 7 3 4 2 2 2 2" xfId="32489"/>
    <cellStyle name="Normal 7 3 4 2 2 2 2 2" xfId="32490"/>
    <cellStyle name="Normal 7 3 4 2 2 2 3" xfId="32491"/>
    <cellStyle name="Normal 7 3 4 2 2 3" xfId="32492"/>
    <cellStyle name="Normal 7 3 4 2 2 3 2" xfId="32493"/>
    <cellStyle name="Normal 7 3 4 2 2 4" xfId="32494"/>
    <cellStyle name="Normal 7 3 4 2 3" xfId="32495"/>
    <cellStyle name="Normal 7 3 4 2 3 2" xfId="32496"/>
    <cellStyle name="Normal 7 3 4 2 3 2 2" xfId="32497"/>
    <cellStyle name="Normal 7 3 4 2 3 3" xfId="32498"/>
    <cellStyle name="Normal 7 3 4 2 4" xfId="32499"/>
    <cellStyle name="Normal 7 3 4 2 4 2" xfId="32500"/>
    <cellStyle name="Normal 7 3 4 2 5" xfId="32501"/>
    <cellStyle name="Normal 7 3 4 3" xfId="32502"/>
    <cellStyle name="Normal 7 3 4 3 2" xfId="32503"/>
    <cellStyle name="Normal 7 3 4 3 2 2" xfId="32504"/>
    <cellStyle name="Normal 7 3 4 3 2 2 2" xfId="32505"/>
    <cellStyle name="Normal 7 3 4 3 2 3" xfId="32506"/>
    <cellStyle name="Normal 7 3 4 3 3" xfId="32507"/>
    <cellStyle name="Normal 7 3 4 3 3 2" xfId="32508"/>
    <cellStyle name="Normal 7 3 4 3 4" xfId="32509"/>
    <cellStyle name="Normal 7 3 4 4" xfId="32510"/>
    <cellStyle name="Normal 7 3 4 4 2" xfId="32511"/>
    <cellStyle name="Normal 7 3 4 4 2 2" xfId="32512"/>
    <cellStyle name="Normal 7 3 4 4 3" xfId="32513"/>
    <cellStyle name="Normal 7 3 4 5" xfId="32514"/>
    <cellStyle name="Normal 7 3 4 5 2" xfId="32515"/>
    <cellStyle name="Normal 7 3 4 5 2 2" xfId="32516"/>
    <cellStyle name="Normal 7 3 4 5 3" xfId="32517"/>
    <cellStyle name="Normal 7 3 4 6" xfId="32518"/>
    <cellStyle name="Normal 7 3 4 6 2" xfId="32519"/>
    <cellStyle name="Normal 7 3 4 7" xfId="32520"/>
    <cellStyle name="Normal 7 3 4 8" xfId="32521"/>
    <cellStyle name="Normal 7 3 4 9" xfId="32522"/>
    <cellStyle name="Normal 7 3 5" xfId="32523"/>
    <cellStyle name="Normal 7 3 5 2" xfId="32524"/>
    <cellStyle name="Normal 7 3 5 2 2" xfId="32525"/>
    <cellStyle name="Normal 7 3 5 2 2 2" xfId="32526"/>
    <cellStyle name="Normal 7 3 5 2 2 2 2" xfId="32527"/>
    <cellStyle name="Normal 7 3 5 2 2 2 2 2" xfId="32528"/>
    <cellStyle name="Normal 7 3 5 2 2 2 3" xfId="32529"/>
    <cellStyle name="Normal 7 3 5 2 2 3" xfId="32530"/>
    <cellStyle name="Normal 7 3 5 2 2 3 2" xfId="32531"/>
    <cellStyle name="Normal 7 3 5 2 2 4" xfId="32532"/>
    <cellStyle name="Normal 7 3 5 2 3" xfId="32533"/>
    <cellStyle name="Normal 7 3 5 2 3 2" xfId="32534"/>
    <cellStyle name="Normal 7 3 5 2 3 2 2" xfId="32535"/>
    <cellStyle name="Normal 7 3 5 2 3 3" xfId="32536"/>
    <cellStyle name="Normal 7 3 5 2 4" xfId="32537"/>
    <cellStyle name="Normal 7 3 5 2 4 2" xfId="32538"/>
    <cellStyle name="Normal 7 3 5 2 5" xfId="32539"/>
    <cellStyle name="Normal 7 3 5 3" xfId="32540"/>
    <cellStyle name="Normal 7 3 5 3 2" xfId="32541"/>
    <cellStyle name="Normal 7 3 5 3 2 2" xfId="32542"/>
    <cellStyle name="Normal 7 3 5 3 2 2 2" xfId="32543"/>
    <cellStyle name="Normal 7 3 5 3 2 3" xfId="32544"/>
    <cellStyle name="Normal 7 3 5 3 3" xfId="32545"/>
    <cellStyle name="Normal 7 3 5 3 3 2" xfId="32546"/>
    <cellStyle name="Normal 7 3 5 3 4" xfId="32547"/>
    <cellStyle name="Normal 7 3 5 4" xfId="32548"/>
    <cellStyle name="Normal 7 3 5 4 2" xfId="32549"/>
    <cellStyle name="Normal 7 3 5 4 2 2" xfId="32550"/>
    <cellStyle name="Normal 7 3 5 4 3" xfId="32551"/>
    <cellStyle name="Normal 7 3 5 5" xfId="32552"/>
    <cellStyle name="Normal 7 3 5 5 2" xfId="32553"/>
    <cellStyle name="Normal 7 3 5 5 2 2" xfId="32554"/>
    <cellStyle name="Normal 7 3 5 5 3" xfId="32555"/>
    <cellStyle name="Normal 7 3 5 6" xfId="32556"/>
    <cellStyle name="Normal 7 3 5 6 2" xfId="32557"/>
    <cellStyle name="Normal 7 3 5 7" xfId="32558"/>
    <cellStyle name="Normal 7 3 5 8" xfId="32559"/>
    <cellStyle name="Normal 7 3 6" xfId="32560"/>
    <cellStyle name="Normal 7 3 6 2" xfId="32561"/>
    <cellStyle name="Normal 7 3 6 2 2" xfId="32562"/>
    <cellStyle name="Normal 7 3 6 2 2 2" xfId="32563"/>
    <cellStyle name="Normal 7 3 6 2 2 2 2" xfId="32564"/>
    <cellStyle name="Normal 7 3 6 2 2 3" xfId="32565"/>
    <cellStyle name="Normal 7 3 6 2 3" xfId="32566"/>
    <cellStyle name="Normal 7 3 6 2 3 2" xfId="32567"/>
    <cellStyle name="Normal 7 3 6 2 4" xfId="32568"/>
    <cellStyle name="Normal 7 3 6 3" xfId="32569"/>
    <cellStyle name="Normal 7 3 6 3 2" xfId="32570"/>
    <cellStyle name="Normal 7 3 6 3 2 2" xfId="32571"/>
    <cellStyle name="Normal 7 3 6 3 3" xfId="32572"/>
    <cellStyle name="Normal 7 3 6 4" xfId="32573"/>
    <cellStyle name="Normal 7 3 6 4 2" xfId="32574"/>
    <cellStyle name="Normal 7 3 6 5" xfId="32575"/>
    <cellStyle name="Normal 7 3 7" xfId="32576"/>
    <cellStyle name="Normal 7 3 7 2" xfId="32577"/>
    <cellStyle name="Normal 7 3 7 2 2" xfId="32578"/>
    <cellStyle name="Normal 7 3 7 2 2 2" xfId="32579"/>
    <cellStyle name="Normal 7 3 7 2 3" xfId="32580"/>
    <cellStyle name="Normal 7 3 7 3" xfId="32581"/>
    <cellStyle name="Normal 7 3 7 3 2" xfId="32582"/>
    <cellStyle name="Normal 7 3 7 4" xfId="32583"/>
    <cellStyle name="Normal 7 3 8" xfId="32584"/>
    <cellStyle name="Normal 7 3 8 2" xfId="32585"/>
    <cellStyle name="Normal 7 3 8 2 2" xfId="32586"/>
    <cellStyle name="Normal 7 3 8 3" xfId="32587"/>
    <cellStyle name="Normal 7 3 9" xfId="32588"/>
    <cellStyle name="Normal 7 3 9 2" xfId="32589"/>
    <cellStyle name="Normal 7 3 9 2 2" xfId="32590"/>
    <cellStyle name="Normal 7 3 9 3" xfId="32591"/>
    <cellStyle name="Normal 7 3_2010-12- Qtel -New Format-Add  Infor  Template 2010-XYZ-DDMMYY-INDO" xfId="32592"/>
    <cellStyle name="Normal 7 4" xfId="32593"/>
    <cellStyle name="Normal 7 4 10" xfId="32594"/>
    <cellStyle name="Normal 7 4 11" xfId="32595"/>
    <cellStyle name="Normal 7 4 12" xfId="32596"/>
    <cellStyle name="Normal 7 4 13" xfId="32597"/>
    <cellStyle name="Normal 7 4 14" xfId="32598"/>
    <cellStyle name="Normal 7 4 2" xfId="32599"/>
    <cellStyle name="Normal 7 4 2 2" xfId="32600"/>
    <cellStyle name="Normal 7 4 2 2 2" xfId="32601"/>
    <cellStyle name="Normal 7 4 2 2 2 2" xfId="32602"/>
    <cellStyle name="Normal 7 4 2 2 2 2 2" xfId="32603"/>
    <cellStyle name="Normal 7 4 2 2 2 2 2 2" xfId="32604"/>
    <cellStyle name="Normal 7 4 2 2 2 2 3" xfId="32605"/>
    <cellStyle name="Normal 7 4 2 2 2 3" xfId="32606"/>
    <cellStyle name="Normal 7 4 2 2 2 3 2" xfId="32607"/>
    <cellStyle name="Normal 7 4 2 2 2 4" xfId="32608"/>
    <cellStyle name="Normal 7 4 2 2 3" xfId="32609"/>
    <cellStyle name="Normal 7 4 2 2 3 2" xfId="32610"/>
    <cellStyle name="Normal 7 4 2 2 3 2 2" xfId="32611"/>
    <cellStyle name="Normal 7 4 2 2 3 3" xfId="32612"/>
    <cellStyle name="Normal 7 4 2 2 4" xfId="32613"/>
    <cellStyle name="Normal 7 4 2 2 4 2" xfId="32614"/>
    <cellStyle name="Normal 7 4 2 2 5" xfId="32615"/>
    <cellStyle name="Normal 7 4 2 2 6" xfId="32616"/>
    <cellStyle name="Normal 7 4 2 3" xfId="32617"/>
    <cellStyle name="Normal 7 4 2 3 2" xfId="32618"/>
    <cellStyle name="Normal 7 4 2 3 2 2" xfId="32619"/>
    <cellStyle name="Normal 7 4 2 3 2 2 2" xfId="32620"/>
    <cellStyle name="Normal 7 4 2 3 2 3" xfId="32621"/>
    <cellStyle name="Normal 7 4 2 3 3" xfId="32622"/>
    <cellStyle name="Normal 7 4 2 3 3 2" xfId="32623"/>
    <cellStyle name="Normal 7 4 2 3 4" xfId="32624"/>
    <cellStyle name="Normal 7 4 2 3 5" xfId="32625"/>
    <cellStyle name="Normal 7 4 2 4" xfId="32626"/>
    <cellStyle name="Normal 7 4 2 4 2" xfId="32627"/>
    <cellStyle name="Normal 7 4 2 4 2 2" xfId="32628"/>
    <cellStyle name="Normal 7 4 2 4 3" xfId="32629"/>
    <cellStyle name="Normal 7 4 2 4 4" xfId="32630"/>
    <cellStyle name="Normal 7 4 2 5" xfId="32631"/>
    <cellStyle name="Normal 7 4 2 5 2" xfId="32632"/>
    <cellStyle name="Normal 7 4 2 5 2 2" xfId="32633"/>
    <cellStyle name="Normal 7 4 2 5 3" xfId="32634"/>
    <cellStyle name="Normal 7 4 2 6" xfId="32635"/>
    <cellStyle name="Normal 7 4 2 6 2" xfId="32636"/>
    <cellStyle name="Normal 7 4 2 7" xfId="32637"/>
    <cellStyle name="Normal 7 4 2 8" xfId="32638"/>
    <cellStyle name="Normal 7 4 3" xfId="32639"/>
    <cellStyle name="Normal 7 4 3 2" xfId="32640"/>
    <cellStyle name="Normal 7 4 3 2 2" xfId="32641"/>
    <cellStyle name="Normal 7 4 3 2 2 2" xfId="32642"/>
    <cellStyle name="Normal 7 4 3 2 2 2 2" xfId="32643"/>
    <cellStyle name="Normal 7 4 3 2 2 3" xfId="32644"/>
    <cellStyle name="Normal 7 4 3 2 3" xfId="32645"/>
    <cellStyle name="Normal 7 4 3 2 3 2" xfId="32646"/>
    <cellStyle name="Normal 7 4 3 2 4" xfId="32647"/>
    <cellStyle name="Normal 7 4 3 3" xfId="32648"/>
    <cellStyle name="Normal 7 4 3 3 2" xfId="32649"/>
    <cellStyle name="Normal 7 4 3 3 2 2" xfId="32650"/>
    <cellStyle name="Normal 7 4 3 3 3" xfId="32651"/>
    <cellStyle name="Normal 7 4 3 4" xfId="32652"/>
    <cellStyle name="Normal 7 4 3 4 2" xfId="32653"/>
    <cellStyle name="Normal 7 4 3 5" xfId="32654"/>
    <cellStyle name="Normal 7 4 3 6" xfId="32655"/>
    <cellStyle name="Normal 7 4 4" xfId="32656"/>
    <cellStyle name="Normal 7 4 4 2" xfId="32657"/>
    <cellStyle name="Normal 7 4 4 2 2" xfId="32658"/>
    <cellStyle name="Normal 7 4 4 2 2 2" xfId="32659"/>
    <cellStyle name="Normal 7 4 4 2 3" xfId="32660"/>
    <cellStyle name="Normal 7 4 4 3" xfId="32661"/>
    <cellStyle name="Normal 7 4 4 3 2" xfId="32662"/>
    <cellStyle name="Normal 7 4 4 4" xfId="32663"/>
    <cellStyle name="Normal 7 4 4 5" xfId="32664"/>
    <cellStyle name="Normal 7 4 5" xfId="32665"/>
    <cellStyle name="Normal 7 4 5 2" xfId="32666"/>
    <cellStyle name="Normal 7 4 5 2 2" xfId="32667"/>
    <cellStyle name="Normal 7 4 5 3" xfId="32668"/>
    <cellStyle name="Normal 7 4 5 4" xfId="32669"/>
    <cellStyle name="Normal 7 4 6" xfId="32670"/>
    <cellStyle name="Normal 7 4 6 2" xfId="32671"/>
    <cellStyle name="Normal 7 4 6 2 2" xfId="32672"/>
    <cellStyle name="Normal 7 4 6 3" xfId="32673"/>
    <cellStyle name="Normal 7 4 7" xfId="32674"/>
    <cellStyle name="Normal 7 4 7 2" xfId="32675"/>
    <cellStyle name="Normal 7 4 8" xfId="32676"/>
    <cellStyle name="Normal 7 4 8 2" xfId="32677"/>
    <cellStyle name="Normal 7 4 9" xfId="32678"/>
    <cellStyle name="Normal 7 5" xfId="32679"/>
    <cellStyle name="Normal 7 5 2" xfId="32680"/>
    <cellStyle name="Normal 7 5 2 2" xfId="32681"/>
    <cellStyle name="Normal 7 5 2 2 2" xfId="32682"/>
    <cellStyle name="Normal 7 5 2 2 2 2" xfId="32683"/>
    <cellStyle name="Normal 7 5 2 2 3" xfId="32684"/>
    <cellStyle name="Normal 7 5 2 3" xfId="32685"/>
    <cellStyle name="Normal 7 5 2 3 2" xfId="32686"/>
    <cellStyle name="Normal 7 5 2 4" xfId="32687"/>
    <cellStyle name="Normal 7 5 2 5" xfId="32688"/>
    <cellStyle name="Normal 7 5 3" xfId="32689"/>
    <cellStyle name="Normal 7 5 3 2" xfId="32690"/>
    <cellStyle name="Normal 7 5 3 2 2" xfId="32691"/>
    <cellStyle name="Normal 7 5 3 3" xfId="32692"/>
    <cellStyle name="Normal 7 5 3 4" xfId="32693"/>
    <cellStyle name="Normal 7 5 4" xfId="32694"/>
    <cellStyle name="Normal 7 5 4 2" xfId="32695"/>
    <cellStyle name="Normal 7 5 4 3" xfId="32696"/>
    <cellStyle name="Normal 7 5 5" xfId="32697"/>
    <cellStyle name="Normal 7 5 6" xfId="32698"/>
    <cellStyle name="Normal 7 5 7" xfId="32699"/>
    <cellStyle name="Normal 7 6" xfId="32700"/>
    <cellStyle name="Normal 7 6 2" xfId="32701"/>
    <cellStyle name="Normal 7 6 2 2" xfId="32702"/>
    <cellStyle name="Normal 7 6 2 2 2" xfId="32703"/>
    <cellStyle name="Normal 7 6 2 3" xfId="32704"/>
    <cellStyle name="Normal 7 6 3" xfId="32705"/>
    <cellStyle name="Normal 7 6 3 2" xfId="32706"/>
    <cellStyle name="Normal 7 6 4" xfId="32707"/>
    <cellStyle name="Normal 7 6 5" xfId="32708"/>
    <cellStyle name="Normal 7 7" xfId="32709"/>
    <cellStyle name="Normal 7 7 2" xfId="32710"/>
    <cellStyle name="Normal 7 7 2 2" xfId="32711"/>
    <cellStyle name="Normal 7 7 3" xfId="32712"/>
    <cellStyle name="Normal 7 7 4" xfId="32713"/>
    <cellStyle name="Normal 7 8" xfId="32714"/>
    <cellStyle name="Normal 7 8 2" xfId="32715"/>
    <cellStyle name="Normal 7 8 2 2" xfId="32716"/>
    <cellStyle name="Normal 7 8 3" xfId="32717"/>
    <cellStyle name="Normal 7 8 4" xfId="32718"/>
    <cellStyle name="Normal 7 9" xfId="32719"/>
    <cellStyle name="Normal 7 9 2" xfId="32720"/>
    <cellStyle name="Normal 7 9 3" xfId="32721"/>
    <cellStyle name="Normal 7_2010-06-FINAL-Lim Rev-additional info-template-v6.1-Qtel" xfId="32722"/>
    <cellStyle name="Normal 70" xfId="32723"/>
    <cellStyle name="Normal 70 10" xfId="32724"/>
    <cellStyle name="Normal 70 2" xfId="32725"/>
    <cellStyle name="Normal 70 2 2" xfId="32726"/>
    <cellStyle name="Normal 70 2 2 2" xfId="32727"/>
    <cellStyle name="Normal 70 2 2 2 2" xfId="32728"/>
    <cellStyle name="Normal 70 2 2 2 2 2" xfId="32729"/>
    <cellStyle name="Normal 70 2 2 2 2 2 2" xfId="32730"/>
    <cellStyle name="Normal 70 2 2 2 2 3" xfId="32731"/>
    <cellStyle name="Normal 70 2 2 2 3" xfId="32732"/>
    <cellStyle name="Normal 70 2 2 2 3 2" xfId="32733"/>
    <cellStyle name="Normal 70 2 2 2 4" xfId="32734"/>
    <cellStyle name="Normal 70 2 2 3" xfId="32735"/>
    <cellStyle name="Normal 70 2 2 3 2" xfId="32736"/>
    <cellStyle name="Normal 70 2 2 3 2 2" xfId="32737"/>
    <cellStyle name="Normal 70 2 2 3 3" xfId="32738"/>
    <cellStyle name="Normal 70 2 2 4" xfId="32739"/>
    <cellStyle name="Normal 70 2 2 4 2" xfId="32740"/>
    <cellStyle name="Normal 70 2 2 5" xfId="32741"/>
    <cellStyle name="Normal 70 2 3" xfId="32742"/>
    <cellStyle name="Normal 70 2 3 2" xfId="32743"/>
    <cellStyle name="Normal 70 2 3 2 2" xfId="32744"/>
    <cellStyle name="Normal 70 2 3 2 2 2" xfId="32745"/>
    <cellStyle name="Normal 70 2 3 2 3" xfId="32746"/>
    <cellStyle name="Normal 70 2 3 3" xfId="32747"/>
    <cellStyle name="Normal 70 2 3 3 2" xfId="32748"/>
    <cellStyle name="Normal 70 2 3 4" xfId="32749"/>
    <cellStyle name="Normal 70 2 4" xfId="32750"/>
    <cellStyle name="Normal 70 2 4 2" xfId="32751"/>
    <cellStyle name="Normal 70 2 4 2 2" xfId="32752"/>
    <cellStyle name="Normal 70 2 4 3" xfId="32753"/>
    <cellStyle name="Normal 70 2 5" xfId="32754"/>
    <cellStyle name="Normal 70 2 5 2" xfId="32755"/>
    <cellStyle name="Normal 70 2 5 2 2" xfId="32756"/>
    <cellStyle name="Normal 70 2 5 3" xfId="32757"/>
    <cellStyle name="Normal 70 2 6" xfId="32758"/>
    <cellStyle name="Normal 70 2 6 2" xfId="32759"/>
    <cellStyle name="Normal 70 2 7" xfId="32760"/>
    <cellStyle name="Normal 70 3" xfId="32761"/>
    <cellStyle name="Normal 70 3 2" xfId="32762"/>
    <cellStyle name="Normal 70 3 2 2" xfId="32763"/>
    <cellStyle name="Normal 70 3 2 2 2" xfId="32764"/>
    <cellStyle name="Normal 70 3 2 2 2 2" xfId="32765"/>
    <cellStyle name="Normal 70 3 2 2 2 2 2" xfId="32766"/>
    <cellStyle name="Normal 70 3 2 2 2 3" xfId="32767"/>
    <cellStyle name="Normal 70 3 2 2 3" xfId="32768"/>
    <cellStyle name="Normal 70 3 2 2 3 2" xfId="32769"/>
    <cellStyle name="Normal 70 3 2 2 4" xfId="32770"/>
    <cellStyle name="Normal 70 3 2 3" xfId="32771"/>
    <cellStyle name="Normal 70 3 2 3 2" xfId="32772"/>
    <cellStyle name="Normal 70 3 2 3 2 2" xfId="32773"/>
    <cellStyle name="Normal 70 3 2 3 3" xfId="32774"/>
    <cellStyle name="Normal 70 3 2 4" xfId="32775"/>
    <cellStyle name="Normal 70 3 2 4 2" xfId="32776"/>
    <cellStyle name="Normal 70 3 2 5" xfId="32777"/>
    <cellStyle name="Normal 70 3 3" xfId="32778"/>
    <cellStyle name="Normal 70 3 3 2" xfId="32779"/>
    <cellStyle name="Normal 70 3 3 2 2" xfId="32780"/>
    <cellStyle name="Normal 70 3 3 2 2 2" xfId="32781"/>
    <cellStyle name="Normal 70 3 3 2 3" xfId="32782"/>
    <cellStyle name="Normal 70 3 3 3" xfId="32783"/>
    <cellStyle name="Normal 70 3 3 3 2" xfId="32784"/>
    <cellStyle name="Normal 70 3 3 4" xfId="32785"/>
    <cellStyle name="Normal 70 3 4" xfId="32786"/>
    <cellStyle name="Normal 70 3 4 2" xfId="32787"/>
    <cellStyle name="Normal 70 3 4 2 2" xfId="32788"/>
    <cellStyle name="Normal 70 3 4 3" xfId="32789"/>
    <cellStyle name="Normal 70 3 5" xfId="32790"/>
    <cellStyle name="Normal 70 3 5 2" xfId="32791"/>
    <cellStyle name="Normal 70 3 5 2 2" xfId="32792"/>
    <cellStyle name="Normal 70 3 5 3" xfId="32793"/>
    <cellStyle name="Normal 70 3 6" xfId="32794"/>
    <cellStyle name="Normal 70 3 6 2" xfId="32795"/>
    <cellStyle name="Normal 70 3 7" xfId="32796"/>
    <cellStyle name="Normal 70 4" xfId="32797"/>
    <cellStyle name="Normal 70 4 2" xfId="32798"/>
    <cellStyle name="Normal 70 4 2 2" xfId="32799"/>
    <cellStyle name="Normal 70 4 2 2 2" xfId="32800"/>
    <cellStyle name="Normal 70 4 2 2 2 2" xfId="32801"/>
    <cellStyle name="Normal 70 4 2 2 3" xfId="32802"/>
    <cellStyle name="Normal 70 4 2 3" xfId="32803"/>
    <cellStyle name="Normal 70 4 2 3 2" xfId="32804"/>
    <cellStyle name="Normal 70 4 2 4" xfId="32805"/>
    <cellStyle name="Normal 70 4 3" xfId="32806"/>
    <cellStyle name="Normal 70 4 3 2" xfId="32807"/>
    <cellStyle name="Normal 70 4 3 2 2" xfId="32808"/>
    <cellStyle name="Normal 70 4 3 3" xfId="32809"/>
    <cellStyle name="Normal 70 4 4" xfId="32810"/>
    <cellStyle name="Normal 70 4 4 2" xfId="32811"/>
    <cellStyle name="Normal 70 4 5" xfId="32812"/>
    <cellStyle name="Normal 70 5" xfId="32813"/>
    <cellStyle name="Normal 70 5 2" xfId="32814"/>
    <cellStyle name="Normal 70 5 2 2" xfId="32815"/>
    <cellStyle name="Normal 70 5 2 2 2" xfId="32816"/>
    <cellStyle name="Normal 70 5 2 3" xfId="32817"/>
    <cellStyle name="Normal 70 5 3" xfId="32818"/>
    <cellStyle name="Normal 70 5 3 2" xfId="32819"/>
    <cellStyle name="Normal 70 5 4" xfId="32820"/>
    <cellStyle name="Normal 70 6" xfId="32821"/>
    <cellStyle name="Normal 70 6 2" xfId="32822"/>
    <cellStyle name="Normal 70 6 2 2" xfId="32823"/>
    <cellStyle name="Normal 70 6 3" xfId="32824"/>
    <cellStyle name="Normal 70 7" xfId="32825"/>
    <cellStyle name="Normal 70 7 2" xfId="32826"/>
    <cellStyle name="Normal 70 7 2 2" xfId="32827"/>
    <cellStyle name="Normal 70 7 3" xfId="32828"/>
    <cellStyle name="Normal 70 8" xfId="32829"/>
    <cellStyle name="Normal 70 8 2" xfId="32830"/>
    <cellStyle name="Normal 70 9" xfId="32831"/>
    <cellStyle name="Normal 71" xfId="32832"/>
    <cellStyle name="Normal 71 10" xfId="32833"/>
    <cellStyle name="Normal 71 2" xfId="32834"/>
    <cellStyle name="Normal 71 2 2" xfId="32835"/>
    <cellStyle name="Normal 71 2 2 2" xfId="32836"/>
    <cellStyle name="Normal 71 2 2 2 2" xfId="32837"/>
    <cellStyle name="Normal 71 2 2 2 2 2" xfId="32838"/>
    <cellStyle name="Normal 71 2 2 2 2 2 2" xfId="32839"/>
    <cellStyle name="Normal 71 2 2 2 2 3" xfId="32840"/>
    <cellStyle name="Normal 71 2 2 2 3" xfId="32841"/>
    <cellStyle name="Normal 71 2 2 2 3 2" xfId="32842"/>
    <cellStyle name="Normal 71 2 2 2 4" xfId="32843"/>
    <cellStyle name="Normal 71 2 2 3" xfId="32844"/>
    <cellStyle name="Normal 71 2 2 3 2" xfId="32845"/>
    <cellStyle name="Normal 71 2 2 3 2 2" xfId="32846"/>
    <cellStyle name="Normal 71 2 2 3 3" xfId="32847"/>
    <cellStyle name="Normal 71 2 2 4" xfId="32848"/>
    <cellStyle name="Normal 71 2 2 4 2" xfId="32849"/>
    <cellStyle name="Normal 71 2 2 5" xfId="32850"/>
    <cellStyle name="Normal 71 2 3" xfId="32851"/>
    <cellStyle name="Normal 71 2 3 2" xfId="32852"/>
    <cellStyle name="Normal 71 2 3 2 2" xfId="32853"/>
    <cellStyle name="Normal 71 2 3 2 2 2" xfId="32854"/>
    <cellStyle name="Normal 71 2 3 2 3" xfId="32855"/>
    <cellStyle name="Normal 71 2 3 3" xfId="32856"/>
    <cellStyle name="Normal 71 2 3 3 2" xfId="32857"/>
    <cellStyle name="Normal 71 2 3 4" xfId="32858"/>
    <cellStyle name="Normal 71 2 4" xfId="32859"/>
    <cellStyle name="Normal 71 2 4 2" xfId="32860"/>
    <cellStyle name="Normal 71 2 4 2 2" xfId="32861"/>
    <cellStyle name="Normal 71 2 4 3" xfId="32862"/>
    <cellStyle name="Normal 71 2 5" xfId="32863"/>
    <cellStyle name="Normal 71 2 5 2" xfId="32864"/>
    <cellStyle name="Normal 71 2 5 2 2" xfId="32865"/>
    <cellStyle name="Normal 71 2 5 3" xfId="32866"/>
    <cellStyle name="Normal 71 2 6" xfId="32867"/>
    <cellStyle name="Normal 71 2 6 2" xfId="32868"/>
    <cellStyle name="Normal 71 2 7" xfId="32869"/>
    <cellStyle name="Normal 71 3" xfId="32870"/>
    <cellStyle name="Normal 71 3 2" xfId="32871"/>
    <cellStyle name="Normal 71 3 2 2" xfId="32872"/>
    <cellStyle name="Normal 71 3 2 2 2" xfId="32873"/>
    <cellStyle name="Normal 71 3 2 2 2 2" xfId="32874"/>
    <cellStyle name="Normal 71 3 2 2 2 2 2" xfId="32875"/>
    <cellStyle name="Normal 71 3 2 2 2 3" xfId="32876"/>
    <cellStyle name="Normal 71 3 2 2 3" xfId="32877"/>
    <cellStyle name="Normal 71 3 2 2 3 2" xfId="32878"/>
    <cellStyle name="Normal 71 3 2 2 4" xfId="32879"/>
    <cellStyle name="Normal 71 3 2 3" xfId="32880"/>
    <cellStyle name="Normal 71 3 2 3 2" xfId="32881"/>
    <cellStyle name="Normal 71 3 2 3 2 2" xfId="32882"/>
    <cellStyle name="Normal 71 3 2 3 3" xfId="32883"/>
    <cellStyle name="Normal 71 3 2 4" xfId="32884"/>
    <cellStyle name="Normal 71 3 2 4 2" xfId="32885"/>
    <cellStyle name="Normal 71 3 2 5" xfId="32886"/>
    <cellStyle name="Normal 71 3 3" xfId="32887"/>
    <cellStyle name="Normal 71 3 3 2" xfId="32888"/>
    <cellStyle name="Normal 71 3 3 2 2" xfId="32889"/>
    <cellStyle name="Normal 71 3 3 2 2 2" xfId="32890"/>
    <cellStyle name="Normal 71 3 3 2 3" xfId="32891"/>
    <cellStyle name="Normal 71 3 3 3" xfId="32892"/>
    <cellStyle name="Normal 71 3 3 3 2" xfId="32893"/>
    <cellStyle name="Normal 71 3 3 4" xfId="32894"/>
    <cellStyle name="Normal 71 3 4" xfId="32895"/>
    <cellStyle name="Normal 71 3 4 2" xfId="32896"/>
    <cellStyle name="Normal 71 3 4 2 2" xfId="32897"/>
    <cellStyle name="Normal 71 3 4 3" xfId="32898"/>
    <cellStyle name="Normal 71 3 5" xfId="32899"/>
    <cellStyle name="Normal 71 3 5 2" xfId="32900"/>
    <cellStyle name="Normal 71 3 5 2 2" xfId="32901"/>
    <cellStyle name="Normal 71 3 5 3" xfId="32902"/>
    <cellStyle name="Normal 71 3 6" xfId="32903"/>
    <cellStyle name="Normal 71 3 6 2" xfId="32904"/>
    <cellStyle name="Normal 71 3 7" xfId="32905"/>
    <cellStyle name="Normal 71 4" xfId="32906"/>
    <cellStyle name="Normal 71 4 2" xfId="32907"/>
    <cellStyle name="Normal 71 4 2 2" xfId="32908"/>
    <cellStyle name="Normal 71 4 2 2 2" xfId="32909"/>
    <cellStyle name="Normal 71 4 2 2 2 2" xfId="32910"/>
    <cellStyle name="Normal 71 4 2 2 3" xfId="32911"/>
    <cellStyle name="Normal 71 4 2 3" xfId="32912"/>
    <cellStyle name="Normal 71 4 2 3 2" xfId="32913"/>
    <cellStyle name="Normal 71 4 2 4" xfId="32914"/>
    <cellStyle name="Normal 71 4 3" xfId="32915"/>
    <cellStyle name="Normal 71 4 3 2" xfId="32916"/>
    <cellStyle name="Normal 71 4 3 2 2" xfId="32917"/>
    <cellStyle name="Normal 71 4 3 3" xfId="32918"/>
    <cellStyle name="Normal 71 4 4" xfId="32919"/>
    <cellStyle name="Normal 71 4 4 2" xfId="32920"/>
    <cellStyle name="Normal 71 4 5" xfId="32921"/>
    <cellStyle name="Normal 71 5" xfId="32922"/>
    <cellStyle name="Normal 71 5 2" xfId="32923"/>
    <cellStyle name="Normal 71 5 2 2" xfId="32924"/>
    <cellStyle name="Normal 71 5 2 2 2" xfId="32925"/>
    <cellStyle name="Normal 71 5 2 3" xfId="32926"/>
    <cellStyle name="Normal 71 5 3" xfId="32927"/>
    <cellStyle name="Normal 71 5 3 2" xfId="32928"/>
    <cellStyle name="Normal 71 5 4" xfId="32929"/>
    <cellStyle name="Normal 71 6" xfId="32930"/>
    <cellStyle name="Normal 71 6 2" xfId="32931"/>
    <cellStyle name="Normal 71 6 2 2" xfId="32932"/>
    <cellStyle name="Normal 71 6 3" xfId="32933"/>
    <cellStyle name="Normal 71 7" xfId="32934"/>
    <cellStyle name="Normal 71 7 2" xfId="32935"/>
    <cellStyle name="Normal 71 7 2 2" xfId="32936"/>
    <cellStyle name="Normal 71 7 3" xfId="32937"/>
    <cellStyle name="Normal 71 8" xfId="32938"/>
    <cellStyle name="Normal 71 8 2" xfId="32939"/>
    <cellStyle name="Normal 71 9" xfId="32940"/>
    <cellStyle name="Normal 72" xfId="32941"/>
    <cellStyle name="Normal 72 10" xfId="32942"/>
    <cellStyle name="Normal 72 2" xfId="32943"/>
    <cellStyle name="Normal 72 2 2" xfId="32944"/>
    <cellStyle name="Normal 72 2 2 2" xfId="32945"/>
    <cellStyle name="Normal 72 2 2 2 2" xfId="32946"/>
    <cellStyle name="Normal 72 2 2 2 2 2" xfId="32947"/>
    <cellStyle name="Normal 72 2 2 2 2 2 2" xfId="32948"/>
    <cellStyle name="Normal 72 2 2 2 2 3" xfId="32949"/>
    <cellStyle name="Normal 72 2 2 2 3" xfId="32950"/>
    <cellStyle name="Normal 72 2 2 2 3 2" xfId="32951"/>
    <cellStyle name="Normal 72 2 2 2 4" xfId="32952"/>
    <cellStyle name="Normal 72 2 2 3" xfId="32953"/>
    <cellStyle name="Normal 72 2 2 3 2" xfId="32954"/>
    <cellStyle name="Normal 72 2 2 3 2 2" xfId="32955"/>
    <cellStyle name="Normal 72 2 2 3 3" xfId="32956"/>
    <cellStyle name="Normal 72 2 2 4" xfId="32957"/>
    <cellStyle name="Normal 72 2 2 4 2" xfId="32958"/>
    <cellStyle name="Normal 72 2 2 5" xfId="32959"/>
    <cellStyle name="Normal 72 2 3" xfId="32960"/>
    <cellStyle name="Normal 72 2 3 2" xfId="32961"/>
    <cellStyle name="Normal 72 2 3 2 2" xfId="32962"/>
    <cellStyle name="Normal 72 2 3 2 2 2" xfId="32963"/>
    <cellStyle name="Normal 72 2 3 2 3" xfId="32964"/>
    <cellStyle name="Normal 72 2 3 3" xfId="32965"/>
    <cellStyle name="Normal 72 2 3 3 2" xfId="32966"/>
    <cellStyle name="Normal 72 2 3 4" xfId="32967"/>
    <cellStyle name="Normal 72 2 4" xfId="32968"/>
    <cellStyle name="Normal 72 2 4 2" xfId="32969"/>
    <cellStyle name="Normal 72 2 4 2 2" xfId="32970"/>
    <cellStyle name="Normal 72 2 4 3" xfId="32971"/>
    <cellStyle name="Normal 72 2 5" xfId="32972"/>
    <cellStyle name="Normal 72 2 5 2" xfId="32973"/>
    <cellStyle name="Normal 72 2 5 2 2" xfId="32974"/>
    <cellStyle name="Normal 72 2 5 3" xfId="32975"/>
    <cellStyle name="Normal 72 2 6" xfId="32976"/>
    <cellStyle name="Normal 72 2 6 2" xfId="32977"/>
    <cellStyle name="Normal 72 2 7" xfId="32978"/>
    <cellStyle name="Normal 72 3" xfId="32979"/>
    <cellStyle name="Normal 72 3 2" xfId="32980"/>
    <cellStyle name="Normal 72 3 2 2" xfId="32981"/>
    <cellStyle name="Normal 72 3 2 2 2" xfId="32982"/>
    <cellStyle name="Normal 72 3 2 2 2 2" xfId="32983"/>
    <cellStyle name="Normal 72 3 2 2 2 2 2" xfId="32984"/>
    <cellStyle name="Normal 72 3 2 2 2 3" xfId="32985"/>
    <cellStyle name="Normal 72 3 2 2 3" xfId="32986"/>
    <cellStyle name="Normal 72 3 2 2 3 2" xfId="32987"/>
    <cellStyle name="Normal 72 3 2 2 4" xfId="32988"/>
    <cellStyle name="Normal 72 3 2 3" xfId="32989"/>
    <cellStyle name="Normal 72 3 2 3 2" xfId="32990"/>
    <cellStyle name="Normal 72 3 2 3 2 2" xfId="32991"/>
    <cellStyle name="Normal 72 3 2 3 3" xfId="32992"/>
    <cellStyle name="Normal 72 3 2 4" xfId="32993"/>
    <cellStyle name="Normal 72 3 2 4 2" xfId="32994"/>
    <cellStyle name="Normal 72 3 2 5" xfId="32995"/>
    <cellStyle name="Normal 72 3 3" xfId="32996"/>
    <cellStyle name="Normal 72 3 3 2" xfId="32997"/>
    <cellStyle name="Normal 72 3 3 2 2" xfId="32998"/>
    <cellStyle name="Normal 72 3 3 2 2 2" xfId="32999"/>
    <cellStyle name="Normal 72 3 3 2 3" xfId="33000"/>
    <cellStyle name="Normal 72 3 3 3" xfId="33001"/>
    <cellStyle name="Normal 72 3 3 3 2" xfId="33002"/>
    <cellStyle name="Normal 72 3 3 4" xfId="33003"/>
    <cellStyle name="Normal 72 3 4" xfId="33004"/>
    <cellStyle name="Normal 72 3 4 2" xfId="33005"/>
    <cellStyle name="Normal 72 3 4 2 2" xfId="33006"/>
    <cellStyle name="Normal 72 3 4 3" xfId="33007"/>
    <cellStyle name="Normal 72 3 5" xfId="33008"/>
    <cellStyle name="Normal 72 3 5 2" xfId="33009"/>
    <cellStyle name="Normal 72 3 5 2 2" xfId="33010"/>
    <cellStyle name="Normal 72 3 5 3" xfId="33011"/>
    <cellStyle name="Normal 72 3 6" xfId="33012"/>
    <cellStyle name="Normal 72 3 6 2" xfId="33013"/>
    <cellStyle name="Normal 72 3 7" xfId="33014"/>
    <cellStyle name="Normal 72 4" xfId="33015"/>
    <cellStyle name="Normal 72 4 2" xfId="33016"/>
    <cellStyle name="Normal 72 4 2 2" xfId="33017"/>
    <cellStyle name="Normal 72 4 2 2 2" xfId="33018"/>
    <cellStyle name="Normal 72 4 2 2 2 2" xfId="33019"/>
    <cellStyle name="Normal 72 4 2 2 3" xfId="33020"/>
    <cellStyle name="Normal 72 4 2 3" xfId="33021"/>
    <cellStyle name="Normal 72 4 2 3 2" xfId="33022"/>
    <cellStyle name="Normal 72 4 2 4" xfId="33023"/>
    <cellStyle name="Normal 72 4 3" xfId="33024"/>
    <cellStyle name="Normal 72 4 3 2" xfId="33025"/>
    <cellStyle name="Normal 72 4 3 2 2" xfId="33026"/>
    <cellStyle name="Normal 72 4 3 3" xfId="33027"/>
    <cellStyle name="Normal 72 4 4" xfId="33028"/>
    <cellStyle name="Normal 72 4 4 2" xfId="33029"/>
    <cellStyle name="Normal 72 4 5" xfId="33030"/>
    <cellStyle name="Normal 72 5" xfId="33031"/>
    <cellStyle name="Normal 72 5 2" xfId="33032"/>
    <cellStyle name="Normal 72 5 2 2" xfId="33033"/>
    <cellStyle name="Normal 72 5 2 2 2" xfId="33034"/>
    <cellStyle name="Normal 72 5 2 3" xfId="33035"/>
    <cellStyle name="Normal 72 5 3" xfId="33036"/>
    <cellStyle name="Normal 72 5 3 2" xfId="33037"/>
    <cellStyle name="Normal 72 5 4" xfId="33038"/>
    <cellStyle name="Normal 72 6" xfId="33039"/>
    <cellStyle name="Normal 72 6 2" xfId="33040"/>
    <cellStyle name="Normal 72 6 2 2" xfId="33041"/>
    <cellStyle name="Normal 72 6 3" xfId="33042"/>
    <cellStyle name="Normal 72 7" xfId="33043"/>
    <cellStyle name="Normal 72 7 2" xfId="33044"/>
    <cellStyle name="Normal 72 7 2 2" xfId="33045"/>
    <cellStyle name="Normal 72 7 3" xfId="33046"/>
    <cellStyle name="Normal 72 8" xfId="33047"/>
    <cellStyle name="Normal 72 8 2" xfId="33048"/>
    <cellStyle name="Normal 72 9" xfId="33049"/>
    <cellStyle name="Normal 73" xfId="33050"/>
    <cellStyle name="Normal 73 10" xfId="33051"/>
    <cellStyle name="Normal 73 2" xfId="33052"/>
    <cellStyle name="Normal 73 2 2" xfId="33053"/>
    <cellStyle name="Normal 73 2 2 2" xfId="33054"/>
    <cellStyle name="Normal 73 2 2 2 2" xfId="33055"/>
    <cellStyle name="Normal 73 2 2 2 2 2" xfId="33056"/>
    <cellStyle name="Normal 73 2 2 2 2 2 2" xfId="33057"/>
    <cellStyle name="Normal 73 2 2 2 2 3" xfId="33058"/>
    <cellStyle name="Normal 73 2 2 2 3" xfId="33059"/>
    <cellStyle name="Normal 73 2 2 2 3 2" xfId="33060"/>
    <cellStyle name="Normal 73 2 2 2 4" xfId="33061"/>
    <cellStyle name="Normal 73 2 2 3" xfId="33062"/>
    <cellStyle name="Normal 73 2 2 3 2" xfId="33063"/>
    <cellStyle name="Normal 73 2 2 3 2 2" xfId="33064"/>
    <cellStyle name="Normal 73 2 2 3 3" xfId="33065"/>
    <cellStyle name="Normal 73 2 2 4" xfId="33066"/>
    <cellStyle name="Normal 73 2 2 4 2" xfId="33067"/>
    <cellStyle name="Normal 73 2 2 5" xfId="33068"/>
    <cellStyle name="Normal 73 2 3" xfId="33069"/>
    <cellStyle name="Normal 73 2 3 2" xfId="33070"/>
    <cellStyle name="Normal 73 2 3 2 2" xfId="33071"/>
    <cellStyle name="Normal 73 2 3 2 2 2" xfId="33072"/>
    <cellStyle name="Normal 73 2 3 2 3" xfId="33073"/>
    <cellStyle name="Normal 73 2 3 3" xfId="33074"/>
    <cellStyle name="Normal 73 2 3 3 2" xfId="33075"/>
    <cellStyle name="Normal 73 2 3 4" xfId="33076"/>
    <cellStyle name="Normal 73 2 4" xfId="33077"/>
    <cellStyle name="Normal 73 2 4 2" xfId="33078"/>
    <cellStyle name="Normal 73 2 4 2 2" xfId="33079"/>
    <cellStyle name="Normal 73 2 4 3" xfId="33080"/>
    <cellStyle name="Normal 73 2 5" xfId="33081"/>
    <cellStyle name="Normal 73 2 5 2" xfId="33082"/>
    <cellStyle name="Normal 73 2 5 2 2" xfId="33083"/>
    <cellStyle name="Normal 73 2 5 3" xfId="33084"/>
    <cellStyle name="Normal 73 2 6" xfId="33085"/>
    <cellStyle name="Normal 73 2 6 2" xfId="33086"/>
    <cellStyle name="Normal 73 2 7" xfId="33087"/>
    <cellStyle name="Normal 73 3" xfId="33088"/>
    <cellStyle name="Normal 73 3 2" xfId="33089"/>
    <cellStyle name="Normal 73 3 2 2" xfId="33090"/>
    <cellStyle name="Normal 73 3 2 2 2" xfId="33091"/>
    <cellStyle name="Normal 73 3 2 2 2 2" xfId="33092"/>
    <cellStyle name="Normal 73 3 2 2 2 2 2" xfId="33093"/>
    <cellStyle name="Normal 73 3 2 2 2 3" xfId="33094"/>
    <cellStyle name="Normal 73 3 2 2 3" xfId="33095"/>
    <cellStyle name="Normal 73 3 2 2 3 2" xfId="33096"/>
    <cellStyle name="Normal 73 3 2 2 4" xfId="33097"/>
    <cellStyle name="Normal 73 3 2 3" xfId="33098"/>
    <cellStyle name="Normal 73 3 2 3 2" xfId="33099"/>
    <cellStyle name="Normal 73 3 2 3 2 2" xfId="33100"/>
    <cellStyle name="Normal 73 3 2 3 3" xfId="33101"/>
    <cellStyle name="Normal 73 3 2 4" xfId="33102"/>
    <cellStyle name="Normal 73 3 2 4 2" xfId="33103"/>
    <cellStyle name="Normal 73 3 2 5" xfId="33104"/>
    <cellStyle name="Normal 73 3 3" xfId="33105"/>
    <cellStyle name="Normal 73 3 3 2" xfId="33106"/>
    <cellStyle name="Normal 73 3 3 2 2" xfId="33107"/>
    <cellStyle name="Normal 73 3 3 2 2 2" xfId="33108"/>
    <cellStyle name="Normal 73 3 3 2 3" xfId="33109"/>
    <cellStyle name="Normal 73 3 3 3" xfId="33110"/>
    <cellStyle name="Normal 73 3 3 3 2" xfId="33111"/>
    <cellStyle name="Normal 73 3 3 4" xfId="33112"/>
    <cellStyle name="Normal 73 3 4" xfId="33113"/>
    <cellStyle name="Normal 73 3 4 2" xfId="33114"/>
    <cellStyle name="Normal 73 3 4 2 2" xfId="33115"/>
    <cellStyle name="Normal 73 3 4 3" xfId="33116"/>
    <cellStyle name="Normal 73 3 5" xfId="33117"/>
    <cellStyle name="Normal 73 3 5 2" xfId="33118"/>
    <cellStyle name="Normal 73 3 5 2 2" xfId="33119"/>
    <cellStyle name="Normal 73 3 5 3" xfId="33120"/>
    <cellStyle name="Normal 73 3 6" xfId="33121"/>
    <cellStyle name="Normal 73 3 6 2" xfId="33122"/>
    <cellStyle name="Normal 73 3 7" xfId="33123"/>
    <cellStyle name="Normal 73 4" xfId="33124"/>
    <cellStyle name="Normal 73 4 2" xfId="33125"/>
    <cellStyle name="Normal 73 4 2 2" xfId="33126"/>
    <cellStyle name="Normal 73 4 2 2 2" xfId="33127"/>
    <cellStyle name="Normal 73 4 2 2 2 2" xfId="33128"/>
    <cellStyle name="Normal 73 4 2 2 3" xfId="33129"/>
    <cellStyle name="Normal 73 4 2 3" xfId="33130"/>
    <cellStyle name="Normal 73 4 2 3 2" xfId="33131"/>
    <cellStyle name="Normal 73 4 2 4" xfId="33132"/>
    <cellStyle name="Normal 73 4 3" xfId="33133"/>
    <cellStyle name="Normal 73 4 3 2" xfId="33134"/>
    <cellStyle name="Normal 73 4 3 2 2" xfId="33135"/>
    <cellStyle name="Normal 73 4 3 3" xfId="33136"/>
    <cellStyle name="Normal 73 4 4" xfId="33137"/>
    <cellStyle name="Normal 73 4 4 2" xfId="33138"/>
    <cellStyle name="Normal 73 4 5" xfId="33139"/>
    <cellStyle name="Normal 73 5" xfId="33140"/>
    <cellStyle name="Normal 73 5 2" xfId="33141"/>
    <cellStyle name="Normal 73 5 2 2" xfId="33142"/>
    <cellStyle name="Normal 73 5 2 2 2" xfId="33143"/>
    <cellStyle name="Normal 73 5 2 3" xfId="33144"/>
    <cellStyle name="Normal 73 5 3" xfId="33145"/>
    <cellStyle name="Normal 73 5 3 2" xfId="33146"/>
    <cellStyle name="Normal 73 5 4" xfId="33147"/>
    <cellStyle name="Normal 73 6" xfId="33148"/>
    <cellStyle name="Normal 73 6 2" xfId="33149"/>
    <cellStyle name="Normal 73 6 2 2" xfId="33150"/>
    <cellStyle name="Normal 73 6 3" xfId="33151"/>
    <cellStyle name="Normal 73 7" xfId="33152"/>
    <cellStyle name="Normal 73 7 2" xfId="33153"/>
    <cellStyle name="Normal 73 7 2 2" xfId="33154"/>
    <cellStyle name="Normal 73 7 3" xfId="33155"/>
    <cellStyle name="Normal 73 8" xfId="33156"/>
    <cellStyle name="Normal 73 8 2" xfId="33157"/>
    <cellStyle name="Normal 73 9" xfId="33158"/>
    <cellStyle name="Normal 74" xfId="33159"/>
    <cellStyle name="Normal 74 10" xfId="33160"/>
    <cellStyle name="Normal 74 2" xfId="33161"/>
    <cellStyle name="Normal 74 2 2" xfId="33162"/>
    <cellStyle name="Normal 74 2 2 2" xfId="33163"/>
    <cellStyle name="Normal 74 2 2 2 2" xfId="33164"/>
    <cellStyle name="Normal 74 2 2 2 2 2" xfId="33165"/>
    <cellStyle name="Normal 74 2 2 2 2 2 2" xfId="33166"/>
    <cellStyle name="Normal 74 2 2 2 2 3" xfId="33167"/>
    <cellStyle name="Normal 74 2 2 2 3" xfId="33168"/>
    <cellStyle name="Normal 74 2 2 2 3 2" xfId="33169"/>
    <cellStyle name="Normal 74 2 2 2 4" xfId="33170"/>
    <cellStyle name="Normal 74 2 2 3" xfId="33171"/>
    <cellStyle name="Normal 74 2 2 3 2" xfId="33172"/>
    <cellStyle name="Normal 74 2 2 3 2 2" xfId="33173"/>
    <cellStyle name="Normal 74 2 2 3 3" xfId="33174"/>
    <cellStyle name="Normal 74 2 2 4" xfId="33175"/>
    <cellStyle name="Normal 74 2 2 4 2" xfId="33176"/>
    <cellStyle name="Normal 74 2 2 5" xfId="33177"/>
    <cellStyle name="Normal 74 2 3" xfId="33178"/>
    <cellStyle name="Normal 74 2 3 2" xfId="33179"/>
    <cellStyle name="Normal 74 2 3 2 2" xfId="33180"/>
    <cellStyle name="Normal 74 2 3 2 2 2" xfId="33181"/>
    <cellStyle name="Normal 74 2 3 2 3" xfId="33182"/>
    <cellStyle name="Normal 74 2 3 3" xfId="33183"/>
    <cellStyle name="Normal 74 2 3 3 2" xfId="33184"/>
    <cellStyle name="Normal 74 2 3 4" xfId="33185"/>
    <cellStyle name="Normal 74 2 4" xfId="33186"/>
    <cellStyle name="Normal 74 2 4 2" xfId="33187"/>
    <cellStyle name="Normal 74 2 4 2 2" xfId="33188"/>
    <cellStyle name="Normal 74 2 4 3" xfId="33189"/>
    <cellStyle name="Normal 74 2 5" xfId="33190"/>
    <cellStyle name="Normal 74 2 5 2" xfId="33191"/>
    <cellStyle name="Normal 74 2 5 2 2" xfId="33192"/>
    <cellStyle name="Normal 74 2 5 3" xfId="33193"/>
    <cellStyle name="Normal 74 2 6" xfId="33194"/>
    <cellStyle name="Normal 74 2 6 2" xfId="33195"/>
    <cellStyle name="Normal 74 2 7" xfId="33196"/>
    <cellStyle name="Normal 74 3" xfId="33197"/>
    <cellStyle name="Normal 74 3 2" xfId="33198"/>
    <cellStyle name="Normal 74 3 2 2" xfId="33199"/>
    <cellStyle name="Normal 74 3 2 2 2" xfId="33200"/>
    <cellStyle name="Normal 74 3 2 2 2 2" xfId="33201"/>
    <cellStyle name="Normal 74 3 2 2 2 2 2" xfId="33202"/>
    <cellStyle name="Normal 74 3 2 2 2 3" xfId="33203"/>
    <cellStyle name="Normal 74 3 2 2 3" xfId="33204"/>
    <cellStyle name="Normal 74 3 2 2 3 2" xfId="33205"/>
    <cellStyle name="Normal 74 3 2 2 4" xfId="33206"/>
    <cellStyle name="Normal 74 3 2 3" xfId="33207"/>
    <cellStyle name="Normal 74 3 2 3 2" xfId="33208"/>
    <cellStyle name="Normal 74 3 2 3 2 2" xfId="33209"/>
    <cellStyle name="Normal 74 3 2 3 3" xfId="33210"/>
    <cellStyle name="Normal 74 3 2 4" xfId="33211"/>
    <cellStyle name="Normal 74 3 2 4 2" xfId="33212"/>
    <cellStyle name="Normal 74 3 2 5" xfId="33213"/>
    <cellStyle name="Normal 74 3 3" xfId="33214"/>
    <cellStyle name="Normal 74 3 3 2" xfId="33215"/>
    <cellStyle name="Normal 74 3 3 2 2" xfId="33216"/>
    <cellStyle name="Normal 74 3 3 2 2 2" xfId="33217"/>
    <cellStyle name="Normal 74 3 3 2 3" xfId="33218"/>
    <cellStyle name="Normal 74 3 3 3" xfId="33219"/>
    <cellStyle name="Normal 74 3 3 3 2" xfId="33220"/>
    <cellStyle name="Normal 74 3 3 4" xfId="33221"/>
    <cellStyle name="Normal 74 3 4" xfId="33222"/>
    <cellStyle name="Normal 74 3 4 2" xfId="33223"/>
    <cellStyle name="Normal 74 3 4 2 2" xfId="33224"/>
    <cellStyle name="Normal 74 3 4 3" xfId="33225"/>
    <cellStyle name="Normal 74 3 5" xfId="33226"/>
    <cellStyle name="Normal 74 3 5 2" xfId="33227"/>
    <cellStyle name="Normal 74 3 5 2 2" xfId="33228"/>
    <cellStyle name="Normal 74 3 5 3" xfId="33229"/>
    <cellStyle name="Normal 74 3 6" xfId="33230"/>
    <cellStyle name="Normal 74 3 6 2" xfId="33231"/>
    <cellStyle name="Normal 74 3 7" xfId="33232"/>
    <cellStyle name="Normal 74 4" xfId="33233"/>
    <cellStyle name="Normal 74 4 2" xfId="33234"/>
    <cellStyle name="Normal 74 4 2 2" xfId="33235"/>
    <cellStyle name="Normal 74 4 2 2 2" xfId="33236"/>
    <cellStyle name="Normal 74 4 2 2 2 2" xfId="33237"/>
    <cellStyle name="Normal 74 4 2 2 3" xfId="33238"/>
    <cellStyle name="Normal 74 4 2 3" xfId="33239"/>
    <cellStyle name="Normal 74 4 2 3 2" xfId="33240"/>
    <cellStyle name="Normal 74 4 2 4" xfId="33241"/>
    <cellStyle name="Normal 74 4 3" xfId="33242"/>
    <cellStyle name="Normal 74 4 3 2" xfId="33243"/>
    <cellStyle name="Normal 74 4 3 2 2" xfId="33244"/>
    <cellStyle name="Normal 74 4 3 3" xfId="33245"/>
    <cellStyle name="Normal 74 4 4" xfId="33246"/>
    <cellStyle name="Normal 74 4 4 2" xfId="33247"/>
    <cellStyle name="Normal 74 4 5" xfId="33248"/>
    <cellStyle name="Normal 74 5" xfId="33249"/>
    <cellStyle name="Normal 74 5 2" xfId="33250"/>
    <cellStyle name="Normal 74 5 2 2" xfId="33251"/>
    <cellStyle name="Normal 74 5 2 2 2" xfId="33252"/>
    <cellStyle name="Normal 74 5 2 3" xfId="33253"/>
    <cellStyle name="Normal 74 5 3" xfId="33254"/>
    <cellStyle name="Normal 74 5 3 2" xfId="33255"/>
    <cellStyle name="Normal 74 5 4" xfId="33256"/>
    <cellStyle name="Normal 74 6" xfId="33257"/>
    <cellStyle name="Normal 74 6 2" xfId="33258"/>
    <cellStyle name="Normal 74 6 2 2" xfId="33259"/>
    <cellStyle name="Normal 74 6 3" xfId="33260"/>
    <cellStyle name="Normal 74 7" xfId="33261"/>
    <cellStyle name="Normal 74 7 2" xfId="33262"/>
    <cellStyle name="Normal 74 7 2 2" xfId="33263"/>
    <cellStyle name="Normal 74 7 3" xfId="33264"/>
    <cellStyle name="Normal 74 8" xfId="33265"/>
    <cellStyle name="Normal 74 8 2" xfId="33266"/>
    <cellStyle name="Normal 74 9" xfId="33267"/>
    <cellStyle name="Normal 75" xfId="33268"/>
    <cellStyle name="Normal 75 10" xfId="33269"/>
    <cellStyle name="Normal 75 2" xfId="33270"/>
    <cellStyle name="Normal 75 2 2" xfId="33271"/>
    <cellStyle name="Normal 75 2 2 2" xfId="33272"/>
    <cellStyle name="Normal 75 2 2 2 2" xfId="33273"/>
    <cellStyle name="Normal 75 2 2 2 2 2" xfId="33274"/>
    <cellStyle name="Normal 75 2 2 2 2 2 2" xfId="33275"/>
    <cellStyle name="Normal 75 2 2 2 2 3" xfId="33276"/>
    <cellStyle name="Normal 75 2 2 2 3" xfId="33277"/>
    <cellStyle name="Normal 75 2 2 2 3 2" xfId="33278"/>
    <cellStyle name="Normal 75 2 2 2 4" xfId="33279"/>
    <cellStyle name="Normal 75 2 2 3" xfId="33280"/>
    <cellStyle name="Normal 75 2 2 3 2" xfId="33281"/>
    <cellStyle name="Normal 75 2 2 3 2 2" xfId="33282"/>
    <cellStyle name="Normal 75 2 2 3 3" xfId="33283"/>
    <cellStyle name="Normal 75 2 2 4" xfId="33284"/>
    <cellStyle name="Normal 75 2 2 4 2" xfId="33285"/>
    <cellStyle name="Normal 75 2 2 5" xfId="33286"/>
    <cellStyle name="Normal 75 2 3" xfId="33287"/>
    <cellStyle name="Normal 75 2 3 2" xfId="33288"/>
    <cellStyle name="Normal 75 2 3 2 2" xfId="33289"/>
    <cellStyle name="Normal 75 2 3 2 2 2" xfId="33290"/>
    <cellStyle name="Normal 75 2 3 2 3" xfId="33291"/>
    <cellStyle name="Normal 75 2 3 3" xfId="33292"/>
    <cellStyle name="Normal 75 2 3 3 2" xfId="33293"/>
    <cellStyle name="Normal 75 2 3 4" xfId="33294"/>
    <cellStyle name="Normal 75 2 4" xfId="33295"/>
    <cellStyle name="Normal 75 2 4 2" xfId="33296"/>
    <cellStyle name="Normal 75 2 4 2 2" xfId="33297"/>
    <cellStyle name="Normal 75 2 4 3" xfId="33298"/>
    <cellStyle name="Normal 75 2 5" xfId="33299"/>
    <cellStyle name="Normal 75 2 5 2" xfId="33300"/>
    <cellStyle name="Normal 75 2 5 2 2" xfId="33301"/>
    <cellStyle name="Normal 75 2 5 3" xfId="33302"/>
    <cellStyle name="Normal 75 2 6" xfId="33303"/>
    <cellStyle name="Normal 75 2 6 2" xfId="33304"/>
    <cellStyle name="Normal 75 2 7" xfId="33305"/>
    <cellStyle name="Normal 75 3" xfId="33306"/>
    <cellStyle name="Normal 75 3 2" xfId="33307"/>
    <cellStyle name="Normal 75 3 2 2" xfId="33308"/>
    <cellStyle name="Normal 75 3 2 2 2" xfId="33309"/>
    <cellStyle name="Normal 75 3 2 2 2 2" xfId="33310"/>
    <cellStyle name="Normal 75 3 2 2 2 2 2" xfId="33311"/>
    <cellStyle name="Normal 75 3 2 2 2 3" xfId="33312"/>
    <cellStyle name="Normal 75 3 2 2 3" xfId="33313"/>
    <cellStyle name="Normal 75 3 2 2 3 2" xfId="33314"/>
    <cellStyle name="Normal 75 3 2 2 4" xfId="33315"/>
    <cellStyle name="Normal 75 3 2 3" xfId="33316"/>
    <cellStyle name="Normal 75 3 2 3 2" xfId="33317"/>
    <cellStyle name="Normal 75 3 2 3 2 2" xfId="33318"/>
    <cellStyle name="Normal 75 3 2 3 3" xfId="33319"/>
    <cellStyle name="Normal 75 3 2 4" xfId="33320"/>
    <cellStyle name="Normal 75 3 2 4 2" xfId="33321"/>
    <cellStyle name="Normal 75 3 2 5" xfId="33322"/>
    <cellStyle name="Normal 75 3 3" xfId="33323"/>
    <cellStyle name="Normal 75 3 3 2" xfId="33324"/>
    <cellStyle name="Normal 75 3 3 2 2" xfId="33325"/>
    <cellStyle name="Normal 75 3 3 2 2 2" xfId="33326"/>
    <cellStyle name="Normal 75 3 3 2 3" xfId="33327"/>
    <cellStyle name="Normal 75 3 3 3" xfId="33328"/>
    <cellStyle name="Normal 75 3 3 3 2" xfId="33329"/>
    <cellStyle name="Normal 75 3 3 4" xfId="33330"/>
    <cellStyle name="Normal 75 3 4" xfId="33331"/>
    <cellStyle name="Normal 75 3 4 2" xfId="33332"/>
    <cellStyle name="Normal 75 3 4 2 2" xfId="33333"/>
    <cellStyle name="Normal 75 3 4 3" xfId="33334"/>
    <cellStyle name="Normal 75 3 5" xfId="33335"/>
    <cellStyle name="Normal 75 3 5 2" xfId="33336"/>
    <cellStyle name="Normal 75 3 5 2 2" xfId="33337"/>
    <cellStyle name="Normal 75 3 5 3" xfId="33338"/>
    <cellStyle name="Normal 75 3 6" xfId="33339"/>
    <cellStyle name="Normal 75 3 6 2" xfId="33340"/>
    <cellStyle name="Normal 75 3 7" xfId="33341"/>
    <cellStyle name="Normal 75 4" xfId="33342"/>
    <cellStyle name="Normal 75 4 2" xfId="33343"/>
    <cellStyle name="Normal 75 4 2 2" xfId="33344"/>
    <cellStyle name="Normal 75 4 2 2 2" xfId="33345"/>
    <cellStyle name="Normal 75 4 2 2 2 2" xfId="33346"/>
    <cellStyle name="Normal 75 4 2 2 3" xfId="33347"/>
    <cellStyle name="Normal 75 4 2 3" xfId="33348"/>
    <cellStyle name="Normal 75 4 2 3 2" xfId="33349"/>
    <cellStyle name="Normal 75 4 2 4" xfId="33350"/>
    <cellStyle name="Normal 75 4 3" xfId="33351"/>
    <cellStyle name="Normal 75 4 3 2" xfId="33352"/>
    <cellStyle name="Normal 75 4 3 2 2" xfId="33353"/>
    <cellStyle name="Normal 75 4 3 3" xfId="33354"/>
    <cellStyle name="Normal 75 4 4" xfId="33355"/>
    <cellStyle name="Normal 75 4 4 2" xfId="33356"/>
    <cellStyle name="Normal 75 4 5" xfId="33357"/>
    <cellStyle name="Normal 75 5" xfId="33358"/>
    <cellStyle name="Normal 75 5 2" xfId="33359"/>
    <cellStyle name="Normal 75 5 2 2" xfId="33360"/>
    <cellStyle name="Normal 75 5 2 2 2" xfId="33361"/>
    <cellStyle name="Normal 75 5 2 3" xfId="33362"/>
    <cellStyle name="Normal 75 5 3" xfId="33363"/>
    <cellStyle name="Normal 75 5 3 2" xfId="33364"/>
    <cellStyle name="Normal 75 5 4" xfId="33365"/>
    <cellStyle name="Normal 75 6" xfId="33366"/>
    <cellStyle name="Normal 75 6 2" xfId="33367"/>
    <cellStyle name="Normal 75 6 2 2" xfId="33368"/>
    <cellStyle name="Normal 75 6 3" xfId="33369"/>
    <cellStyle name="Normal 75 7" xfId="33370"/>
    <cellStyle name="Normal 75 7 2" xfId="33371"/>
    <cellStyle name="Normal 75 7 2 2" xfId="33372"/>
    <cellStyle name="Normal 75 7 3" xfId="33373"/>
    <cellStyle name="Normal 75 8" xfId="33374"/>
    <cellStyle name="Normal 75 8 2" xfId="33375"/>
    <cellStyle name="Normal 75 9" xfId="33376"/>
    <cellStyle name="Normal 76" xfId="33377"/>
    <cellStyle name="Normal 76 10" xfId="33378"/>
    <cellStyle name="Normal 76 2" xfId="33379"/>
    <cellStyle name="Normal 76 2 2" xfId="33380"/>
    <cellStyle name="Normal 76 2 2 2" xfId="33381"/>
    <cellStyle name="Normal 76 2 2 2 2" xfId="33382"/>
    <cellStyle name="Normal 76 2 2 2 2 2" xfId="33383"/>
    <cellStyle name="Normal 76 2 2 2 2 2 2" xfId="33384"/>
    <cellStyle name="Normal 76 2 2 2 2 3" xfId="33385"/>
    <cellStyle name="Normal 76 2 2 2 3" xfId="33386"/>
    <cellStyle name="Normal 76 2 2 2 3 2" xfId="33387"/>
    <cellStyle name="Normal 76 2 2 2 4" xfId="33388"/>
    <cellStyle name="Normal 76 2 2 3" xfId="33389"/>
    <cellStyle name="Normal 76 2 2 3 2" xfId="33390"/>
    <cellStyle name="Normal 76 2 2 3 2 2" xfId="33391"/>
    <cellStyle name="Normal 76 2 2 3 3" xfId="33392"/>
    <cellStyle name="Normal 76 2 2 4" xfId="33393"/>
    <cellStyle name="Normal 76 2 2 4 2" xfId="33394"/>
    <cellStyle name="Normal 76 2 2 5" xfId="33395"/>
    <cellStyle name="Normal 76 2 3" xfId="33396"/>
    <cellStyle name="Normal 76 2 3 2" xfId="33397"/>
    <cellStyle name="Normal 76 2 3 2 2" xfId="33398"/>
    <cellStyle name="Normal 76 2 3 2 2 2" xfId="33399"/>
    <cellStyle name="Normal 76 2 3 2 3" xfId="33400"/>
    <cellStyle name="Normal 76 2 3 3" xfId="33401"/>
    <cellStyle name="Normal 76 2 3 3 2" xfId="33402"/>
    <cellStyle name="Normal 76 2 3 4" xfId="33403"/>
    <cellStyle name="Normal 76 2 4" xfId="33404"/>
    <cellStyle name="Normal 76 2 4 2" xfId="33405"/>
    <cellStyle name="Normal 76 2 4 2 2" xfId="33406"/>
    <cellStyle name="Normal 76 2 4 3" xfId="33407"/>
    <cellStyle name="Normal 76 2 5" xfId="33408"/>
    <cellStyle name="Normal 76 2 5 2" xfId="33409"/>
    <cellStyle name="Normal 76 2 5 2 2" xfId="33410"/>
    <cellStyle name="Normal 76 2 5 3" xfId="33411"/>
    <cellStyle name="Normal 76 2 6" xfId="33412"/>
    <cellStyle name="Normal 76 2 6 2" xfId="33413"/>
    <cellStyle name="Normal 76 2 7" xfId="33414"/>
    <cellStyle name="Normal 76 3" xfId="33415"/>
    <cellStyle name="Normal 76 3 2" xfId="33416"/>
    <cellStyle name="Normal 76 3 2 2" xfId="33417"/>
    <cellStyle name="Normal 76 3 2 2 2" xfId="33418"/>
    <cellStyle name="Normal 76 3 2 2 2 2" xfId="33419"/>
    <cellStyle name="Normal 76 3 2 2 2 2 2" xfId="33420"/>
    <cellStyle name="Normal 76 3 2 2 2 3" xfId="33421"/>
    <cellStyle name="Normal 76 3 2 2 3" xfId="33422"/>
    <cellStyle name="Normal 76 3 2 2 3 2" xfId="33423"/>
    <cellStyle name="Normal 76 3 2 2 4" xfId="33424"/>
    <cellStyle name="Normal 76 3 2 3" xfId="33425"/>
    <cellStyle name="Normal 76 3 2 3 2" xfId="33426"/>
    <cellStyle name="Normal 76 3 2 3 2 2" xfId="33427"/>
    <cellStyle name="Normal 76 3 2 3 3" xfId="33428"/>
    <cellStyle name="Normal 76 3 2 4" xfId="33429"/>
    <cellStyle name="Normal 76 3 2 4 2" xfId="33430"/>
    <cellStyle name="Normal 76 3 2 5" xfId="33431"/>
    <cellStyle name="Normal 76 3 3" xfId="33432"/>
    <cellStyle name="Normal 76 3 3 2" xfId="33433"/>
    <cellStyle name="Normal 76 3 3 2 2" xfId="33434"/>
    <cellStyle name="Normal 76 3 3 2 2 2" xfId="33435"/>
    <cellStyle name="Normal 76 3 3 2 3" xfId="33436"/>
    <cellStyle name="Normal 76 3 3 3" xfId="33437"/>
    <cellStyle name="Normal 76 3 3 3 2" xfId="33438"/>
    <cellStyle name="Normal 76 3 3 4" xfId="33439"/>
    <cellStyle name="Normal 76 3 4" xfId="33440"/>
    <cellStyle name="Normal 76 3 4 2" xfId="33441"/>
    <cellStyle name="Normal 76 3 4 2 2" xfId="33442"/>
    <cellStyle name="Normal 76 3 4 3" xfId="33443"/>
    <cellStyle name="Normal 76 3 5" xfId="33444"/>
    <cellStyle name="Normal 76 3 5 2" xfId="33445"/>
    <cellStyle name="Normal 76 3 5 2 2" xfId="33446"/>
    <cellStyle name="Normal 76 3 5 3" xfId="33447"/>
    <cellStyle name="Normal 76 3 6" xfId="33448"/>
    <cellStyle name="Normal 76 3 6 2" xfId="33449"/>
    <cellStyle name="Normal 76 3 7" xfId="33450"/>
    <cellStyle name="Normal 76 4" xfId="33451"/>
    <cellStyle name="Normal 76 4 2" xfId="33452"/>
    <cellStyle name="Normal 76 4 2 2" xfId="33453"/>
    <cellStyle name="Normal 76 4 2 2 2" xfId="33454"/>
    <cellStyle name="Normal 76 4 2 2 2 2" xfId="33455"/>
    <cellStyle name="Normal 76 4 2 2 3" xfId="33456"/>
    <cellStyle name="Normal 76 4 2 3" xfId="33457"/>
    <cellStyle name="Normal 76 4 2 3 2" xfId="33458"/>
    <cellStyle name="Normal 76 4 2 4" xfId="33459"/>
    <cellStyle name="Normal 76 4 3" xfId="33460"/>
    <cellStyle name="Normal 76 4 3 2" xfId="33461"/>
    <cellStyle name="Normal 76 4 3 2 2" xfId="33462"/>
    <cellStyle name="Normal 76 4 3 3" xfId="33463"/>
    <cellStyle name="Normal 76 4 4" xfId="33464"/>
    <cellStyle name="Normal 76 4 4 2" xfId="33465"/>
    <cellStyle name="Normal 76 4 5" xfId="33466"/>
    <cellStyle name="Normal 76 5" xfId="33467"/>
    <cellStyle name="Normal 76 5 2" xfId="33468"/>
    <cellStyle name="Normal 76 5 2 2" xfId="33469"/>
    <cellStyle name="Normal 76 5 2 2 2" xfId="33470"/>
    <cellStyle name="Normal 76 5 2 3" xfId="33471"/>
    <cellStyle name="Normal 76 5 3" xfId="33472"/>
    <cellStyle name="Normal 76 5 3 2" xfId="33473"/>
    <cellStyle name="Normal 76 5 4" xfId="33474"/>
    <cellStyle name="Normal 76 6" xfId="33475"/>
    <cellStyle name="Normal 76 6 2" xfId="33476"/>
    <cellStyle name="Normal 76 6 2 2" xfId="33477"/>
    <cellStyle name="Normal 76 6 3" xfId="33478"/>
    <cellStyle name="Normal 76 7" xfId="33479"/>
    <cellStyle name="Normal 76 7 2" xfId="33480"/>
    <cellStyle name="Normal 76 7 2 2" xfId="33481"/>
    <cellStyle name="Normal 76 7 3" xfId="33482"/>
    <cellStyle name="Normal 76 8" xfId="33483"/>
    <cellStyle name="Normal 76 8 2" xfId="33484"/>
    <cellStyle name="Normal 76 9" xfId="33485"/>
    <cellStyle name="Normal 77" xfId="33486"/>
    <cellStyle name="Normal 77 10" xfId="33487"/>
    <cellStyle name="Normal 77 2" xfId="33488"/>
    <cellStyle name="Normal 77 2 2" xfId="33489"/>
    <cellStyle name="Normal 77 2 2 2" xfId="33490"/>
    <cellStyle name="Normal 77 2 2 2 2" xfId="33491"/>
    <cellStyle name="Normal 77 2 2 2 2 2" xfId="33492"/>
    <cellStyle name="Normal 77 2 2 2 2 2 2" xfId="33493"/>
    <cellStyle name="Normal 77 2 2 2 2 3" xfId="33494"/>
    <cellStyle name="Normal 77 2 2 2 3" xfId="33495"/>
    <cellStyle name="Normal 77 2 2 2 3 2" xfId="33496"/>
    <cellStyle name="Normal 77 2 2 2 4" xfId="33497"/>
    <cellStyle name="Normal 77 2 2 3" xfId="33498"/>
    <cellStyle name="Normal 77 2 2 3 2" xfId="33499"/>
    <cellStyle name="Normal 77 2 2 3 2 2" xfId="33500"/>
    <cellStyle name="Normal 77 2 2 3 3" xfId="33501"/>
    <cellStyle name="Normal 77 2 2 4" xfId="33502"/>
    <cellStyle name="Normal 77 2 2 4 2" xfId="33503"/>
    <cellStyle name="Normal 77 2 2 5" xfId="33504"/>
    <cellStyle name="Normal 77 2 3" xfId="33505"/>
    <cellStyle name="Normal 77 2 3 2" xfId="33506"/>
    <cellStyle name="Normal 77 2 3 2 2" xfId="33507"/>
    <cellStyle name="Normal 77 2 3 2 2 2" xfId="33508"/>
    <cellStyle name="Normal 77 2 3 2 3" xfId="33509"/>
    <cellStyle name="Normal 77 2 3 3" xfId="33510"/>
    <cellStyle name="Normal 77 2 3 3 2" xfId="33511"/>
    <cellStyle name="Normal 77 2 3 4" xfId="33512"/>
    <cellStyle name="Normal 77 2 4" xfId="33513"/>
    <cellStyle name="Normal 77 2 4 2" xfId="33514"/>
    <cellStyle name="Normal 77 2 4 2 2" xfId="33515"/>
    <cellStyle name="Normal 77 2 4 3" xfId="33516"/>
    <cellStyle name="Normal 77 2 5" xfId="33517"/>
    <cellStyle name="Normal 77 2 5 2" xfId="33518"/>
    <cellStyle name="Normal 77 2 5 2 2" xfId="33519"/>
    <cellStyle name="Normal 77 2 5 3" xfId="33520"/>
    <cellStyle name="Normal 77 2 6" xfId="33521"/>
    <cellStyle name="Normal 77 2 6 2" xfId="33522"/>
    <cellStyle name="Normal 77 2 7" xfId="33523"/>
    <cellStyle name="Normal 77 3" xfId="33524"/>
    <cellStyle name="Normal 77 3 2" xfId="33525"/>
    <cellStyle name="Normal 77 3 2 2" xfId="33526"/>
    <cellStyle name="Normal 77 3 2 2 2" xfId="33527"/>
    <cellStyle name="Normal 77 3 2 2 2 2" xfId="33528"/>
    <cellStyle name="Normal 77 3 2 2 2 2 2" xfId="33529"/>
    <cellStyle name="Normal 77 3 2 2 2 3" xfId="33530"/>
    <cellStyle name="Normal 77 3 2 2 3" xfId="33531"/>
    <cellStyle name="Normal 77 3 2 2 3 2" xfId="33532"/>
    <cellStyle name="Normal 77 3 2 2 4" xfId="33533"/>
    <cellStyle name="Normal 77 3 2 3" xfId="33534"/>
    <cellStyle name="Normal 77 3 2 3 2" xfId="33535"/>
    <cellStyle name="Normal 77 3 2 3 2 2" xfId="33536"/>
    <cellStyle name="Normal 77 3 2 3 3" xfId="33537"/>
    <cellStyle name="Normal 77 3 2 4" xfId="33538"/>
    <cellStyle name="Normal 77 3 2 4 2" xfId="33539"/>
    <cellStyle name="Normal 77 3 2 5" xfId="33540"/>
    <cellStyle name="Normal 77 3 3" xfId="33541"/>
    <cellStyle name="Normal 77 3 3 2" xfId="33542"/>
    <cellStyle name="Normal 77 3 3 2 2" xfId="33543"/>
    <cellStyle name="Normal 77 3 3 2 2 2" xfId="33544"/>
    <cellStyle name="Normal 77 3 3 2 3" xfId="33545"/>
    <cellStyle name="Normal 77 3 3 3" xfId="33546"/>
    <cellStyle name="Normal 77 3 3 3 2" xfId="33547"/>
    <cellStyle name="Normal 77 3 3 4" xfId="33548"/>
    <cellStyle name="Normal 77 3 4" xfId="33549"/>
    <cellStyle name="Normal 77 3 4 2" xfId="33550"/>
    <cellStyle name="Normal 77 3 4 2 2" xfId="33551"/>
    <cellStyle name="Normal 77 3 4 3" xfId="33552"/>
    <cellStyle name="Normal 77 3 5" xfId="33553"/>
    <cellStyle name="Normal 77 3 5 2" xfId="33554"/>
    <cellStyle name="Normal 77 3 5 2 2" xfId="33555"/>
    <cellStyle name="Normal 77 3 5 3" xfId="33556"/>
    <cellStyle name="Normal 77 3 6" xfId="33557"/>
    <cellStyle name="Normal 77 3 6 2" xfId="33558"/>
    <cellStyle name="Normal 77 3 7" xfId="33559"/>
    <cellStyle name="Normal 77 4" xfId="33560"/>
    <cellStyle name="Normal 77 4 2" xfId="33561"/>
    <cellStyle name="Normal 77 4 2 2" xfId="33562"/>
    <cellStyle name="Normal 77 4 2 2 2" xfId="33563"/>
    <cellStyle name="Normal 77 4 2 2 2 2" xfId="33564"/>
    <cellStyle name="Normal 77 4 2 2 3" xfId="33565"/>
    <cellStyle name="Normal 77 4 2 3" xfId="33566"/>
    <cellStyle name="Normal 77 4 2 3 2" xfId="33567"/>
    <cellStyle name="Normal 77 4 2 4" xfId="33568"/>
    <cellStyle name="Normal 77 4 3" xfId="33569"/>
    <cellStyle name="Normal 77 4 3 2" xfId="33570"/>
    <cellStyle name="Normal 77 4 3 2 2" xfId="33571"/>
    <cellStyle name="Normal 77 4 3 3" xfId="33572"/>
    <cellStyle name="Normal 77 4 4" xfId="33573"/>
    <cellStyle name="Normal 77 4 4 2" xfId="33574"/>
    <cellStyle name="Normal 77 4 5" xfId="33575"/>
    <cellStyle name="Normal 77 5" xfId="33576"/>
    <cellStyle name="Normal 77 5 2" xfId="33577"/>
    <cellStyle name="Normal 77 5 2 2" xfId="33578"/>
    <cellStyle name="Normal 77 5 2 2 2" xfId="33579"/>
    <cellStyle name="Normal 77 5 2 3" xfId="33580"/>
    <cellStyle name="Normal 77 5 3" xfId="33581"/>
    <cellStyle name="Normal 77 5 3 2" xfId="33582"/>
    <cellStyle name="Normal 77 5 4" xfId="33583"/>
    <cellStyle name="Normal 77 6" xfId="33584"/>
    <cellStyle name="Normal 77 6 2" xfId="33585"/>
    <cellStyle name="Normal 77 6 2 2" xfId="33586"/>
    <cellStyle name="Normal 77 6 3" xfId="33587"/>
    <cellStyle name="Normal 77 7" xfId="33588"/>
    <cellStyle name="Normal 77 7 2" xfId="33589"/>
    <cellStyle name="Normal 77 7 2 2" xfId="33590"/>
    <cellStyle name="Normal 77 7 3" xfId="33591"/>
    <cellStyle name="Normal 77 8" xfId="33592"/>
    <cellStyle name="Normal 77 8 2" xfId="33593"/>
    <cellStyle name="Normal 77 9" xfId="33594"/>
    <cellStyle name="Normal 78" xfId="33595"/>
    <cellStyle name="Normal 78 10" xfId="33596"/>
    <cellStyle name="Normal 78 2" xfId="33597"/>
    <cellStyle name="Normal 78 2 2" xfId="33598"/>
    <cellStyle name="Normal 78 2 2 2" xfId="33599"/>
    <cellStyle name="Normal 78 2 2 2 2" xfId="33600"/>
    <cellStyle name="Normal 78 2 2 2 2 2" xfId="33601"/>
    <cellStyle name="Normal 78 2 2 2 2 2 2" xfId="33602"/>
    <cellStyle name="Normal 78 2 2 2 2 3" xfId="33603"/>
    <cellStyle name="Normal 78 2 2 2 3" xfId="33604"/>
    <cellStyle name="Normal 78 2 2 2 3 2" xfId="33605"/>
    <cellStyle name="Normal 78 2 2 2 4" xfId="33606"/>
    <cellStyle name="Normal 78 2 2 3" xfId="33607"/>
    <cellStyle name="Normal 78 2 2 3 2" xfId="33608"/>
    <cellStyle name="Normal 78 2 2 3 2 2" xfId="33609"/>
    <cellStyle name="Normal 78 2 2 3 3" xfId="33610"/>
    <cellStyle name="Normal 78 2 2 4" xfId="33611"/>
    <cellStyle name="Normal 78 2 2 4 2" xfId="33612"/>
    <cellStyle name="Normal 78 2 2 5" xfId="33613"/>
    <cellStyle name="Normal 78 2 3" xfId="33614"/>
    <cellStyle name="Normal 78 2 3 2" xfId="33615"/>
    <cellStyle name="Normal 78 2 3 2 2" xfId="33616"/>
    <cellStyle name="Normal 78 2 3 2 2 2" xfId="33617"/>
    <cellStyle name="Normal 78 2 3 2 3" xfId="33618"/>
    <cellStyle name="Normal 78 2 3 3" xfId="33619"/>
    <cellStyle name="Normal 78 2 3 3 2" xfId="33620"/>
    <cellStyle name="Normal 78 2 3 4" xfId="33621"/>
    <cellStyle name="Normal 78 2 4" xfId="33622"/>
    <cellStyle name="Normal 78 2 4 2" xfId="33623"/>
    <cellStyle name="Normal 78 2 4 2 2" xfId="33624"/>
    <cellStyle name="Normal 78 2 4 3" xfId="33625"/>
    <cellStyle name="Normal 78 2 5" xfId="33626"/>
    <cellStyle name="Normal 78 2 5 2" xfId="33627"/>
    <cellStyle name="Normal 78 2 5 2 2" xfId="33628"/>
    <cellStyle name="Normal 78 2 5 3" xfId="33629"/>
    <cellStyle name="Normal 78 2 6" xfId="33630"/>
    <cellStyle name="Normal 78 2 6 2" xfId="33631"/>
    <cellStyle name="Normal 78 2 7" xfId="33632"/>
    <cellStyle name="Normal 78 3" xfId="33633"/>
    <cellStyle name="Normal 78 3 2" xfId="33634"/>
    <cellStyle name="Normal 78 3 2 2" xfId="33635"/>
    <cellStyle name="Normal 78 3 2 2 2" xfId="33636"/>
    <cellStyle name="Normal 78 3 2 2 2 2" xfId="33637"/>
    <cellStyle name="Normal 78 3 2 2 2 2 2" xfId="33638"/>
    <cellStyle name="Normal 78 3 2 2 2 3" xfId="33639"/>
    <cellStyle name="Normal 78 3 2 2 3" xfId="33640"/>
    <cellStyle name="Normal 78 3 2 2 3 2" xfId="33641"/>
    <cellStyle name="Normal 78 3 2 2 4" xfId="33642"/>
    <cellStyle name="Normal 78 3 2 3" xfId="33643"/>
    <cellStyle name="Normal 78 3 2 3 2" xfId="33644"/>
    <cellStyle name="Normal 78 3 2 3 2 2" xfId="33645"/>
    <cellStyle name="Normal 78 3 2 3 3" xfId="33646"/>
    <cellStyle name="Normal 78 3 2 4" xfId="33647"/>
    <cellStyle name="Normal 78 3 2 4 2" xfId="33648"/>
    <cellStyle name="Normal 78 3 2 5" xfId="33649"/>
    <cellStyle name="Normal 78 3 3" xfId="33650"/>
    <cellStyle name="Normal 78 3 3 2" xfId="33651"/>
    <cellStyle name="Normal 78 3 3 2 2" xfId="33652"/>
    <cellStyle name="Normal 78 3 3 2 2 2" xfId="33653"/>
    <cellStyle name="Normal 78 3 3 2 3" xfId="33654"/>
    <cellStyle name="Normal 78 3 3 3" xfId="33655"/>
    <cellStyle name="Normal 78 3 3 3 2" xfId="33656"/>
    <cellStyle name="Normal 78 3 3 4" xfId="33657"/>
    <cellStyle name="Normal 78 3 4" xfId="33658"/>
    <cellStyle name="Normal 78 3 4 2" xfId="33659"/>
    <cellStyle name="Normal 78 3 4 2 2" xfId="33660"/>
    <cellStyle name="Normal 78 3 4 3" xfId="33661"/>
    <cellStyle name="Normal 78 3 5" xfId="33662"/>
    <cellStyle name="Normal 78 3 5 2" xfId="33663"/>
    <cellStyle name="Normal 78 3 5 2 2" xfId="33664"/>
    <cellStyle name="Normal 78 3 5 3" xfId="33665"/>
    <cellStyle name="Normal 78 3 6" xfId="33666"/>
    <cellStyle name="Normal 78 3 6 2" xfId="33667"/>
    <cellStyle name="Normal 78 3 7" xfId="33668"/>
    <cellStyle name="Normal 78 4" xfId="33669"/>
    <cellStyle name="Normal 78 4 2" xfId="33670"/>
    <cellStyle name="Normal 78 4 2 2" xfId="33671"/>
    <cellStyle name="Normal 78 4 2 2 2" xfId="33672"/>
    <cellStyle name="Normal 78 4 2 2 2 2" xfId="33673"/>
    <cellStyle name="Normal 78 4 2 2 3" xfId="33674"/>
    <cellStyle name="Normal 78 4 2 3" xfId="33675"/>
    <cellStyle name="Normal 78 4 2 3 2" xfId="33676"/>
    <cellStyle name="Normal 78 4 2 4" xfId="33677"/>
    <cellStyle name="Normal 78 4 3" xfId="33678"/>
    <cellStyle name="Normal 78 4 3 2" xfId="33679"/>
    <cellStyle name="Normal 78 4 3 2 2" xfId="33680"/>
    <cellStyle name="Normal 78 4 3 3" xfId="33681"/>
    <cellStyle name="Normal 78 4 4" xfId="33682"/>
    <cellStyle name="Normal 78 4 4 2" xfId="33683"/>
    <cellStyle name="Normal 78 4 5" xfId="33684"/>
    <cellStyle name="Normal 78 5" xfId="33685"/>
    <cellStyle name="Normal 78 5 2" xfId="33686"/>
    <cellStyle name="Normal 78 5 2 2" xfId="33687"/>
    <cellStyle name="Normal 78 5 2 2 2" xfId="33688"/>
    <cellStyle name="Normal 78 5 2 3" xfId="33689"/>
    <cellStyle name="Normal 78 5 3" xfId="33690"/>
    <cellStyle name="Normal 78 5 3 2" xfId="33691"/>
    <cellStyle name="Normal 78 5 4" xfId="33692"/>
    <cellStyle name="Normal 78 6" xfId="33693"/>
    <cellStyle name="Normal 78 6 2" xfId="33694"/>
    <cellStyle name="Normal 78 6 2 2" xfId="33695"/>
    <cellStyle name="Normal 78 6 3" xfId="33696"/>
    <cellStyle name="Normal 78 7" xfId="33697"/>
    <cellStyle name="Normal 78 7 2" xfId="33698"/>
    <cellStyle name="Normal 78 7 2 2" xfId="33699"/>
    <cellStyle name="Normal 78 7 3" xfId="33700"/>
    <cellStyle name="Normal 78 8" xfId="33701"/>
    <cellStyle name="Normal 78 8 2" xfId="33702"/>
    <cellStyle name="Normal 78 9" xfId="33703"/>
    <cellStyle name="Normal 79" xfId="33704"/>
    <cellStyle name="Normal 79 10" xfId="33705"/>
    <cellStyle name="Normal 79 2" xfId="33706"/>
    <cellStyle name="Normal 79 2 2" xfId="33707"/>
    <cellStyle name="Normal 79 2 2 2" xfId="33708"/>
    <cellStyle name="Normal 79 2 2 2 2" xfId="33709"/>
    <cellStyle name="Normal 79 2 2 2 2 2" xfId="33710"/>
    <cellStyle name="Normal 79 2 2 2 2 2 2" xfId="33711"/>
    <cellStyle name="Normal 79 2 2 2 2 3" xfId="33712"/>
    <cellStyle name="Normal 79 2 2 2 3" xfId="33713"/>
    <cellStyle name="Normal 79 2 2 2 3 2" xfId="33714"/>
    <cellStyle name="Normal 79 2 2 2 4" xfId="33715"/>
    <cellStyle name="Normal 79 2 2 3" xfId="33716"/>
    <cellStyle name="Normal 79 2 2 3 2" xfId="33717"/>
    <cellStyle name="Normal 79 2 2 3 2 2" xfId="33718"/>
    <cellStyle name="Normal 79 2 2 3 3" xfId="33719"/>
    <cellStyle name="Normal 79 2 2 4" xfId="33720"/>
    <cellStyle name="Normal 79 2 2 4 2" xfId="33721"/>
    <cellStyle name="Normal 79 2 2 5" xfId="33722"/>
    <cellStyle name="Normal 79 2 3" xfId="33723"/>
    <cellStyle name="Normal 79 2 3 2" xfId="33724"/>
    <cellStyle name="Normal 79 2 3 2 2" xfId="33725"/>
    <cellStyle name="Normal 79 2 3 2 2 2" xfId="33726"/>
    <cellStyle name="Normal 79 2 3 2 3" xfId="33727"/>
    <cellStyle name="Normal 79 2 3 3" xfId="33728"/>
    <cellStyle name="Normal 79 2 3 3 2" xfId="33729"/>
    <cellStyle name="Normal 79 2 3 4" xfId="33730"/>
    <cellStyle name="Normal 79 2 4" xfId="33731"/>
    <cellStyle name="Normal 79 2 4 2" xfId="33732"/>
    <cellStyle name="Normal 79 2 4 2 2" xfId="33733"/>
    <cellStyle name="Normal 79 2 4 3" xfId="33734"/>
    <cellStyle name="Normal 79 2 5" xfId="33735"/>
    <cellStyle name="Normal 79 2 5 2" xfId="33736"/>
    <cellStyle name="Normal 79 2 5 2 2" xfId="33737"/>
    <cellStyle name="Normal 79 2 5 3" xfId="33738"/>
    <cellStyle name="Normal 79 2 6" xfId="33739"/>
    <cellStyle name="Normal 79 2 6 2" xfId="33740"/>
    <cellStyle name="Normal 79 2 7" xfId="33741"/>
    <cellStyle name="Normal 79 3" xfId="33742"/>
    <cellStyle name="Normal 79 3 2" xfId="33743"/>
    <cellStyle name="Normal 79 3 2 2" xfId="33744"/>
    <cellStyle name="Normal 79 3 2 2 2" xfId="33745"/>
    <cellStyle name="Normal 79 3 2 2 2 2" xfId="33746"/>
    <cellStyle name="Normal 79 3 2 2 2 2 2" xfId="33747"/>
    <cellStyle name="Normal 79 3 2 2 2 3" xfId="33748"/>
    <cellStyle name="Normal 79 3 2 2 3" xfId="33749"/>
    <cellStyle name="Normal 79 3 2 2 3 2" xfId="33750"/>
    <cellStyle name="Normal 79 3 2 2 4" xfId="33751"/>
    <cellStyle name="Normal 79 3 2 3" xfId="33752"/>
    <cellStyle name="Normal 79 3 2 3 2" xfId="33753"/>
    <cellStyle name="Normal 79 3 2 3 2 2" xfId="33754"/>
    <cellStyle name="Normal 79 3 2 3 3" xfId="33755"/>
    <cellStyle name="Normal 79 3 2 4" xfId="33756"/>
    <cellStyle name="Normal 79 3 2 4 2" xfId="33757"/>
    <cellStyle name="Normal 79 3 2 5" xfId="33758"/>
    <cellStyle name="Normal 79 3 3" xfId="33759"/>
    <cellStyle name="Normal 79 3 3 2" xfId="33760"/>
    <cellStyle name="Normal 79 3 3 2 2" xfId="33761"/>
    <cellStyle name="Normal 79 3 3 2 2 2" xfId="33762"/>
    <cellStyle name="Normal 79 3 3 2 3" xfId="33763"/>
    <cellStyle name="Normal 79 3 3 3" xfId="33764"/>
    <cellStyle name="Normal 79 3 3 3 2" xfId="33765"/>
    <cellStyle name="Normal 79 3 3 4" xfId="33766"/>
    <cellStyle name="Normal 79 3 4" xfId="33767"/>
    <cellStyle name="Normal 79 3 4 2" xfId="33768"/>
    <cellStyle name="Normal 79 3 4 2 2" xfId="33769"/>
    <cellStyle name="Normal 79 3 4 3" xfId="33770"/>
    <cellStyle name="Normal 79 3 5" xfId="33771"/>
    <cellStyle name="Normal 79 3 5 2" xfId="33772"/>
    <cellStyle name="Normal 79 3 5 2 2" xfId="33773"/>
    <cellStyle name="Normal 79 3 5 3" xfId="33774"/>
    <cellStyle name="Normal 79 3 6" xfId="33775"/>
    <cellStyle name="Normal 79 3 6 2" xfId="33776"/>
    <cellStyle name="Normal 79 3 7" xfId="33777"/>
    <cellStyle name="Normal 79 4" xfId="33778"/>
    <cellStyle name="Normal 79 4 2" xfId="33779"/>
    <cellStyle name="Normal 79 4 2 2" xfId="33780"/>
    <cellStyle name="Normal 79 4 2 2 2" xfId="33781"/>
    <cellStyle name="Normal 79 4 2 2 2 2" xfId="33782"/>
    <cellStyle name="Normal 79 4 2 2 3" xfId="33783"/>
    <cellStyle name="Normal 79 4 2 3" xfId="33784"/>
    <cellStyle name="Normal 79 4 2 3 2" xfId="33785"/>
    <cellStyle name="Normal 79 4 2 4" xfId="33786"/>
    <cellStyle name="Normal 79 4 3" xfId="33787"/>
    <cellStyle name="Normal 79 4 3 2" xfId="33788"/>
    <cellStyle name="Normal 79 4 3 2 2" xfId="33789"/>
    <cellStyle name="Normal 79 4 3 3" xfId="33790"/>
    <cellStyle name="Normal 79 4 4" xfId="33791"/>
    <cellStyle name="Normal 79 4 4 2" xfId="33792"/>
    <cellStyle name="Normal 79 4 5" xfId="33793"/>
    <cellStyle name="Normal 79 5" xfId="33794"/>
    <cellStyle name="Normal 79 5 2" xfId="33795"/>
    <cellStyle name="Normal 79 5 2 2" xfId="33796"/>
    <cellStyle name="Normal 79 5 2 2 2" xfId="33797"/>
    <cellStyle name="Normal 79 5 2 3" xfId="33798"/>
    <cellStyle name="Normal 79 5 3" xfId="33799"/>
    <cellStyle name="Normal 79 5 3 2" xfId="33800"/>
    <cellStyle name="Normal 79 5 4" xfId="33801"/>
    <cellStyle name="Normal 79 6" xfId="33802"/>
    <cellStyle name="Normal 79 6 2" xfId="33803"/>
    <cellStyle name="Normal 79 6 2 2" xfId="33804"/>
    <cellStyle name="Normal 79 6 3" xfId="33805"/>
    <cellStyle name="Normal 79 7" xfId="33806"/>
    <cellStyle name="Normal 79 7 2" xfId="33807"/>
    <cellStyle name="Normal 79 7 2 2" xfId="33808"/>
    <cellStyle name="Normal 79 7 3" xfId="33809"/>
    <cellStyle name="Normal 79 8" xfId="33810"/>
    <cellStyle name="Normal 79 8 2" xfId="33811"/>
    <cellStyle name="Normal 79 9" xfId="33812"/>
    <cellStyle name="Normal 8" xfId="33813"/>
    <cellStyle name="Normal 8 10" xfId="33814"/>
    <cellStyle name="Normal 8 10 2" xfId="33815"/>
    <cellStyle name="Normal 8 11" xfId="33816"/>
    <cellStyle name="Normal 8 11 2" xfId="33817"/>
    <cellStyle name="Normal 8 12" xfId="33818"/>
    <cellStyle name="Normal 8 13" xfId="33819"/>
    <cellStyle name="Normal 8 14" xfId="33820"/>
    <cellStyle name="Normal 8 15" xfId="33821"/>
    <cellStyle name="Normal 8 16" xfId="33822"/>
    <cellStyle name="Normal 8 2" xfId="33823"/>
    <cellStyle name="Normal 8 2 2" xfId="33824"/>
    <cellStyle name="Normal 8 2 2 2" xfId="33825"/>
    <cellStyle name="Normal 8 2 3" xfId="33826"/>
    <cellStyle name="Normal 8 2 4" xfId="33827"/>
    <cellStyle name="Normal 8 3" xfId="33828"/>
    <cellStyle name="Normal 8 3 10" xfId="33829"/>
    <cellStyle name="Normal 8 3 2" xfId="33830"/>
    <cellStyle name="Normal 8 3 2 2" xfId="33831"/>
    <cellStyle name="Normal 8 3 2 2 2" xfId="33832"/>
    <cellStyle name="Normal 8 3 2 2 2 2" xfId="33833"/>
    <cellStyle name="Normal 8 3 2 2 2 2 2" xfId="33834"/>
    <cellStyle name="Normal 8 3 2 2 2 2 2 2" xfId="33835"/>
    <cellStyle name="Normal 8 3 2 2 2 2 3" xfId="33836"/>
    <cellStyle name="Normal 8 3 2 2 2 3" xfId="33837"/>
    <cellStyle name="Normal 8 3 2 2 2 3 2" xfId="33838"/>
    <cellStyle name="Normal 8 3 2 2 2 4" xfId="33839"/>
    <cellStyle name="Normal 8 3 2 2 3" xfId="33840"/>
    <cellStyle name="Normal 8 3 2 2 3 2" xfId="33841"/>
    <cellStyle name="Normal 8 3 2 2 3 2 2" xfId="33842"/>
    <cellStyle name="Normal 8 3 2 2 3 3" xfId="33843"/>
    <cellStyle name="Normal 8 3 2 2 4" xfId="33844"/>
    <cellStyle name="Normal 8 3 2 2 4 2" xfId="33845"/>
    <cellStyle name="Normal 8 3 2 2 5" xfId="33846"/>
    <cellStyle name="Normal 8 3 2 3" xfId="33847"/>
    <cellStyle name="Normal 8 3 2 3 2" xfId="33848"/>
    <cellStyle name="Normal 8 3 2 3 2 2" xfId="33849"/>
    <cellStyle name="Normal 8 3 2 3 2 2 2" xfId="33850"/>
    <cellStyle name="Normal 8 3 2 3 2 3" xfId="33851"/>
    <cellStyle name="Normal 8 3 2 3 3" xfId="33852"/>
    <cellStyle name="Normal 8 3 2 3 3 2" xfId="33853"/>
    <cellStyle name="Normal 8 3 2 3 4" xfId="33854"/>
    <cellStyle name="Normal 8 3 2 4" xfId="33855"/>
    <cellStyle name="Normal 8 3 2 4 2" xfId="33856"/>
    <cellStyle name="Normal 8 3 2 4 2 2" xfId="33857"/>
    <cellStyle name="Normal 8 3 2 4 3" xfId="33858"/>
    <cellStyle name="Normal 8 3 2 5" xfId="33859"/>
    <cellStyle name="Normal 8 3 2 5 2" xfId="33860"/>
    <cellStyle name="Normal 8 3 2 5 2 2" xfId="33861"/>
    <cellStyle name="Normal 8 3 2 5 3" xfId="33862"/>
    <cellStyle name="Normal 8 3 2 6" xfId="33863"/>
    <cellStyle name="Normal 8 3 2 6 2" xfId="33864"/>
    <cellStyle name="Normal 8 3 2 7" xfId="33865"/>
    <cellStyle name="Normal 8 3 3" xfId="33866"/>
    <cellStyle name="Normal 8 3 3 2" xfId="33867"/>
    <cellStyle name="Normal 8 3 3 2 2" xfId="33868"/>
    <cellStyle name="Normal 8 3 3 2 2 2" xfId="33869"/>
    <cellStyle name="Normal 8 3 3 2 2 2 2" xfId="33870"/>
    <cellStyle name="Normal 8 3 3 2 2 2 2 2" xfId="33871"/>
    <cellStyle name="Normal 8 3 3 2 2 2 3" xfId="33872"/>
    <cellStyle name="Normal 8 3 3 2 2 3" xfId="33873"/>
    <cellStyle name="Normal 8 3 3 2 2 3 2" xfId="33874"/>
    <cellStyle name="Normal 8 3 3 2 2 4" xfId="33875"/>
    <cellStyle name="Normal 8 3 3 2 3" xfId="33876"/>
    <cellStyle name="Normal 8 3 3 2 3 2" xfId="33877"/>
    <cellStyle name="Normal 8 3 3 2 3 2 2" xfId="33878"/>
    <cellStyle name="Normal 8 3 3 2 3 3" xfId="33879"/>
    <cellStyle name="Normal 8 3 3 2 4" xfId="33880"/>
    <cellStyle name="Normal 8 3 3 2 4 2" xfId="33881"/>
    <cellStyle name="Normal 8 3 3 2 5" xfId="33882"/>
    <cellStyle name="Normal 8 3 3 3" xfId="33883"/>
    <cellStyle name="Normal 8 3 3 3 2" xfId="33884"/>
    <cellStyle name="Normal 8 3 3 3 2 2" xfId="33885"/>
    <cellStyle name="Normal 8 3 3 3 2 2 2" xfId="33886"/>
    <cellStyle name="Normal 8 3 3 3 2 3" xfId="33887"/>
    <cellStyle name="Normal 8 3 3 3 3" xfId="33888"/>
    <cellStyle name="Normal 8 3 3 3 3 2" xfId="33889"/>
    <cellStyle name="Normal 8 3 3 3 4" xfId="33890"/>
    <cellStyle name="Normal 8 3 3 4" xfId="33891"/>
    <cellStyle name="Normal 8 3 3 4 2" xfId="33892"/>
    <cellStyle name="Normal 8 3 3 4 2 2" xfId="33893"/>
    <cellStyle name="Normal 8 3 3 4 3" xfId="33894"/>
    <cellStyle name="Normal 8 3 3 5" xfId="33895"/>
    <cellStyle name="Normal 8 3 3 5 2" xfId="33896"/>
    <cellStyle name="Normal 8 3 3 5 2 2" xfId="33897"/>
    <cellStyle name="Normal 8 3 3 5 3" xfId="33898"/>
    <cellStyle name="Normal 8 3 3 6" xfId="33899"/>
    <cellStyle name="Normal 8 3 3 6 2" xfId="33900"/>
    <cellStyle name="Normal 8 3 3 7" xfId="33901"/>
    <cellStyle name="Normal 8 3 4" xfId="33902"/>
    <cellStyle name="Normal 8 3 4 2" xfId="33903"/>
    <cellStyle name="Normal 8 3 4 2 2" xfId="33904"/>
    <cellStyle name="Normal 8 3 4 2 2 2" xfId="33905"/>
    <cellStyle name="Normal 8 3 4 2 2 2 2" xfId="33906"/>
    <cellStyle name="Normal 8 3 4 2 2 3" xfId="33907"/>
    <cellStyle name="Normal 8 3 4 2 3" xfId="33908"/>
    <cellStyle name="Normal 8 3 4 2 3 2" xfId="33909"/>
    <cellStyle name="Normal 8 3 4 2 4" xfId="33910"/>
    <cellStyle name="Normal 8 3 4 3" xfId="33911"/>
    <cellStyle name="Normal 8 3 4 3 2" xfId="33912"/>
    <cellStyle name="Normal 8 3 4 3 2 2" xfId="33913"/>
    <cellStyle name="Normal 8 3 4 3 3" xfId="33914"/>
    <cellStyle name="Normal 8 3 4 4" xfId="33915"/>
    <cellStyle name="Normal 8 3 4 4 2" xfId="33916"/>
    <cellStyle name="Normal 8 3 4 5" xfId="33917"/>
    <cellStyle name="Normal 8 3 5" xfId="33918"/>
    <cellStyle name="Normal 8 3 5 2" xfId="33919"/>
    <cellStyle name="Normal 8 3 5 2 2" xfId="33920"/>
    <cellStyle name="Normal 8 3 5 2 2 2" xfId="33921"/>
    <cellStyle name="Normal 8 3 5 2 3" xfId="33922"/>
    <cellStyle name="Normal 8 3 5 3" xfId="33923"/>
    <cellStyle name="Normal 8 3 5 3 2" xfId="33924"/>
    <cellStyle name="Normal 8 3 5 4" xfId="33925"/>
    <cellStyle name="Normal 8 3 6" xfId="33926"/>
    <cellStyle name="Normal 8 3 6 2" xfId="33927"/>
    <cellStyle name="Normal 8 3 6 2 2" xfId="33928"/>
    <cellStyle name="Normal 8 3 6 3" xfId="33929"/>
    <cellStyle name="Normal 8 3 7" xfId="33930"/>
    <cellStyle name="Normal 8 3 7 2" xfId="33931"/>
    <cellStyle name="Normal 8 3 7 2 2" xfId="33932"/>
    <cellStyle name="Normal 8 3 7 3" xfId="33933"/>
    <cellStyle name="Normal 8 3 8" xfId="33934"/>
    <cellStyle name="Normal 8 3 8 2" xfId="33935"/>
    <cellStyle name="Normal 8 3 9" xfId="33936"/>
    <cellStyle name="Normal 8 4" xfId="33937"/>
    <cellStyle name="Normal 8 4 2" xfId="33938"/>
    <cellStyle name="Normal 8 4 2 2" xfId="33939"/>
    <cellStyle name="Normal 8 4 3" xfId="33940"/>
    <cellStyle name="Normal 8 4 3 2" xfId="33941"/>
    <cellStyle name="Normal 8 4 3 2 2" xfId="33942"/>
    <cellStyle name="Normal 8 4 3 2 2 2" xfId="33943"/>
    <cellStyle name="Normal 8 4 3 2 2 2 2" xfId="33944"/>
    <cellStyle name="Normal 8 4 3 2 2 3" xfId="33945"/>
    <cellStyle name="Normal 8 4 3 2 3" xfId="33946"/>
    <cellStyle name="Normal 8 4 3 2 3 2" xfId="33947"/>
    <cellStyle name="Normal 8 4 3 2 4" xfId="33948"/>
    <cellStyle name="Normal 8 4 3 3" xfId="33949"/>
    <cellStyle name="Normal 8 4 3 3 2" xfId="33950"/>
    <cellStyle name="Normal 8 4 3 3 2 2" xfId="33951"/>
    <cellStyle name="Normal 8 4 3 3 3" xfId="33952"/>
    <cellStyle name="Normal 8 4 3 4" xfId="33953"/>
    <cellStyle name="Normal 8 4 3 4 2" xfId="33954"/>
    <cellStyle name="Normal 8 4 3 5" xfId="33955"/>
    <cellStyle name="Normal 8 4 4" xfId="33956"/>
    <cellStyle name="Normal 8 4 4 2" xfId="33957"/>
    <cellStyle name="Normal 8 4 4 2 2" xfId="33958"/>
    <cellStyle name="Normal 8 4 4 2 2 2" xfId="33959"/>
    <cellStyle name="Normal 8 4 4 2 3" xfId="33960"/>
    <cellStyle name="Normal 8 4 4 3" xfId="33961"/>
    <cellStyle name="Normal 8 4 4 3 2" xfId="33962"/>
    <cellStyle name="Normal 8 4 4 4" xfId="33963"/>
    <cellStyle name="Normal 8 4 5" xfId="33964"/>
    <cellStyle name="Normal 8 4 5 2" xfId="33965"/>
    <cellStyle name="Normal 8 4 5 2 2" xfId="33966"/>
    <cellStyle name="Normal 8 4 5 3" xfId="33967"/>
    <cellStyle name="Normal 8 4 6" xfId="33968"/>
    <cellStyle name="Normal 8 4 6 2" xfId="33969"/>
    <cellStyle name="Normal 8 4 6 2 2" xfId="33970"/>
    <cellStyle name="Normal 8 4 6 3" xfId="33971"/>
    <cellStyle name="Normal 8 4 7" xfId="33972"/>
    <cellStyle name="Normal 8 4 7 2" xfId="33973"/>
    <cellStyle name="Normal 8 4 8" xfId="33974"/>
    <cellStyle name="Normal 8 4 9" xfId="33975"/>
    <cellStyle name="Normal 8 5" xfId="33976"/>
    <cellStyle name="Normal 8 5 2" xfId="33977"/>
    <cellStyle name="Normal 8 5 2 2" xfId="33978"/>
    <cellStyle name="Normal 8 5 2 2 2" xfId="33979"/>
    <cellStyle name="Normal 8 5 2 2 2 2" xfId="33980"/>
    <cellStyle name="Normal 8 5 2 2 3" xfId="33981"/>
    <cellStyle name="Normal 8 5 2 3" xfId="33982"/>
    <cellStyle name="Normal 8 5 2 3 2" xfId="33983"/>
    <cellStyle name="Normal 8 5 2 4" xfId="33984"/>
    <cellStyle name="Normal 8 5 3" xfId="33985"/>
    <cellStyle name="Normal 8 5 3 2" xfId="33986"/>
    <cellStyle name="Normal 8 5 3 2 2" xfId="33987"/>
    <cellStyle name="Normal 8 5 3 3" xfId="33988"/>
    <cellStyle name="Normal 8 5 4" xfId="33989"/>
    <cellStyle name="Normal 8 5 4 2" xfId="33990"/>
    <cellStyle name="Normal 8 5 5" xfId="33991"/>
    <cellStyle name="Normal 8 5 6" xfId="33992"/>
    <cellStyle name="Normal 8 6" xfId="33993"/>
    <cellStyle name="Normal 8 6 2" xfId="33994"/>
    <cellStyle name="Normal 8 6 2 2" xfId="33995"/>
    <cellStyle name="Normal 8 6 2 2 2" xfId="33996"/>
    <cellStyle name="Normal 8 6 2 3" xfId="33997"/>
    <cellStyle name="Normal 8 6 3" xfId="33998"/>
    <cellStyle name="Normal 8 6 3 2" xfId="33999"/>
    <cellStyle name="Normal 8 6 4" xfId="34000"/>
    <cellStyle name="Normal 8 7" xfId="34001"/>
    <cellStyle name="Normal 8 7 2" xfId="34002"/>
    <cellStyle name="Normal 8 7 2 2" xfId="34003"/>
    <cellStyle name="Normal 8 7 3" xfId="34004"/>
    <cellStyle name="Normal 8 8" xfId="34005"/>
    <cellStyle name="Normal 8 8 2" xfId="34006"/>
    <cellStyle name="Normal 8 8 2 2" xfId="34007"/>
    <cellStyle name="Normal 8 8 3" xfId="34008"/>
    <cellStyle name="Normal 8 9" xfId="34009"/>
    <cellStyle name="Normal 8 9 2" xfId="34010"/>
    <cellStyle name="Normal 80" xfId="34011"/>
    <cellStyle name="Normal 80 10" xfId="34012"/>
    <cellStyle name="Normal 80 2" xfId="34013"/>
    <cellStyle name="Normal 80 2 2" xfId="34014"/>
    <cellStyle name="Normal 80 2 2 2" xfId="34015"/>
    <cellStyle name="Normal 80 2 2 2 2" xfId="34016"/>
    <cellStyle name="Normal 80 2 2 2 2 2" xfId="34017"/>
    <cellStyle name="Normal 80 2 2 2 2 2 2" xfId="34018"/>
    <cellStyle name="Normal 80 2 2 2 2 3" xfId="34019"/>
    <cellStyle name="Normal 80 2 2 2 3" xfId="34020"/>
    <cellStyle name="Normal 80 2 2 2 3 2" xfId="34021"/>
    <cellStyle name="Normal 80 2 2 2 4" xfId="34022"/>
    <cellStyle name="Normal 80 2 2 3" xfId="34023"/>
    <cellStyle name="Normal 80 2 2 3 2" xfId="34024"/>
    <cellStyle name="Normal 80 2 2 3 2 2" xfId="34025"/>
    <cellStyle name="Normal 80 2 2 3 3" xfId="34026"/>
    <cellStyle name="Normal 80 2 2 4" xfId="34027"/>
    <cellStyle name="Normal 80 2 2 4 2" xfId="34028"/>
    <cellStyle name="Normal 80 2 2 5" xfId="34029"/>
    <cellStyle name="Normal 80 2 3" xfId="34030"/>
    <cellStyle name="Normal 80 2 3 2" xfId="34031"/>
    <cellStyle name="Normal 80 2 3 2 2" xfId="34032"/>
    <cellStyle name="Normal 80 2 3 2 2 2" xfId="34033"/>
    <cellStyle name="Normal 80 2 3 2 3" xfId="34034"/>
    <cellStyle name="Normal 80 2 3 3" xfId="34035"/>
    <cellStyle name="Normal 80 2 3 3 2" xfId="34036"/>
    <cellStyle name="Normal 80 2 3 4" xfId="34037"/>
    <cellStyle name="Normal 80 2 4" xfId="34038"/>
    <cellStyle name="Normal 80 2 4 2" xfId="34039"/>
    <cellStyle name="Normal 80 2 4 2 2" xfId="34040"/>
    <cellStyle name="Normal 80 2 4 3" xfId="34041"/>
    <cellStyle name="Normal 80 2 5" xfId="34042"/>
    <cellStyle name="Normal 80 2 5 2" xfId="34043"/>
    <cellStyle name="Normal 80 2 5 2 2" xfId="34044"/>
    <cellStyle name="Normal 80 2 5 3" xfId="34045"/>
    <cellStyle name="Normal 80 2 6" xfId="34046"/>
    <cellStyle name="Normal 80 2 6 2" xfId="34047"/>
    <cellStyle name="Normal 80 2 7" xfId="34048"/>
    <cellStyle name="Normal 80 3" xfId="34049"/>
    <cellStyle name="Normal 80 3 2" xfId="34050"/>
    <cellStyle name="Normal 80 3 2 2" xfId="34051"/>
    <cellStyle name="Normal 80 3 2 2 2" xfId="34052"/>
    <cellStyle name="Normal 80 3 2 2 2 2" xfId="34053"/>
    <cellStyle name="Normal 80 3 2 2 2 2 2" xfId="34054"/>
    <cellStyle name="Normal 80 3 2 2 2 3" xfId="34055"/>
    <cellStyle name="Normal 80 3 2 2 3" xfId="34056"/>
    <cellStyle name="Normal 80 3 2 2 3 2" xfId="34057"/>
    <cellStyle name="Normal 80 3 2 2 4" xfId="34058"/>
    <cellStyle name="Normal 80 3 2 3" xfId="34059"/>
    <cellStyle name="Normal 80 3 2 3 2" xfId="34060"/>
    <cellStyle name="Normal 80 3 2 3 2 2" xfId="34061"/>
    <cellStyle name="Normal 80 3 2 3 3" xfId="34062"/>
    <cellStyle name="Normal 80 3 2 4" xfId="34063"/>
    <cellStyle name="Normal 80 3 2 4 2" xfId="34064"/>
    <cellStyle name="Normal 80 3 2 5" xfId="34065"/>
    <cellStyle name="Normal 80 3 3" xfId="34066"/>
    <cellStyle name="Normal 80 3 3 2" xfId="34067"/>
    <cellStyle name="Normal 80 3 3 2 2" xfId="34068"/>
    <cellStyle name="Normal 80 3 3 2 2 2" xfId="34069"/>
    <cellStyle name="Normal 80 3 3 2 3" xfId="34070"/>
    <cellStyle name="Normal 80 3 3 3" xfId="34071"/>
    <cellStyle name="Normal 80 3 3 3 2" xfId="34072"/>
    <cellStyle name="Normal 80 3 3 4" xfId="34073"/>
    <cellStyle name="Normal 80 3 4" xfId="34074"/>
    <cellStyle name="Normal 80 3 4 2" xfId="34075"/>
    <cellStyle name="Normal 80 3 4 2 2" xfId="34076"/>
    <cellStyle name="Normal 80 3 4 3" xfId="34077"/>
    <cellStyle name="Normal 80 3 5" xfId="34078"/>
    <cellStyle name="Normal 80 3 5 2" xfId="34079"/>
    <cellStyle name="Normal 80 3 5 2 2" xfId="34080"/>
    <cellStyle name="Normal 80 3 5 3" xfId="34081"/>
    <cellStyle name="Normal 80 3 6" xfId="34082"/>
    <cellStyle name="Normal 80 3 6 2" xfId="34083"/>
    <cellStyle name="Normal 80 3 7" xfId="34084"/>
    <cellStyle name="Normal 80 4" xfId="34085"/>
    <cellStyle name="Normal 80 4 2" xfId="34086"/>
    <cellStyle name="Normal 80 4 2 2" xfId="34087"/>
    <cellStyle name="Normal 80 4 2 2 2" xfId="34088"/>
    <cellStyle name="Normal 80 4 2 2 2 2" xfId="34089"/>
    <cellStyle name="Normal 80 4 2 2 3" xfId="34090"/>
    <cellStyle name="Normal 80 4 2 3" xfId="34091"/>
    <cellStyle name="Normal 80 4 2 3 2" xfId="34092"/>
    <cellStyle name="Normal 80 4 2 4" xfId="34093"/>
    <cellStyle name="Normal 80 4 3" xfId="34094"/>
    <cellStyle name="Normal 80 4 3 2" xfId="34095"/>
    <cellStyle name="Normal 80 4 3 2 2" xfId="34096"/>
    <cellStyle name="Normal 80 4 3 3" xfId="34097"/>
    <cellStyle name="Normal 80 4 4" xfId="34098"/>
    <cellStyle name="Normal 80 4 4 2" xfId="34099"/>
    <cellStyle name="Normal 80 4 5" xfId="34100"/>
    <cellStyle name="Normal 80 5" xfId="34101"/>
    <cellStyle name="Normal 80 5 2" xfId="34102"/>
    <cellStyle name="Normal 80 5 2 2" xfId="34103"/>
    <cellStyle name="Normal 80 5 2 2 2" xfId="34104"/>
    <cellStyle name="Normal 80 5 2 3" xfId="34105"/>
    <cellStyle name="Normal 80 5 3" xfId="34106"/>
    <cellStyle name="Normal 80 5 3 2" xfId="34107"/>
    <cellStyle name="Normal 80 5 4" xfId="34108"/>
    <cellStyle name="Normal 80 6" xfId="34109"/>
    <cellStyle name="Normal 80 6 2" xfId="34110"/>
    <cellStyle name="Normal 80 6 2 2" xfId="34111"/>
    <cellStyle name="Normal 80 6 3" xfId="34112"/>
    <cellStyle name="Normal 80 7" xfId="34113"/>
    <cellStyle name="Normal 80 7 2" xfId="34114"/>
    <cellStyle name="Normal 80 7 2 2" xfId="34115"/>
    <cellStyle name="Normal 80 7 3" xfId="34116"/>
    <cellStyle name="Normal 80 8" xfId="34117"/>
    <cellStyle name="Normal 80 8 2" xfId="34118"/>
    <cellStyle name="Normal 80 9" xfId="34119"/>
    <cellStyle name="Normal 81" xfId="34120"/>
    <cellStyle name="Normal 81 10" xfId="34121"/>
    <cellStyle name="Normal 81 2" xfId="34122"/>
    <cellStyle name="Normal 81 2 2" xfId="34123"/>
    <cellStyle name="Normal 81 2 2 2" xfId="34124"/>
    <cellStyle name="Normal 81 2 2 2 2" xfId="34125"/>
    <cellStyle name="Normal 81 2 2 2 2 2" xfId="34126"/>
    <cellStyle name="Normal 81 2 2 2 2 2 2" xfId="34127"/>
    <cellStyle name="Normal 81 2 2 2 2 3" xfId="34128"/>
    <cellStyle name="Normal 81 2 2 2 3" xfId="34129"/>
    <cellStyle name="Normal 81 2 2 2 3 2" xfId="34130"/>
    <cellStyle name="Normal 81 2 2 2 4" xfId="34131"/>
    <cellStyle name="Normal 81 2 2 3" xfId="34132"/>
    <cellStyle name="Normal 81 2 2 3 2" xfId="34133"/>
    <cellStyle name="Normal 81 2 2 3 2 2" xfId="34134"/>
    <cellStyle name="Normal 81 2 2 3 3" xfId="34135"/>
    <cellStyle name="Normal 81 2 2 4" xfId="34136"/>
    <cellStyle name="Normal 81 2 2 4 2" xfId="34137"/>
    <cellStyle name="Normal 81 2 2 5" xfId="34138"/>
    <cellStyle name="Normal 81 2 3" xfId="34139"/>
    <cellStyle name="Normal 81 2 3 2" xfId="34140"/>
    <cellStyle name="Normal 81 2 3 2 2" xfId="34141"/>
    <cellStyle name="Normal 81 2 3 2 2 2" xfId="34142"/>
    <cellStyle name="Normal 81 2 3 2 3" xfId="34143"/>
    <cellStyle name="Normal 81 2 3 3" xfId="34144"/>
    <cellStyle name="Normal 81 2 3 3 2" xfId="34145"/>
    <cellStyle name="Normal 81 2 3 4" xfId="34146"/>
    <cellStyle name="Normal 81 2 4" xfId="34147"/>
    <cellStyle name="Normal 81 2 4 2" xfId="34148"/>
    <cellStyle name="Normal 81 2 4 2 2" xfId="34149"/>
    <cellStyle name="Normal 81 2 4 3" xfId="34150"/>
    <cellStyle name="Normal 81 2 5" xfId="34151"/>
    <cellStyle name="Normal 81 2 5 2" xfId="34152"/>
    <cellStyle name="Normal 81 2 5 2 2" xfId="34153"/>
    <cellStyle name="Normal 81 2 5 3" xfId="34154"/>
    <cellStyle name="Normal 81 2 6" xfId="34155"/>
    <cellStyle name="Normal 81 2 6 2" xfId="34156"/>
    <cellStyle name="Normal 81 2 7" xfId="34157"/>
    <cellStyle name="Normal 81 3" xfId="34158"/>
    <cellStyle name="Normal 81 3 2" xfId="34159"/>
    <cellStyle name="Normal 81 3 2 2" xfId="34160"/>
    <cellStyle name="Normal 81 3 2 2 2" xfId="34161"/>
    <cellStyle name="Normal 81 3 2 2 2 2" xfId="34162"/>
    <cellStyle name="Normal 81 3 2 2 2 2 2" xfId="34163"/>
    <cellStyle name="Normal 81 3 2 2 2 3" xfId="34164"/>
    <cellStyle name="Normal 81 3 2 2 3" xfId="34165"/>
    <cellStyle name="Normal 81 3 2 2 3 2" xfId="34166"/>
    <cellStyle name="Normal 81 3 2 2 4" xfId="34167"/>
    <cellStyle name="Normal 81 3 2 3" xfId="34168"/>
    <cellStyle name="Normal 81 3 2 3 2" xfId="34169"/>
    <cellStyle name="Normal 81 3 2 3 2 2" xfId="34170"/>
    <cellStyle name="Normal 81 3 2 3 3" xfId="34171"/>
    <cellStyle name="Normal 81 3 2 4" xfId="34172"/>
    <cellStyle name="Normal 81 3 2 4 2" xfId="34173"/>
    <cellStyle name="Normal 81 3 2 5" xfId="34174"/>
    <cellStyle name="Normal 81 3 3" xfId="34175"/>
    <cellStyle name="Normal 81 3 3 2" xfId="34176"/>
    <cellStyle name="Normal 81 3 3 2 2" xfId="34177"/>
    <cellStyle name="Normal 81 3 3 2 2 2" xfId="34178"/>
    <cellStyle name="Normal 81 3 3 2 3" xfId="34179"/>
    <cellStyle name="Normal 81 3 3 3" xfId="34180"/>
    <cellStyle name="Normal 81 3 3 3 2" xfId="34181"/>
    <cellStyle name="Normal 81 3 3 4" xfId="34182"/>
    <cellStyle name="Normal 81 3 4" xfId="34183"/>
    <cellStyle name="Normal 81 3 4 2" xfId="34184"/>
    <cellStyle name="Normal 81 3 4 2 2" xfId="34185"/>
    <cellStyle name="Normal 81 3 4 3" xfId="34186"/>
    <cellStyle name="Normal 81 3 5" xfId="34187"/>
    <cellStyle name="Normal 81 3 5 2" xfId="34188"/>
    <cellStyle name="Normal 81 3 5 2 2" xfId="34189"/>
    <cellStyle name="Normal 81 3 5 3" xfId="34190"/>
    <cellStyle name="Normal 81 3 6" xfId="34191"/>
    <cellStyle name="Normal 81 3 6 2" xfId="34192"/>
    <cellStyle name="Normal 81 3 7" xfId="34193"/>
    <cellStyle name="Normal 81 4" xfId="34194"/>
    <cellStyle name="Normal 81 4 2" xfId="34195"/>
    <cellStyle name="Normal 81 4 2 2" xfId="34196"/>
    <cellStyle name="Normal 81 4 2 2 2" xfId="34197"/>
    <cellStyle name="Normal 81 4 2 2 2 2" xfId="34198"/>
    <cellStyle name="Normal 81 4 2 2 3" xfId="34199"/>
    <cellStyle name="Normal 81 4 2 3" xfId="34200"/>
    <cellStyle name="Normal 81 4 2 3 2" xfId="34201"/>
    <cellStyle name="Normal 81 4 2 4" xfId="34202"/>
    <cellStyle name="Normal 81 4 3" xfId="34203"/>
    <cellStyle name="Normal 81 4 3 2" xfId="34204"/>
    <cellStyle name="Normal 81 4 3 2 2" xfId="34205"/>
    <cellStyle name="Normal 81 4 3 3" xfId="34206"/>
    <cellStyle name="Normal 81 4 4" xfId="34207"/>
    <cellStyle name="Normal 81 4 4 2" xfId="34208"/>
    <cellStyle name="Normal 81 4 5" xfId="34209"/>
    <cellStyle name="Normal 81 5" xfId="34210"/>
    <cellStyle name="Normal 81 5 2" xfId="34211"/>
    <cellStyle name="Normal 81 5 2 2" xfId="34212"/>
    <cellStyle name="Normal 81 5 2 2 2" xfId="34213"/>
    <cellStyle name="Normal 81 5 2 3" xfId="34214"/>
    <cellStyle name="Normal 81 5 3" xfId="34215"/>
    <cellStyle name="Normal 81 5 3 2" xfId="34216"/>
    <cellStyle name="Normal 81 5 4" xfId="34217"/>
    <cellStyle name="Normal 81 6" xfId="34218"/>
    <cellStyle name="Normal 81 6 2" xfId="34219"/>
    <cellStyle name="Normal 81 6 2 2" xfId="34220"/>
    <cellStyle name="Normal 81 6 3" xfId="34221"/>
    <cellStyle name="Normal 81 7" xfId="34222"/>
    <cellStyle name="Normal 81 7 2" xfId="34223"/>
    <cellStyle name="Normal 81 7 2 2" xfId="34224"/>
    <cellStyle name="Normal 81 7 3" xfId="34225"/>
    <cellStyle name="Normal 81 8" xfId="34226"/>
    <cellStyle name="Normal 81 8 2" xfId="34227"/>
    <cellStyle name="Normal 81 9" xfId="34228"/>
    <cellStyle name="Normal 82" xfId="34229"/>
    <cellStyle name="Normal 82 10" xfId="34230"/>
    <cellStyle name="Normal 82 2" xfId="34231"/>
    <cellStyle name="Normal 82 2 2" xfId="34232"/>
    <cellStyle name="Normal 82 2 2 2" xfId="34233"/>
    <cellStyle name="Normal 82 2 2 2 2" xfId="34234"/>
    <cellStyle name="Normal 82 2 2 2 2 2" xfId="34235"/>
    <cellStyle name="Normal 82 2 2 2 2 2 2" xfId="34236"/>
    <cellStyle name="Normal 82 2 2 2 2 3" xfId="34237"/>
    <cellStyle name="Normal 82 2 2 2 3" xfId="34238"/>
    <cellStyle name="Normal 82 2 2 2 3 2" xfId="34239"/>
    <cellStyle name="Normal 82 2 2 2 4" xfId="34240"/>
    <cellStyle name="Normal 82 2 2 3" xfId="34241"/>
    <cellStyle name="Normal 82 2 2 3 2" xfId="34242"/>
    <cellStyle name="Normal 82 2 2 3 2 2" xfId="34243"/>
    <cellStyle name="Normal 82 2 2 3 3" xfId="34244"/>
    <cellStyle name="Normal 82 2 2 4" xfId="34245"/>
    <cellStyle name="Normal 82 2 2 4 2" xfId="34246"/>
    <cellStyle name="Normal 82 2 2 5" xfId="34247"/>
    <cellStyle name="Normal 82 2 3" xfId="34248"/>
    <cellStyle name="Normal 82 2 3 2" xfId="34249"/>
    <cellStyle name="Normal 82 2 3 2 2" xfId="34250"/>
    <cellStyle name="Normal 82 2 3 2 2 2" xfId="34251"/>
    <cellStyle name="Normal 82 2 3 2 3" xfId="34252"/>
    <cellStyle name="Normal 82 2 3 3" xfId="34253"/>
    <cellStyle name="Normal 82 2 3 3 2" xfId="34254"/>
    <cellStyle name="Normal 82 2 3 4" xfId="34255"/>
    <cellStyle name="Normal 82 2 4" xfId="34256"/>
    <cellStyle name="Normal 82 2 4 2" xfId="34257"/>
    <cellStyle name="Normal 82 2 4 2 2" xfId="34258"/>
    <cellStyle name="Normal 82 2 4 3" xfId="34259"/>
    <cellStyle name="Normal 82 2 5" xfId="34260"/>
    <cellStyle name="Normal 82 2 5 2" xfId="34261"/>
    <cellStyle name="Normal 82 2 5 2 2" xfId="34262"/>
    <cellStyle name="Normal 82 2 5 3" xfId="34263"/>
    <cellStyle name="Normal 82 2 6" xfId="34264"/>
    <cellStyle name="Normal 82 2 6 2" xfId="34265"/>
    <cellStyle name="Normal 82 2 7" xfId="34266"/>
    <cellStyle name="Normal 82 3" xfId="34267"/>
    <cellStyle name="Normal 82 3 2" xfId="34268"/>
    <cellStyle name="Normal 82 3 2 2" xfId="34269"/>
    <cellStyle name="Normal 82 3 2 2 2" xfId="34270"/>
    <cellStyle name="Normal 82 3 2 2 2 2" xfId="34271"/>
    <cellStyle name="Normal 82 3 2 2 2 2 2" xfId="34272"/>
    <cellStyle name="Normal 82 3 2 2 2 3" xfId="34273"/>
    <cellStyle name="Normal 82 3 2 2 3" xfId="34274"/>
    <cellStyle name="Normal 82 3 2 2 3 2" xfId="34275"/>
    <cellStyle name="Normal 82 3 2 2 4" xfId="34276"/>
    <cellStyle name="Normal 82 3 2 3" xfId="34277"/>
    <cellStyle name="Normal 82 3 2 3 2" xfId="34278"/>
    <cellStyle name="Normal 82 3 2 3 2 2" xfId="34279"/>
    <cellStyle name="Normal 82 3 2 3 3" xfId="34280"/>
    <cellStyle name="Normal 82 3 2 4" xfId="34281"/>
    <cellStyle name="Normal 82 3 2 4 2" xfId="34282"/>
    <cellStyle name="Normal 82 3 2 5" xfId="34283"/>
    <cellStyle name="Normal 82 3 3" xfId="34284"/>
    <cellStyle name="Normal 82 3 3 2" xfId="34285"/>
    <cellStyle name="Normal 82 3 3 2 2" xfId="34286"/>
    <cellStyle name="Normal 82 3 3 2 2 2" xfId="34287"/>
    <cellStyle name="Normal 82 3 3 2 3" xfId="34288"/>
    <cellStyle name="Normal 82 3 3 3" xfId="34289"/>
    <cellStyle name="Normal 82 3 3 3 2" xfId="34290"/>
    <cellStyle name="Normal 82 3 3 4" xfId="34291"/>
    <cellStyle name="Normal 82 3 4" xfId="34292"/>
    <cellStyle name="Normal 82 3 4 2" xfId="34293"/>
    <cellStyle name="Normal 82 3 4 2 2" xfId="34294"/>
    <cellStyle name="Normal 82 3 4 3" xfId="34295"/>
    <cellStyle name="Normal 82 3 5" xfId="34296"/>
    <cellStyle name="Normal 82 3 5 2" xfId="34297"/>
    <cellStyle name="Normal 82 3 5 2 2" xfId="34298"/>
    <cellStyle name="Normal 82 3 5 3" xfId="34299"/>
    <cellStyle name="Normal 82 3 6" xfId="34300"/>
    <cellStyle name="Normal 82 3 6 2" xfId="34301"/>
    <cellStyle name="Normal 82 3 7" xfId="34302"/>
    <cellStyle name="Normal 82 4" xfId="34303"/>
    <cellStyle name="Normal 82 4 2" xfId="34304"/>
    <cellStyle name="Normal 82 4 2 2" xfId="34305"/>
    <cellStyle name="Normal 82 4 2 2 2" xfId="34306"/>
    <cellStyle name="Normal 82 4 2 2 2 2" xfId="34307"/>
    <cellStyle name="Normal 82 4 2 2 3" xfId="34308"/>
    <cellStyle name="Normal 82 4 2 3" xfId="34309"/>
    <cellStyle name="Normal 82 4 2 3 2" xfId="34310"/>
    <cellStyle name="Normal 82 4 2 4" xfId="34311"/>
    <cellStyle name="Normal 82 4 3" xfId="34312"/>
    <cellStyle name="Normal 82 4 3 2" xfId="34313"/>
    <cellStyle name="Normal 82 4 3 2 2" xfId="34314"/>
    <cellStyle name="Normal 82 4 3 3" xfId="34315"/>
    <cellStyle name="Normal 82 4 4" xfId="34316"/>
    <cellStyle name="Normal 82 4 4 2" xfId="34317"/>
    <cellStyle name="Normal 82 4 5" xfId="34318"/>
    <cellStyle name="Normal 82 5" xfId="34319"/>
    <cellStyle name="Normal 82 5 2" xfId="34320"/>
    <cellStyle name="Normal 82 5 2 2" xfId="34321"/>
    <cellStyle name="Normal 82 5 2 2 2" xfId="34322"/>
    <cellStyle name="Normal 82 5 2 3" xfId="34323"/>
    <cellStyle name="Normal 82 5 3" xfId="34324"/>
    <cellStyle name="Normal 82 5 3 2" xfId="34325"/>
    <cellStyle name="Normal 82 5 4" xfId="34326"/>
    <cellStyle name="Normal 82 6" xfId="34327"/>
    <cellStyle name="Normal 82 6 2" xfId="34328"/>
    <cellStyle name="Normal 82 6 2 2" xfId="34329"/>
    <cellStyle name="Normal 82 6 3" xfId="34330"/>
    <cellStyle name="Normal 82 7" xfId="34331"/>
    <cellStyle name="Normal 82 7 2" xfId="34332"/>
    <cellStyle name="Normal 82 7 2 2" xfId="34333"/>
    <cellStyle name="Normal 82 7 3" xfId="34334"/>
    <cellStyle name="Normal 82 8" xfId="34335"/>
    <cellStyle name="Normal 82 8 2" xfId="34336"/>
    <cellStyle name="Normal 82 9" xfId="34337"/>
    <cellStyle name="Normal 83" xfId="34338"/>
    <cellStyle name="Normal 83 10" xfId="34339"/>
    <cellStyle name="Normal 83 2" xfId="34340"/>
    <cellStyle name="Normal 83 2 2" xfId="34341"/>
    <cellStyle name="Normal 83 2 2 2" xfId="34342"/>
    <cellStyle name="Normal 83 2 2 2 2" xfId="34343"/>
    <cellStyle name="Normal 83 2 2 2 2 2" xfId="34344"/>
    <cellStyle name="Normal 83 2 2 2 2 2 2" xfId="34345"/>
    <cellStyle name="Normal 83 2 2 2 2 3" xfId="34346"/>
    <cellStyle name="Normal 83 2 2 2 3" xfId="34347"/>
    <cellStyle name="Normal 83 2 2 2 3 2" xfId="34348"/>
    <cellStyle name="Normal 83 2 2 2 4" xfId="34349"/>
    <cellStyle name="Normal 83 2 2 3" xfId="34350"/>
    <cellStyle name="Normal 83 2 2 3 2" xfId="34351"/>
    <cellStyle name="Normal 83 2 2 3 2 2" xfId="34352"/>
    <cellStyle name="Normal 83 2 2 3 3" xfId="34353"/>
    <cellStyle name="Normal 83 2 2 4" xfId="34354"/>
    <cellStyle name="Normal 83 2 2 4 2" xfId="34355"/>
    <cellStyle name="Normal 83 2 2 5" xfId="34356"/>
    <cellStyle name="Normal 83 2 3" xfId="34357"/>
    <cellStyle name="Normal 83 2 3 2" xfId="34358"/>
    <cellStyle name="Normal 83 2 3 2 2" xfId="34359"/>
    <cellStyle name="Normal 83 2 3 2 2 2" xfId="34360"/>
    <cellStyle name="Normal 83 2 3 2 3" xfId="34361"/>
    <cellStyle name="Normal 83 2 3 3" xfId="34362"/>
    <cellStyle name="Normal 83 2 3 3 2" xfId="34363"/>
    <cellStyle name="Normal 83 2 3 4" xfId="34364"/>
    <cellStyle name="Normal 83 2 4" xfId="34365"/>
    <cellStyle name="Normal 83 2 4 2" xfId="34366"/>
    <cellStyle name="Normal 83 2 4 2 2" xfId="34367"/>
    <cellStyle name="Normal 83 2 4 3" xfId="34368"/>
    <cellStyle name="Normal 83 2 5" xfId="34369"/>
    <cellStyle name="Normal 83 2 5 2" xfId="34370"/>
    <cellStyle name="Normal 83 2 5 2 2" xfId="34371"/>
    <cellStyle name="Normal 83 2 5 3" xfId="34372"/>
    <cellStyle name="Normal 83 2 6" xfId="34373"/>
    <cellStyle name="Normal 83 2 6 2" xfId="34374"/>
    <cellStyle name="Normal 83 2 7" xfId="34375"/>
    <cellStyle name="Normal 83 3" xfId="34376"/>
    <cellStyle name="Normal 83 3 2" xfId="34377"/>
    <cellStyle name="Normal 83 3 2 2" xfId="34378"/>
    <cellStyle name="Normal 83 3 2 2 2" xfId="34379"/>
    <cellStyle name="Normal 83 3 2 2 2 2" xfId="34380"/>
    <cellStyle name="Normal 83 3 2 2 2 2 2" xfId="34381"/>
    <cellStyle name="Normal 83 3 2 2 2 3" xfId="34382"/>
    <cellStyle name="Normal 83 3 2 2 3" xfId="34383"/>
    <cellStyle name="Normal 83 3 2 2 3 2" xfId="34384"/>
    <cellStyle name="Normal 83 3 2 2 4" xfId="34385"/>
    <cellStyle name="Normal 83 3 2 3" xfId="34386"/>
    <cellStyle name="Normal 83 3 2 3 2" xfId="34387"/>
    <cellStyle name="Normal 83 3 2 3 2 2" xfId="34388"/>
    <cellStyle name="Normal 83 3 2 3 3" xfId="34389"/>
    <cellStyle name="Normal 83 3 2 4" xfId="34390"/>
    <cellStyle name="Normal 83 3 2 4 2" xfId="34391"/>
    <cellStyle name="Normal 83 3 2 5" xfId="34392"/>
    <cellStyle name="Normal 83 3 3" xfId="34393"/>
    <cellStyle name="Normal 83 3 3 2" xfId="34394"/>
    <cellStyle name="Normal 83 3 3 2 2" xfId="34395"/>
    <cellStyle name="Normal 83 3 3 2 2 2" xfId="34396"/>
    <cellStyle name="Normal 83 3 3 2 3" xfId="34397"/>
    <cellStyle name="Normal 83 3 3 3" xfId="34398"/>
    <cellStyle name="Normal 83 3 3 3 2" xfId="34399"/>
    <cellStyle name="Normal 83 3 3 4" xfId="34400"/>
    <cellStyle name="Normal 83 3 4" xfId="34401"/>
    <cellStyle name="Normal 83 3 4 2" xfId="34402"/>
    <cellStyle name="Normal 83 3 4 2 2" xfId="34403"/>
    <cellStyle name="Normal 83 3 4 3" xfId="34404"/>
    <cellStyle name="Normal 83 3 5" xfId="34405"/>
    <cellStyle name="Normal 83 3 5 2" xfId="34406"/>
    <cellStyle name="Normal 83 3 5 2 2" xfId="34407"/>
    <cellStyle name="Normal 83 3 5 3" xfId="34408"/>
    <cellStyle name="Normal 83 3 6" xfId="34409"/>
    <cellStyle name="Normal 83 3 6 2" xfId="34410"/>
    <cellStyle name="Normal 83 3 7" xfId="34411"/>
    <cellStyle name="Normal 83 4" xfId="34412"/>
    <cellStyle name="Normal 83 4 2" xfId="34413"/>
    <cellStyle name="Normal 83 4 2 2" xfId="34414"/>
    <cellStyle name="Normal 83 4 2 2 2" xfId="34415"/>
    <cellStyle name="Normal 83 4 2 2 2 2" xfId="34416"/>
    <cellStyle name="Normal 83 4 2 2 3" xfId="34417"/>
    <cellStyle name="Normal 83 4 2 3" xfId="34418"/>
    <cellStyle name="Normal 83 4 2 3 2" xfId="34419"/>
    <cellStyle name="Normal 83 4 2 4" xfId="34420"/>
    <cellStyle name="Normal 83 4 3" xfId="34421"/>
    <cellStyle name="Normal 83 4 3 2" xfId="34422"/>
    <cellStyle name="Normal 83 4 3 2 2" xfId="34423"/>
    <cellStyle name="Normal 83 4 3 3" xfId="34424"/>
    <cellStyle name="Normal 83 4 4" xfId="34425"/>
    <cellStyle name="Normal 83 4 4 2" xfId="34426"/>
    <cellStyle name="Normal 83 4 5" xfId="34427"/>
    <cellStyle name="Normal 83 5" xfId="34428"/>
    <cellStyle name="Normal 83 5 2" xfId="34429"/>
    <cellStyle name="Normal 83 5 2 2" xfId="34430"/>
    <cellStyle name="Normal 83 5 2 2 2" xfId="34431"/>
    <cellStyle name="Normal 83 5 2 3" xfId="34432"/>
    <cellStyle name="Normal 83 5 3" xfId="34433"/>
    <cellStyle name="Normal 83 5 3 2" xfId="34434"/>
    <cellStyle name="Normal 83 5 4" xfId="34435"/>
    <cellStyle name="Normal 83 6" xfId="34436"/>
    <cellStyle name="Normal 83 6 2" xfId="34437"/>
    <cellStyle name="Normal 83 6 2 2" xfId="34438"/>
    <cellStyle name="Normal 83 6 3" xfId="34439"/>
    <cellStyle name="Normal 83 7" xfId="34440"/>
    <cellStyle name="Normal 83 7 2" xfId="34441"/>
    <cellStyle name="Normal 83 7 2 2" xfId="34442"/>
    <cellStyle name="Normal 83 7 3" xfId="34443"/>
    <cellStyle name="Normal 83 8" xfId="34444"/>
    <cellStyle name="Normal 83 8 2" xfId="34445"/>
    <cellStyle name="Normal 83 9" xfId="34446"/>
    <cellStyle name="Normal 84" xfId="34447"/>
    <cellStyle name="Normal 84 10" xfId="34448"/>
    <cellStyle name="Normal 84 2" xfId="34449"/>
    <cellStyle name="Normal 84 2 2" xfId="34450"/>
    <cellStyle name="Normal 84 2 2 2" xfId="34451"/>
    <cellStyle name="Normal 84 2 2 2 2" xfId="34452"/>
    <cellStyle name="Normal 84 2 2 2 2 2" xfId="34453"/>
    <cellStyle name="Normal 84 2 2 2 2 2 2" xfId="34454"/>
    <cellStyle name="Normal 84 2 2 2 2 3" xfId="34455"/>
    <cellStyle name="Normal 84 2 2 2 3" xfId="34456"/>
    <cellStyle name="Normal 84 2 2 2 3 2" xfId="34457"/>
    <cellStyle name="Normal 84 2 2 2 4" xfId="34458"/>
    <cellStyle name="Normal 84 2 2 3" xfId="34459"/>
    <cellStyle name="Normal 84 2 2 3 2" xfId="34460"/>
    <cellStyle name="Normal 84 2 2 3 2 2" xfId="34461"/>
    <cellStyle name="Normal 84 2 2 3 3" xfId="34462"/>
    <cellStyle name="Normal 84 2 2 4" xfId="34463"/>
    <cellStyle name="Normal 84 2 2 4 2" xfId="34464"/>
    <cellStyle name="Normal 84 2 2 5" xfId="34465"/>
    <cellStyle name="Normal 84 2 3" xfId="34466"/>
    <cellStyle name="Normal 84 2 3 2" xfId="34467"/>
    <cellStyle name="Normal 84 2 3 2 2" xfId="34468"/>
    <cellStyle name="Normal 84 2 3 2 2 2" xfId="34469"/>
    <cellStyle name="Normal 84 2 3 2 3" xfId="34470"/>
    <cellStyle name="Normal 84 2 3 3" xfId="34471"/>
    <cellStyle name="Normal 84 2 3 3 2" xfId="34472"/>
    <cellStyle name="Normal 84 2 3 4" xfId="34473"/>
    <cellStyle name="Normal 84 2 4" xfId="34474"/>
    <cellStyle name="Normal 84 2 4 2" xfId="34475"/>
    <cellStyle name="Normal 84 2 4 2 2" xfId="34476"/>
    <cellStyle name="Normal 84 2 4 3" xfId="34477"/>
    <cellStyle name="Normal 84 2 5" xfId="34478"/>
    <cellStyle name="Normal 84 2 5 2" xfId="34479"/>
    <cellStyle name="Normal 84 2 5 2 2" xfId="34480"/>
    <cellStyle name="Normal 84 2 5 3" xfId="34481"/>
    <cellStyle name="Normal 84 2 6" xfId="34482"/>
    <cellStyle name="Normal 84 2 6 2" xfId="34483"/>
    <cellStyle name="Normal 84 2 7" xfId="34484"/>
    <cellStyle name="Normal 84 3" xfId="34485"/>
    <cellStyle name="Normal 84 3 2" xfId="34486"/>
    <cellStyle name="Normal 84 3 2 2" xfId="34487"/>
    <cellStyle name="Normal 84 3 2 2 2" xfId="34488"/>
    <cellStyle name="Normal 84 3 2 2 2 2" xfId="34489"/>
    <cellStyle name="Normal 84 3 2 2 2 2 2" xfId="34490"/>
    <cellStyle name="Normal 84 3 2 2 2 3" xfId="34491"/>
    <cellStyle name="Normal 84 3 2 2 3" xfId="34492"/>
    <cellStyle name="Normal 84 3 2 2 3 2" xfId="34493"/>
    <cellStyle name="Normal 84 3 2 2 4" xfId="34494"/>
    <cellStyle name="Normal 84 3 2 3" xfId="34495"/>
    <cellStyle name="Normal 84 3 2 3 2" xfId="34496"/>
    <cellStyle name="Normal 84 3 2 3 2 2" xfId="34497"/>
    <cellStyle name="Normal 84 3 2 3 3" xfId="34498"/>
    <cellStyle name="Normal 84 3 2 4" xfId="34499"/>
    <cellStyle name="Normal 84 3 2 4 2" xfId="34500"/>
    <cellStyle name="Normal 84 3 2 5" xfId="34501"/>
    <cellStyle name="Normal 84 3 3" xfId="34502"/>
    <cellStyle name="Normal 84 3 3 2" xfId="34503"/>
    <cellStyle name="Normal 84 3 3 2 2" xfId="34504"/>
    <cellStyle name="Normal 84 3 3 2 2 2" xfId="34505"/>
    <cellStyle name="Normal 84 3 3 2 3" xfId="34506"/>
    <cellStyle name="Normal 84 3 3 3" xfId="34507"/>
    <cellStyle name="Normal 84 3 3 3 2" xfId="34508"/>
    <cellStyle name="Normal 84 3 3 4" xfId="34509"/>
    <cellStyle name="Normal 84 3 4" xfId="34510"/>
    <cellStyle name="Normal 84 3 4 2" xfId="34511"/>
    <cellStyle name="Normal 84 3 4 2 2" xfId="34512"/>
    <cellStyle name="Normal 84 3 4 3" xfId="34513"/>
    <cellStyle name="Normal 84 3 5" xfId="34514"/>
    <cellStyle name="Normal 84 3 5 2" xfId="34515"/>
    <cellStyle name="Normal 84 3 5 2 2" xfId="34516"/>
    <cellStyle name="Normal 84 3 5 3" xfId="34517"/>
    <cellStyle name="Normal 84 3 6" xfId="34518"/>
    <cellStyle name="Normal 84 3 6 2" xfId="34519"/>
    <cellStyle name="Normal 84 3 7" xfId="34520"/>
    <cellStyle name="Normal 84 4" xfId="34521"/>
    <cellStyle name="Normal 84 4 2" xfId="34522"/>
    <cellStyle name="Normal 84 4 2 2" xfId="34523"/>
    <cellStyle name="Normal 84 4 2 2 2" xfId="34524"/>
    <cellStyle name="Normal 84 4 2 2 2 2" xfId="34525"/>
    <cellStyle name="Normal 84 4 2 2 3" xfId="34526"/>
    <cellStyle name="Normal 84 4 2 3" xfId="34527"/>
    <cellStyle name="Normal 84 4 2 3 2" xfId="34528"/>
    <cellStyle name="Normal 84 4 2 4" xfId="34529"/>
    <cellStyle name="Normal 84 4 3" xfId="34530"/>
    <cellStyle name="Normal 84 4 3 2" xfId="34531"/>
    <cellStyle name="Normal 84 4 3 2 2" xfId="34532"/>
    <cellStyle name="Normal 84 4 3 3" xfId="34533"/>
    <cellStyle name="Normal 84 4 4" xfId="34534"/>
    <cellStyle name="Normal 84 4 4 2" xfId="34535"/>
    <cellStyle name="Normal 84 4 5" xfId="34536"/>
    <cellStyle name="Normal 84 5" xfId="34537"/>
    <cellStyle name="Normal 84 5 2" xfId="34538"/>
    <cellStyle name="Normal 84 5 2 2" xfId="34539"/>
    <cellStyle name="Normal 84 5 2 2 2" xfId="34540"/>
    <cellStyle name="Normal 84 5 2 3" xfId="34541"/>
    <cellStyle name="Normal 84 5 3" xfId="34542"/>
    <cellStyle name="Normal 84 5 3 2" xfId="34543"/>
    <cellStyle name="Normal 84 5 4" xfId="34544"/>
    <cellStyle name="Normal 84 6" xfId="34545"/>
    <cellStyle name="Normal 84 6 2" xfId="34546"/>
    <cellStyle name="Normal 84 6 2 2" xfId="34547"/>
    <cellStyle name="Normal 84 6 3" xfId="34548"/>
    <cellStyle name="Normal 84 7" xfId="34549"/>
    <cellStyle name="Normal 84 7 2" xfId="34550"/>
    <cellStyle name="Normal 84 7 2 2" xfId="34551"/>
    <cellStyle name="Normal 84 7 3" xfId="34552"/>
    <cellStyle name="Normal 84 8" xfId="34553"/>
    <cellStyle name="Normal 84 8 2" xfId="34554"/>
    <cellStyle name="Normal 84 9" xfId="34555"/>
    <cellStyle name="Normal 85" xfId="34556"/>
    <cellStyle name="Normal 85 10" xfId="34557"/>
    <cellStyle name="Normal 85 2" xfId="34558"/>
    <cellStyle name="Normal 85 2 2" xfId="34559"/>
    <cellStyle name="Normal 85 2 2 2" xfId="34560"/>
    <cellStyle name="Normal 85 2 2 2 2" xfId="34561"/>
    <cellStyle name="Normal 85 2 2 2 2 2" xfId="34562"/>
    <cellStyle name="Normal 85 2 2 2 2 2 2" xfId="34563"/>
    <cellStyle name="Normal 85 2 2 2 2 3" xfId="34564"/>
    <cellStyle name="Normal 85 2 2 2 3" xfId="34565"/>
    <cellStyle name="Normal 85 2 2 2 3 2" xfId="34566"/>
    <cellStyle name="Normal 85 2 2 2 4" xfId="34567"/>
    <cellStyle name="Normal 85 2 2 3" xfId="34568"/>
    <cellStyle name="Normal 85 2 2 3 2" xfId="34569"/>
    <cellStyle name="Normal 85 2 2 3 2 2" xfId="34570"/>
    <cellStyle name="Normal 85 2 2 3 3" xfId="34571"/>
    <cellStyle name="Normal 85 2 2 4" xfId="34572"/>
    <cellStyle name="Normal 85 2 2 4 2" xfId="34573"/>
    <cellStyle name="Normal 85 2 2 5" xfId="34574"/>
    <cellStyle name="Normal 85 2 3" xfId="34575"/>
    <cellStyle name="Normal 85 2 3 2" xfId="34576"/>
    <cellStyle name="Normal 85 2 3 2 2" xfId="34577"/>
    <cellStyle name="Normal 85 2 3 2 2 2" xfId="34578"/>
    <cellStyle name="Normal 85 2 3 2 3" xfId="34579"/>
    <cellStyle name="Normal 85 2 3 3" xfId="34580"/>
    <cellStyle name="Normal 85 2 3 3 2" xfId="34581"/>
    <cellStyle name="Normal 85 2 3 4" xfId="34582"/>
    <cellStyle name="Normal 85 2 4" xfId="34583"/>
    <cellStyle name="Normal 85 2 4 2" xfId="34584"/>
    <cellStyle name="Normal 85 2 4 2 2" xfId="34585"/>
    <cellStyle name="Normal 85 2 4 3" xfId="34586"/>
    <cellStyle name="Normal 85 2 5" xfId="34587"/>
    <cellStyle name="Normal 85 2 5 2" xfId="34588"/>
    <cellStyle name="Normal 85 2 5 2 2" xfId="34589"/>
    <cellStyle name="Normal 85 2 5 3" xfId="34590"/>
    <cellStyle name="Normal 85 2 6" xfId="34591"/>
    <cellStyle name="Normal 85 2 6 2" xfId="34592"/>
    <cellStyle name="Normal 85 2 7" xfId="34593"/>
    <cellStyle name="Normal 85 3" xfId="34594"/>
    <cellStyle name="Normal 85 3 2" xfId="34595"/>
    <cellStyle name="Normal 85 3 2 2" xfId="34596"/>
    <cellStyle name="Normal 85 3 2 2 2" xfId="34597"/>
    <cellStyle name="Normal 85 3 2 2 2 2" xfId="34598"/>
    <cellStyle name="Normal 85 3 2 2 2 2 2" xfId="34599"/>
    <cellStyle name="Normal 85 3 2 2 2 3" xfId="34600"/>
    <cellStyle name="Normal 85 3 2 2 3" xfId="34601"/>
    <cellStyle name="Normal 85 3 2 2 3 2" xfId="34602"/>
    <cellStyle name="Normal 85 3 2 2 4" xfId="34603"/>
    <cellStyle name="Normal 85 3 2 3" xfId="34604"/>
    <cellStyle name="Normal 85 3 2 3 2" xfId="34605"/>
    <cellStyle name="Normal 85 3 2 3 2 2" xfId="34606"/>
    <cellStyle name="Normal 85 3 2 3 3" xfId="34607"/>
    <cellStyle name="Normal 85 3 2 4" xfId="34608"/>
    <cellStyle name="Normal 85 3 2 4 2" xfId="34609"/>
    <cellStyle name="Normal 85 3 2 5" xfId="34610"/>
    <cellStyle name="Normal 85 3 3" xfId="34611"/>
    <cellStyle name="Normal 85 3 3 2" xfId="34612"/>
    <cellStyle name="Normal 85 3 3 2 2" xfId="34613"/>
    <cellStyle name="Normal 85 3 3 2 2 2" xfId="34614"/>
    <cellStyle name="Normal 85 3 3 2 3" xfId="34615"/>
    <cellStyle name="Normal 85 3 3 3" xfId="34616"/>
    <cellStyle name="Normal 85 3 3 3 2" xfId="34617"/>
    <cellStyle name="Normal 85 3 3 4" xfId="34618"/>
    <cellStyle name="Normal 85 3 4" xfId="34619"/>
    <cellStyle name="Normal 85 3 4 2" xfId="34620"/>
    <cellStyle name="Normal 85 3 4 2 2" xfId="34621"/>
    <cellStyle name="Normal 85 3 4 3" xfId="34622"/>
    <cellStyle name="Normal 85 3 5" xfId="34623"/>
    <cellStyle name="Normal 85 3 5 2" xfId="34624"/>
    <cellStyle name="Normal 85 3 5 2 2" xfId="34625"/>
    <cellStyle name="Normal 85 3 5 3" xfId="34626"/>
    <cellStyle name="Normal 85 3 6" xfId="34627"/>
    <cellStyle name="Normal 85 3 6 2" xfId="34628"/>
    <cellStyle name="Normal 85 3 7" xfId="34629"/>
    <cellStyle name="Normal 85 4" xfId="34630"/>
    <cellStyle name="Normal 85 4 2" xfId="34631"/>
    <cellStyle name="Normal 85 4 2 2" xfId="34632"/>
    <cellStyle name="Normal 85 4 2 2 2" xfId="34633"/>
    <cellStyle name="Normal 85 4 2 2 2 2" xfId="34634"/>
    <cellStyle name="Normal 85 4 2 2 3" xfId="34635"/>
    <cellStyle name="Normal 85 4 2 3" xfId="34636"/>
    <cellStyle name="Normal 85 4 2 3 2" xfId="34637"/>
    <cellStyle name="Normal 85 4 2 4" xfId="34638"/>
    <cellStyle name="Normal 85 4 3" xfId="34639"/>
    <cellStyle name="Normal 85 4 3 2" xfId="34640"/>
    <cellStyle name="Normal 85 4 3 2 2" xfId="34641"/>
    <cellStyle name="Normal 85 4 3 3" xfId="34642"/>
    <cellStyle name="Normal 85 4 4" xfId="34643"/>
    <cellStyle name="Normal 85 4 4 2" xfId="34644"/>
    <cellStyle name="Normal 85 4 5" xfId="34645"/>
    <cellStyle name="Normal 85 5" xfId="34646"/>
    <cellStyle name="Normal 85 5 2" xfId="34647"/>
    <cellStyle name="Normal 85 5 2 2" xfId="34648"/>
    <cellStyle name="Normal 85 5 2 2 2" xfId="34649"/>
    <cellStyle name="Normal 85 5 2 3" xfId="34650"/>
    <cellStyle name="Normal 85 5 3" xfId="34651"/>
    <cellStyle name="Normal 85 5 3 2" xfId="34652"/>
    <cellStyle name="Normal 85 5 4" xfId="34653"/>
    <cellStyle name="Normal 85 6" xfId="34654"/>
    <cellStyle name="Normal 85 6 2" xfId="34655"/>
    <cellStyle name="Normal 85 6 2 2" xfId="34656"/>
    <cellStyle name="Normal 85 6 3" xfId="34657"/>
    <cellStyle name="Normal 85 7" xfId="34658"/>
    <cellStyle name="Normal 85 7 2" xfId="34659"/>
    <cellStyle name="Normal 85 7 2 2" xfId="34660"/>
    <cellStyle name="Normal 85 7 3" xfId="34661"/>
    <cellStyle name="Normal 85 8" xfId="34662"/>
    <cellStyle name="Normal 85 8 2" xfId="34663"/>
    <cellStyle name="Normal 85 9" xfId="34664"/>
    <cellStyle name="Normal 86" xfId="34665"/>
    <cellStyle name="Normal 86 10" xfId="34666"/>
    <cellStyle name="Normal 86 2" xfId="34667"/>
    <cellStyle name="Normal 86 2 2" xfId="34668"/>
    <cellStyle name="Normal 86 2 2 2" xfId="34669"/>
    <cellStyle name="Normal 86 2 2 2 2" xfId="34670"/>
    <cellStyle name="Normal 86 2 2 2 2 2" xfId="34671"/>
    <cellStyle name="Normal 86 2 2 2 2 2 2" xfId="34672"/>
    <cellStyle name="Normal 86 2 2 2 2 3" xfId="34673"/>
    <cellStyle name="Normal 86 2 2 2 3" xfId="34674"/>
    <cellStyle name="Normal 86 2 2 2 3 2" xfId="34675"/>
    <cellStyle name="Normal 86 2 2 2 4" xfId="34676"/>
    <cellStyle name="Normal 86 2 2 3" xfId="34677"/>
    <cellStyle name="Normal 86 2 2 3 2" xfId="34678"/>
    <cellStyle name="Normal 86 2 2 3 2 2" xfId="34679"/>
    <cellStyle name="Normal 86 2 2 3 3" xfId="34680"/>
    <cellStyle name="Normal 86 2 2 4" xfId="34681"/>
    <cellStyle name="Normal 86 2 2 4 2" xfId="34682"/>
    <cellStyle name="Normal 86 2 2 5" xfId="34683"/>
    <cellStyle name="Normal 86 2 3" xfId="34684"/>
    <cellStyle name="Normal 86 2 3 2" xfId="34685"/>
    <cellStyle name="Normal 86 2 3 2 2" xfId="34686"/>
    <cellStyle name="Normal 86 2 3 2 2 2" xfId="34687"/>
    <cellStyle name="Normal 86 2 3 2 3" xfId="34688"/>
    <cellStyle name="Normal 86 2 3 3" xfId="34689"/>
    <cellStyle name="Normal 86 2 3 3 2" xfId="34690"/>
    <cellStyle name="Normal 86 2 3 4" xfId="34691"/>
    <cellStyle name="Normal 86 2 4" xfId="34692"/>
    <cellStyle name="Normal 86 2 4 2" xfId="34693"/>
    <cellStyle name="Normal 86 2 4 2 2" xfId="34694"/>
    <cellStyle name="Normal 86 2 4 3" xfId="34695"/>
    <cellStyle name="Normal 86 2 5" xfId="34696"/>
    <cellStyle name="Normal 86 2 5 2" xfId="34697"/>
    <cellStyle name="Normal 86 2 5 2 2" xfId="34698"/>
    <cellStyle name="Normal 86 2 5 3" xfId="34699"/>
    <cellStyle name="Normal 86 2 6" xfId="34700"/>
    <cellStyle name="Normal 86 2 6 2" xfId="34701"/>
    <cellStyle name="Normal 86 2 7" xfId="34702"/>
    <cellStyle name="Normal 86 3" xfId="34703"/>
    <cellStyle name="Normal 86 3 2" xfId="34704"/>
    <cellStyle name="Normal 86 3 2 2" xfId="34705"/>
    <cellStyle name="Normal 86 3 2 2 2" xfId="34706"/>
    <cellStyle name="Normal 86 3 2 2 2 2" xfId="34707"/>
    <cellStyle name="Normal 86 3 2 2 2 2 2" xfId="34708"/>
    <cellStyle name="Normal 86 3 2 2 2 3" xfId="34709"/>
    <cellStyle name="Normal 86 3 2 2 3" xfId="34710"/>
    <cellStyle name="Normal 86 3 2 2 3 2" xfId="34711"/>
    <cellStyle name="Normal 86 3 2 2 4" xfId="34712"/>
    <cellStyle name="Normal 86 3 2 3" xfId="34713"/>
    <cellStyle name="Normal 86 3 2 3 2" xfId="34714"/>
    <cellStyle name="Normal 86 3 2 3 2 2" xfId="34715"/>
    <cellStyle name="Normal 86 3 2 3 3" xfId="34716"/>
    <cellStyle name="Normal 86 3 2 4" xfId="34717"/>
    <cellStyle name="Normal 86 3 2 4 2" xfId="34718"/>
    <cellStyle name="Normal 86 3 2 5" xfId="34719"/>
    <cellStyle name="Normal 86 3 3" xfId="34720"/>
    <cellStyle name="Normal 86 3 3 2" xfId="34721"/>
    <cellStyle name="Normal 86 3 3 2 2" xfId="34722"/>
    <cellStyle name="Normal 86 3 3 2 2 2" xfId="34723"/>
    <cellStyle name="Normal 86 3 3 2 3" xfId="34724"/>
    <cellStyle name="Normal 86 3 3 3" xfId="34725"/>
    <cellStyle name="Normal 86 3 3 3 2" xfId="34726"/>
    <cellStyle name="Normal 86 3 3 4" xfId="34727"/>
    <cellStyle name="Normal 86 3 4" xfId="34728"/>
    <cellStyle name="Normal 86 3 4 2" xfId="34729"/>
    <cellStyle name="Normal 86 3 4 2 2" xfId="34730"/>
    <cellStyle name="Normal 86 3 4 3" xfId="34731"/>
    <cellStyle name="Normal 86 3 5" xfId="34732"/>
    <cellStyle name="Normal 86 3 5 2" xfId="34733"/>
    <cellStyle name="Normal 86 3 5 2 2" xfId="34734"/>
    <cellStyle name="Normal 86 3 5 3" xfId="34735"/>
    <cellStyle name="Normal 86 3 6" xfId="34736"/>
    <cellStyle name="Normal 86 3 6 2" xfId="34737"/>
    <cellStyle name="Normal 86 3 7" xfId="34738"/>
    <cellStyle name="Normal 86 4" xfId="34739"/>
    <cellStyle name="Normal 86 4 2" xfId="34740"/>
    <cellStyle name="Normal 86 4 2 2" xfId="34741"/>
    <cellStyle name="Normal 86 4 2 2 2" xfId="34742"/>
    <cellStyle name="Normal 86 4 2 2 2 2" xfId="34743"/>
    <cellStyle name="Normal 86 4 2 2 3" xfId="34744"/>
    <cellStyle name="Normal 86 4 2 3" xfId="34745"/>
    <cellStyle name="Normal 86 4 2 3 2" xfId="34746"/>
    <cellStyle name="Normal 86 4 2 4" xfId="34747"/>
    <cellStyle name="Normal 86 4 3" xfId="34748"/>
    <cellStyle name="Normal 86 4 3 2" xfId="34749"/>
    <cellStyle name="Normal 86 4 3 2 2" xfId="34750"/>
    <cellStyle name="Normal 86 4 3 3" xfId="34751"/>
    <cellStyle name="Normal 86 4 4" xfId="34752"/>
    <cellStyle name="Normal 86 4 4 2" xfId="34753"/>
    <cellStyle name="Normal 86 4 5" xfId="34754"/>
    <cellStyle name="Normal 86 5" xfId="34755"/>
    <cellStyle name="Normal 86 5 2" xfId="34756"/>
    <cellStyle name="Normal 86 5 2 2" xfId="34757"/>
    <cellStyle name="Normal 86 5 2 2 2" xfId="34758"/>
    <cellStyle name="Normal 86 5 2 3" xfId="34759"/>
    <cellStyle name="Normal 86 5 3" xfId="34760"/>
    <cellStyle name="Normal 86 5 3 2" xfId="34761"/>
    <cellStyle name="Normal 86 5 4" xfId="34762"/>
    <cellStyle name="Normal 86 6" xfId="34763"/>
    <cellStyle name="Normal 86 6 2" xfId="34764"/>
    <cellStyle name="Normal 86 6 2 2" xfId="34765"/>
    <cellStyle name="Normal 86 6 3" xfId="34766"/>
    <cellStyle name="Normal 86 7" xfId="34767"/>
    <cellStyle name="Normal 86 7 2" xfId="34768"/>
    <cellStyle name="Normal 86 7 2 2" xfId="34769"/>
    <cellStyle name="Normal 86 7 3" xfId="34770"/>
    <cellStyle name="Normal 86 8" xfId="34771"/>
    <cellStyle name="Normal 86 8 2" xfId="34772"/>
    <cellStyle name="Normal 86 9" xfId="34773"/>
    <cellStyle name="Normal 87" xfId="34774"/>
    <cellStyle name="Normal 87 10" xfId="34775"/>
    <cellStyle name="Normal 87 2" xfId="34776"/>
    <cellStyle name="Normal 87 2 2" xfId="34777"/>
    <cellStyle name="Normal 87 2 2 2" xfId="34778"/>
    <cellStyle name="Normal 87 2 2 2 2" xfId="34779"/>
    <cellStyle name="Normal 87 2 2 2 2 2" xfId="34780"/>
    <cellStyle name="Normal 87 2 2 2 2 2 2" xfId="34781"/>
    <cellStyle name="Normal 87 2 2 2 2 3" xfId="34782"/>
    <cellStyle name="Normal 87 2 2 2 3" xfId="34783"/>
    <cellStyle name="Normal 87 2 2 2 3 2" xfId="34784"/>
    <cellStyle name="Normal 87 2 2 2 4" xfId="34785"/>
    <cellStyle name="Normal 87 2 2 3" xfId="34786"/>
    <cellStyle name="Normal 87 2 2 3 2" xfId="34787"/>
    <cellStyle name="Normal 87 2 2 3 2 2" xfId="34788"/>
    <cellStyle name="Normal 87 2 2 3 3" xfId="34789"/>
    <cellStyle name="Normal 87 2 2 4" xfId="34790"/>
    <cellStyle name="Normal 87 2 2 4 2" xfId="34791"/>
    <cellStyle name="Normal 87 2 2 5" xfId="34792"/>
    <cellStyle name="Normal 87 2 3" xfId="34793"/>
    <cellStyle name="Normal 87 2 3 2" xfId="34794"/>
    <cellStyle name="Normal 87 2 3 2 2" xfId="34795"/>
    <cellStyle name="Normal 87 2 3 2 2 2" xfId="34796"/>
    <cellStyle name="Normal 87 2 3 2 3" xfId="34797"/>
    <cellStyle name="Normal 87 2 3 3" xfId="34798"/>
    <cellStyle name="Normal 87 2 3 3 2" xfId="34799"/>
    <cellStyle name="Normal 87 2 3 4" xfId="34800"/>
    <cellStyle name="Normal 87 2 4" xfId="34801"/>
    <cellStyle name="Normal 87 2 4 2" xfId="34802"/>
    <cellStyle name="Normal 87 2 4 2 2" xfId="34803"/>
    <cellStyle name="Normal 87 2 4 3" xfId="34804"/>
    <cellStyle name="Normal 87 2 5" xfId="34805"/>
    <cellStyle name="Normal 87 2 5 2" xfId="34806"/>
    <cellStyle name="Normal 87 2 5 2 2" xfId="34807"/>
    <cellStyle name="Normal 87 2 5 3" xfId="34808"/>
    <cellStyle name="Normal 87 2 6" xfId="34809"/>
    <cellStyle name="Normal 87 2 6 2" xfId="34810"/>
    <cellStyle name="Normal 87 2 7" xfId="34811"/>
    <cellStyle name="Normal 87 3" xfId="34812"/>
    <cellStyle name="Normal 87 3 2" xfId="34813"/>
    <cellStyle name="Normal 87 3 2 2" xfId="34814"/>
    <cellStyle name="Normal 87 3 2 2 2" xfId="34815"/>
    <cellStyle name="Normal 87 3 2 2 2 2" xfId="34816"/>
    <cellStyle name="Normal 87 3 2 2 2 2 2" xfId="34817"/>
    <cellStyle name="Normal 87 3 2 2 2 3" xfId="34818"/>
    <cellStyle name="Normal 87 3 2 2 3" xfId="34819"/>
    <cellStyle name="Normal 87 3 2 2 3 2" xfId="34820"/>
    <cellStyle name="Normal 87 3 2 2 4" xfId="34821"/>
    <cellStyle name="Normal 87 3 2 3" xfId="34822"/>
    <cellStyle name="Normal 87 3 2 3 2" xfId="34823"/>
    <cellStyle name="Normal 87 3 2 3 2 2" xfId="34824"/>
    <cellStyle name="Normal 87 3 2 3 3" xfId="34825"/>
    <cellStyle name="Normal 87 3 2 4" xfId="34826"/>
    <cellStyle name="Normal 87 3 2 4 2" xfId="34827"/>
    <cellStyle name="Normal 87 3 2 5" xfId="34828"/>
    <cellStyle name="Normal 87 3 3" xfId="34829"/>
    <cellStyle name="Normal 87 3 3 2" xfId="34830"/>
    <cellStyle name="Normal 87 3 3 2 2" xfId="34831"/>
    <cellStyle name="Normal 87 3 3 2 2 2" xfId="34832"/>
    <cellStyle name="Normal 87 3 3 2 3" xfId="34833"/>
    <cellStyle name="Normal 87 3 3 3" xfId="34834"/>
    <cellStyle name="Normal 87 3 3 3 2" xfId="34835"/>
    <cellStyle name="Normal 87 3 3 4" xfId="34836"/>
    <cellStyle name="Normal 87 3 4" xfId="34837"/>
    <cellStyle name="Normal 87 3 4 2" xfId="34838"/>
    <cellStyle name="Normal 87 3 4 2 2" xfId="34839"/>
    <cellStyle name="Normal 87 3 4 3" xfId="34840"/>
    <cellStyle name="Normal 87 3 5" xfId="34841"/>
    <cellStyle name="Normal 87 3 5 2" xfId="34842"/>
    <cellStyle name="Normal 87 3 5 2 2" xfId="34843"/>
    <cellStyle name="Normal 87 3 5 3" xfId="34844"/>
    <cellStyle name="Normal 87 3 6" xfId="34845"/>
    <cellStyle name="Normal 87 3 6 2" xfId="34846"/>
    <cellStyle name="Normal 87 3 7" xfId="34847"/>
    <cellStyle name="Normal 87 4" xfId="34848"/>
    <cellStyle name="Normal 87 4 2" xfId="34849"/>
    <cellStyle name="Normal 87 4 2 2" xfId="34850"/>
    <cellStyle name="Normal 87 4 2 2 2" xfId="34851"/>
    <cellStyle name="Normal 87 4 2 2 2 2" xfId="34852"/>
    <cellStyle name="Normal 87 4 2 2 3" xfId="34853"/>
    <cellStyle name="Normal 87 4 2 3" xfId="34854"/>
    <cellStyle name="Normal 87 4 2 3 2" xfId="34855"/>
    <cellStyle name="Normal 87 4 2 4" xfId="34856"/>
    <cellStyle name="Normal 87 4 3" xfId="34857"/>
    <cellStyle name="Normal 87 4 3 2" xfId="34858"/>
    <cellStyle name="Normal 87 4 3 2 2" xfId="34859"/>
    <cellStyle name="Normal 87 4 3 3" xfId="34860"/>
    <cellStyle name="Normal 87 4 4" xfId="34861"/>
    <cellStyle name="Normal 87 4 4 2" xfId="34862"/>
    <cellStyle name="Normal 87 4 5" xfId="34863"/>
    <cellStyle name="Normal 87 5" xfId="34864"/>
    <cellStyle name="Normal 87 5 2" xfId="34865"/>
    <cellStyle name="Normal 87 5 2 2" xfId="34866"/>
    <cellStyle name="Normal 87 5 2 2 2" xfId="34867"/>
    <cellStyle name="Normal 87 5 2 3" xfId="34868"/>
    <cellStyle name="Normal 87 5 3" xfId="34869"/>
    <cellStyle name="Normal 87 5 3 2" xfId="34870"/>
    <cellStyle name="Normal 87 5 4" xfId="34871"/>
    <cellStyle name="Normal 87 6" xfId="34872"/>
    <cellStyle name="Normal 87 6 2" xfId="34873"/>
    <cellStyle name="Normal 87 6 2 2" xfId="34874"/>
    <cellStyle name="Normal 87 6 3" xfId="34875"/>
    <cellStyle name="Normal 87 7" xfId="34876"/>
    <cellStyle name="Normal 87 7 2" xfId="34877"/>
    <cellStyle name="Normal 87 7 2 2" xfId="34878"/>
    <cellStyle name="Normal 87 7 3" xfId="34879"/>
    <cellStyle name="Normal 87 8" xfId="34880"/>
    <cellStyle name="Normal 87 8 2" xfId="34881"/>
    <cellStyle name="Normal 87 9" xfId="34882"/>
    <cellStyle name="Normal 88" xfId="34883"/>
    <cellStyle name="Normal 88 10" xfId="34884"/>
    <cellStyle name="Normal 88 2" xfId="34885"/>
    <cellStyle name="Normal 88 2 2" xfId="34886"/>
    <cellStyle name="Normal 88 2 2 2" xfId="34887"/>
    <cellStyle name="Normal 88 2 2 2 2" xfId="34888"/>
    <cellStyle name="Normal 88 2 2 2 2 2" xfId="34889"/>
    <cellStyle name="Normal 88 2 2 2 2 2 2" xfId="34890"/>
    <cellStyle name="Normal 88 2 2 2 2 3" xfId="34891"/>
    <cellStyle name="Normal 88 2 2 2 3" xfId="34892"/>
    <cellStyle name="Normal 88 2 2 2 3 2" xfId="34893"/>
    <cellStyle name="Normal 88 2 2 2 4" xfId="34894"/>
    <cellStyle name="Normal 88 2 2 3" xfId="34895"/>
    <cellStyle name="Normal 88 2 2 3 2" xfId="34896"/>
    <cellStyle name="Normal 88 2 2 3 2 2" xfId="34897"/>
    <cellStyle name="Normal 88 2 2 3 3" xfId="34898"/>
    <cellStyle name="Normal 88 2 2 4" xfId="34899"/>
    <cellStyle name="Normal 88 2 2 4 2" xfId="34900"/>
    <cellStyle name="Normal 88 2 2 5" xfId="34901"/>
    <cellStyle name="Normal 88 2 3" xfId="34902"/>
    <cellStyle name="Normal 88 2 3 2" xfId="34903"/>
    <cellStyle name="Normal 88 2 3 2 2" xfId="34904"/>
    <cellStyle name="Normal 88 2 3 2 2 2" xfId="34905"/>
    <cellStyle name="Normal 88 2 3 2 3" xfId="34906"/>
    <cellStyle name="Normal 88 2 3 3" xfId="34907"/>
    <cellStyle name="Normal 88 2 3 3 2" xfId="34908"/>
    <cellStyle name="Normal 88 2 3 4" xfId="34909"/>
    <cellStyle name="Normal 88 2 4" xfId="34910"/>
    <cellStyle name="Normal 88 2 4 2" xfId="34911"/>
    <cellStyle name="Normal 88 2 4 2 2" xfId="34912"/>
    <cellStyle name="Normal 88 2 4 3" xfId="34913"/>
    <cellStyle name="Normal 88 2 5" xfId="34914"/>
    <cellStyle name="Normal 88 2 5 2" xfId="34915"/>
    <cellStyle name="Normal 88 2 5 2 2" xfId="34916"/>
    <cellStyle name="Normal 88 2 5 3" xfId="34917"/>
    <cellStyle name="Normal 88 2 6" xfId="34918"/>
    <cellStyle name="Normal 88 2 6 2" xfId="34919"/>
    <cellStyle name="Normal 88 2 7" xfId="34920"/>
    <cellStyle name="Normal 88 3" xfId="34921"/>
    <cellStyle name="Normal 88 3 2" xfId="34922"/>
    <cellStyle name="Normal 88 3 2 2" xfId="34923"/>
    <cellStyle name="Normal 88 3 2 2 2" xfId="34924"/>
    <cellStyle name="Normal 88 3 2 2 2 2" xfId="34925"/>
    <cellStyle name="Normal 88 3 2 2 2 2 2" xfId="34926"/>
    <cellStyle name="Normal 88 3 2 2 2 3" xfId="34927"/>
    <cellStyle name="Normal 88 3 2 2 3" xfId="34928"/>
    <cellStyle name="Normal 88 3 2 2 3 2" xfId="34929"/>
    <cellStyle name="Normal 88 3 2 2 4" xfId="34930"/>
    <cellStyle name="Normal 88 3 2 3" xfId="34931"/>
    <cellStyle name="Normal 88 3 2 3 2" xfId="34932"/>
    <cellStyle name="Normal 88 3 2 3 2 2" xfId="34933"/>
    <cellStyle name="Normal 88 3 2 3 3" xfId="34934"/>
    <cellStyle name="Normal 88 3 2 4" xfId="34935"/>
    <cellStyle name="Normal 88 3 2 4 2" xfId="34936"/>
    <cellStyle name="Normal 88 3 2 5" xfId="34937"/>
    <cellStyle name="Normal 88 3 3" xfId="34938"/>
    <cellStyle name="Normal 88 3 3 2" xfId="34939"/>
    <cellStyle name="Normal 88 3 3 2 2" xfId="34940"/>
    <cellStyle name="Normal 88 3 3 2 2 2" xfId="34941"/>
    <cellStyle name="Normal 88 3 3 2 3" xfId="34942"/>
    <cellStyle name="Normal 88 3 3 3" xfId="34943"/>
    <cellStyle name="Normal 88 3 3 3 2" xfId="34944"/>
    <cellStyle name="Normal 88 3 3 4" xfId="34945"/>
    <cellStyle name="Normal 88 3 4" xfId="34946"/>
    <cellStyle name="Normal 88 3 4 2" xfId="34947"/>
    <cellStyle name="Normal 88 3 4 2 2" xfId="34948"/>
    <cellStyle name="Normal 88 3 4 3" xfId="34949"/>
    <cellStyle name="Normal 88 3 5" xfId="34950"/>
    <cellStyle name="Normal 88 3 5 2" xfId="34951"/>
    <cellStyle name="Normal 88 3 5 2 2" xfId="34952"/>
    <cellStyle name="Normal 88 3 5 3" xfId="34953"/>
    <cellStyle name="Normal 88 3 6" xfId="34954"/>
    <cellStyle name="Normal 88 3 6 2" xfId="34955"/>
    <cellStyle name="Normal 88 3 7" xfId="34956"/>
    <cellStyle name="Normal 88 4" xfId="34957"/>
    <cellStyle name="Normal 88 4 2" xfId="34958"/>
    <cellStyle name="Normal 88 4 2 2" xfId="34959"/>
    <cellStyle name="Normal 88 4 2 2 2" xfId="34960"/>
    <cellStyle name="Normal 88 4 2 2 2 2" xfId="34961"/>
    <cellStyle name="Normal 88 4 2 2 3" xfId="34962"/>
    <cellStyle name="Normal 88 4 2 3" xfId="34963"/>
    <cellStyle name="Normal 88 4 2 3 2" xfId="34964"/>
    <cellStyle name="Normal 88 4 2 4" xfId="34965"/>
    <cellStyle name="Normal 88 4 3" xfId="34966"/>
    <cellStyle name="Normal 88 4 3 2" xfId="34967"/>
    <cellStyle name="Normal 88 4 3 2 2" xfId="34968"/>
    <cellStyle name="Normal 88 4 3 3" xfId="34969"/>
    <cellStyle name="Normal 88 4 4" xfId="34970"/>
    <cellStyle name="Normal 88 4 4 2" xfId="34971"/>
    <cellStyle name="Normal 88 4 5" xfId="34972"/>
    <cellStyle name="Normal 88 5" xfId="34973"/>
    <cellStyle name="Normal 88 5 2" xfId="34974"/>
    <cellStyle name="Normal 88 5 2 2" xfId="34975"/>
    <cellStyle name="Normal 88 5 2 2 2" xfId="34976"/>
    <cellStyle name="Normal 88 5 2 3" xfId="34977"/>
    <cellStyle name="Normal 88 5 3" xfId="34978"/>
    <cellStyle name="Normal 88 5 3 2" xfId="34979"/>
    <cellStyle name="Normal 88 5 4" xfId="34980"/>
    <cellStyle name="Normal 88 6" xfId="34981"/>
    <cellStyle name="Normal 88 6 2" xfId="34982"/>
    <cellStyle name="Normal 88 6 2 2" xfId="34983"/>
    <cellStyle name="Normal 88 6 3" xfId="34984"/>
    <cellStyle name="Normal 88 7" xfId="34985"/>
    <cellStyle name="Normal 88 7 2" xfId="34986"/>
    <cellStyle name="Normal 88 7 2 2" xfId="34987"/>
    <cellStyle name="Normal 88 7 3" xfId="34988"/>
    <cellStyle name="Normal 88 8" xfId="34989"/>
    <cellStyle name="Normal 88 8 2" xfId="34990"/>
    <cellStyle name="Normal 88 9" xfId="34991"/>
    <cellStyle name="Normal 89" xfId="34992"/>
    <cellStyle name="Normal 89 10" xfId="34993"/>
    <cellStyle name="Normal 89 2" xfId="34994"/>
    <cellStyle name="Normal 89 2 2" xfId="34995"/>
    <cellStyle name="Normal 89 2 2 2" xfId="34996"/>
    <cellStyle name="Normal 89 2 2 2 2" xfId="34997"/>
    <cellStyle name="Normal 89 2 2 2 2 2" xfId="34998"/>
    <cellStyle name="Normal 89 2 2 2 2 2 2" xfId="34999"/>
    <cellStyle name="Normal 89 2 2 2 2 3" xfId="35000"/>
    <cellStyle name="Normal 89 2 2 2 3" xfId="35001"/>
    <cellStyle name="Normal 89 2 2 2 3 2" xfId="35002"/>
    <cellStyle name="Normal 89 2 2 2 4" xfId="35003"/>
    <cellStyle name="Normal 89 2 2 3" xfId="35004"/>
    <cellStyle name="Normal 89 2 2 3 2" xfId="35005"/>
    <cellStyle name="Normal 89 2 2 3 2 2" xfId="35006"/>
    <cellStyle name="Normal 89 2 2 3 3" xfId="35007"/>
    <cellStyle name="Normal 89 2 2 4" xfId="35008"/>
    <cellStyle name="Normal 89 2 2 4 2" xfId="35009"/>
    <cellStyle name="Normal 89 2 2 5" xfId="35010"/>
    <cellStyle name="Normal 89 2 3" xfId="35011"/>
    <cellStyle name="Normal 89 2 3 2" xfId="35012"/>
    <cellStyle name="Normal 89 2 3 2 2" xfId="35013"/>
    <cellStyle name="Normal 89 2 3 2 2 2" xfId="35014"/>
    <cellStyle name="Normal 89 2 3 2 3" xfId="35015"/>
    <cellStyle name="Normal 89 2 3 3" xfId="35016"/>
    <cellStyle name="Normal 89 2 3 3 2" xfId="35017"/>
    <cellStyle name="Normal 89 2 3 4" xfId="35018"/>
    <cellStyle name="Normal 89 2 4" xfId="35019"/>
    <cellStyle name="Normal 89 2 4 2" xfId="35020"/>
    <cellStyle name="Normal 89 2 4 2 2" xfId="35021"/>
    <cellStyle name="Normal 89 2 4 3" xfId="35022"/>
    <cellStyle name="Normal 89 2 5" xfId="35023"/>
    <cellStyle name="Normal 89 2 5 2" xfId="35024"/>
    <cellStyle name="Normal 89 2 5 2 2" xfId="35025"/>
    <cellStyle name="Normal 89 2 5 3" xfId="35026"/>
    <cellStyle name="Normal 89 2 6" xfId="35027"/>
    <cellStyle name="Normal 89 2 6 2" xfId="35028"/>
    <cellStyle name="Normal 89 2 7" xfId="35029"/>
    <cellStyle name="Normal 89 3" xfId="35030"/>
    <cellStyle name="Normal 89 3 2" xfId="35031"/>
    <cellStyle name="Normal 89 3 2 2" xfId="35032"/>
    <cellStyle name="Normal 89 3 2 2 2" xfId="35033"/>
    <cellStyle name="Normal 89 3 2 2 2 2" xfId="35034"/>
    <cellStyle name="Normal 89 3 2 2 2 2 2" xfId="35035"/>
    <cellStyle name="Normal 89 3 2 2 2 3" xfId="35036"/>
    <cellStyle name="Normal 89 3 2 2 3" xfId="35037"/>
    <cellStyle name="Normal 89 3 2 2 3 2" xfId="35038"/>
    <cellStyle name="Normal 89 3 2 2 4" xfId="35039"/>
    <cellStyle name="Normal 89 3 2 3" xfId="35040"/>
    <cellStyle name="Normal 89 3 2 3 2" xfId="35041"/>
    <cellStyle name="Normal 89 3 2 3 2 2" xfId="35042"/>
    <cellStyle name="Normal 89 3 2 3 3" xfId="35043"/>
    <cellStyle name="Normal 89 3 2 4" xfId="35044"/>
    <cellStyle name="Normal 89 3 2 4 2" xfId="35045"/>
    <cellStyle name="Normal 89 3 2 5" xfId="35046"/>
    <cellStyle name="Normal 89 3 3" xfId="35047"/>
    <cellStyle name="Normal 89 3 3 2" xfId="35048"/>
    <cellStyle name="Normal 89 3 3 2 2" xfId="35049"/>
    <cellStyle name="Normal 89 3 3 2 2 2" xfId="35050"/>
    <cellStyle name="Normal 89 3 3 2 3" xfId="35051"/>
    <cellStyle name="Normal 89 3 3 3" xfId="35052"/>
    <cellStyle name="Normal 89 3 3 3 2" xfId="35053"/>
    <cellStyle name="Normal 89 3 3 4" xfId="35054"/>
    <cellStyle name="Normal 89 3 4" xfId="35055"/>
    <cellStyle name="Normal 89 3 4 2" xfId="35056"/>
    <cellStyle name="Normal 89 3 4 2 2" xfId="35057"/>
    <cellStyle name="Normal 89 3 4 3" xfId="35058"/>
    <cellStyle name="Normal 89 3 5" xfId="35059"/>
    <cellStyle name="Normal 89 3 5 2" xfId="35060"/>
    <cellStyle name="Normal 89 3 5 2 2" xfId="35061"/>
    <cellStyle name="Normal 89 3 5 3" xfId="35062"/>
    <cellStyle name="Normal 89 3 6" xfId="35063"/>
    <cellStyle name="Normal 89 3 6 2" xfId="35064"/>
    <cellStyle name="Normal 89 3 7" xfId="35065"/>
    <cellStyle name="Normal 89 4" xfId="35066"/>
    <cellStyle name="Normal 89 4 2" xfId="35067"/>
    <cellStyle name="Normal 89 4 2 2" xfId="35068"/>
    <cellStyle name="Normal 89 4 2 2 2" xfId="35069"/>
    <cellStyle name="Normal 89 4 2 2 2 2" xfId="35070"/>
    <cellStyle name="Normal 89 4 2 2 3" xfId="35071"/>
    <cellStyle name="Normal 89 4 2 3" xfId="35072"/>
    <cellStyle name="Normal 89 4 2 3 2" xfId="35073"/>
    <cellStyle name="Normal 89 4 2 4" xfId="35074"/>
    <cellStyle name="Normal 89 4 3" xfId="35075"/>
    <cellStyle name="Normal 89 4 3 2" xfId="35076"/>
    <cellStyle name="Normal 89 4 3 2 2" xfId="35077"/>
    <cellStyle name="Normal 89 4 3 3" xfId="35078"/>
    <cellStyle name="Normal 89 4 4" xfId="35079"/>
    <cellStyle name="Normal 89 4 4 2" xfId="35080"/>
    <cellStyle name="Normal 89 4 5" xfId="35081"/>
    <cellStyle name="Normal 89 5" xfId="35082"/>
    <cellStyle name="Normal 89 5 2" xfId="35083"/>
    <cellStyle name="Normal 89 5 2 2" xfId="35084"/>
    <cellStyle name="Normal 89 5 2 2 2" xfId="35085"/>
    <cellStyle name="Normal 89 5 2 3" xfId="35086"/>
    <cellStyle name="Normal 89 5 3" xfId="35087"/>
    <cellStyle name="Normal 89 5 3 2" xfId="35088"/>
    <cellStyle name="Normal 89 5 4" xfId="35089"/>
    <cellStyle name="Normal 89 6" xfId="35090"/>
    <cellStyle name="Normal 89 6 2" xfId="35091"/>
    <cellStyle name="Normal 89 6 2 2" xfId="35092"/>
    <cellStyle name="Normal 89 6 3" xfId="35093"/>
    <cellStyle name="Normal 89 7" xfId="35094"/>
    <cellStyle name="Normal 89 7 2" xfId="35095"/>
    <cellStyle name="Normal 89 7 2 2" xfId="35096"/>
    <cellStyle name="Normal 89 7 3" xfId="35097"/>
    <cellStyle name="Normal 89 8" xfId="35098"/>
    <cellStyle name="Normal 89 8 2" xfId="35099"/>
    <cellStyle name="Normal 89 9" xfId="35100"/>
    <cellStyle name="Normal 9" xfId="35101"/>
    <cellStyle name="Normal 9 10" xfId="35102"/>
    <cellStyle name="Normal 9 10 2" xfId="35103"/>
    <cellStyle name="Normal 9 11" xfId="35104"/>
    <cellStyle name="Normal 9 11 2" xfId="35105"/>
    <cellStyle name="Normal 9 12" xfId="35106"/>
    <cellStyle name="Normal 9 13" xfId="35107"/>
    <cellStyle name="Normal 9 14" xfId="35108"/>
    <cellStyle name="Normal 9 15" xfId="35109"/>
    <cellStyle name="Normal 9 16" xfId="35110"/>
    <cellStyle name="Normal 9 17" xfId="35111"/>
    <cellStyle name="Normal 9 2" xfId="35112"/>
    <cellStyle name="Normal 9 2 2" xfId="35113"/>
    <cellStyle name="Normal 9 2 2 2" xfId="35114"/>
    <cellStyle name="Normal 9 2 3" xfId="35115"/>
    <cellStyle name="Normal 9 2 4" xfId="35116"/>
    <cellStyle name="Normal 9 3" xfId="35117"/>
    <cellStyle name="Normal 9 3 10" xfId="35118"/>
    <cellStyle name="Normal 9 3 11" xfId="35119"/>
    <cellStyle name="Normal 9 3 12" xfId="35120"/>
    <cellStyle name="Normal 9 3 2" xfId="35121"/>
    <cellStyle name="Normal 9 3 2 2" xfId="35122"/>
    <cellStyle name="Normal 9 3 2 2 2" xfId="35123"/>
    <cellStyle name="Normal 9 3 2 2 2 2" xfId="35124"/>
    <cellStyle name="Normal 9 3 2 2 2 2 2" xfId="35125"/>
    <cellStyle name="Normal 9 3 2 2 2 2 2 2" xfId="35126"/>
    <cellStyle name="Normal 9 3 2 2 2 2 3" xfId="35127"/>
    <cellStyle name="Normal 9 3 2 2 2 3" xfId="35128"/>
    <cellStyle name="Normal 9 3 2 2 2 3 2" xfId="35129"/>
    <cellStyle name="Normal 9 3 2 2 2 4" xfId="35130"/>
    <cellStyle name="Normal 9 3 2 2 3" xfId="35131"/>
    <cellStyle name="Normal 9 3 2 2 3 2" xfId="35132"/>
    <cellStyle name="Normal 9 3 2 2 3 2 2" xfId="35133"/>
    <cellStyle name="Normal 9 3 2 2 3 3" xfId="35134"/>
    <cellStyle name="Normal 9 3 2 2 4" xfId="35135"/>
    <cellStyle name="Normal 9 3 2 2 4 2" xfId="35136"/>
    <cellStyle name="Normal 9 3 2 2 5" xfId="35137"/>
    <cellStyle name="Normal 9 3 2 3" xfId="35138"/>
    <cellStyle name="Normal 9 3 2 3 2" xfId="35139"/>
    <cellStyle name="Normal 9 3 2 3 2 2" xfId="35140"/>
    <cellStyle name="Normal 9 3 2 3 2 2 2" xfId="35141"/>
    <cellStyle name="Normal 9 3 2 3 2 3" xfId="35142"/>
    <cellStyle name="Normal 9 3 2 3 3" xfId="35143"/>
    <cellStyle name="Normal 9 3 2 3 3 2" xfId="35144"/>
    <cellStyle name="Normal 9 3 2 3 4" xfId="35145"/>
    <cellStyle name="Normal 9 3 2 4" xfId="35146"/>
    <cellStyle name="Normal 9 3 2 4 2" xfId="35147"/>
    <cellStyle name="Normal 9 3 2 4 2 2" xfId="35148"/>
    <cellStyle name="Normal 9 3 2 4 3" xfId="35149"/>
    <cellStyle name="Normal 9 3 2 5" xfId="35150"/>
    <cellStyle name="Normal 9 3 2 5 2" xfId="35151"/>
    <cellStyle name="Normal 9 3 2 5 2 2" xfId="35152"/>
    <cellStyle name="Normal 9 3 2 5 3" xfId="35153"/>
    <cellStyle name="Normal 9 3 2 6" xfId="35154"/>
    <cellStyle name="Normal 9 3 2 6 2" xfId="35155"/>
    <cellStyle name="Normal 9 3 2 7" xfId="35156"/>
    <cellStyle name="Normal 9 3 2 8" xfId="35157"/>
    <cellStyle name="Normal 9 3 2 9" xfId="35158"/>
    <cellStyle name="Normal 9 3 3" xfId="35159"/>
    <cellStyle name="Normal 9 3 3 2" xfId="35160"/>
    <cellStyle name="Normal 9 3 3 2 2" xfId="35161"/>
    <cellStyle name="Normal 9 3 3 2 2 2" xfId="35162"/>
    <cellStyle name="Normal 9 3 3 2 2 2 2" xfId="35163"/>
    <cellStyle name="Normal 9 3 3 2 2 2 2 2" xfId="35164"/>
    <cellStyle name="Normal 9 3 3 2 2 2 3" xfId="35165"/>
    <cellStyle name="Normal 9 3 3 2 2 3" xfId="35166"/>
    <cellStyle name="Normal 9 3 3 2 2 3 2" xfId="35167"/>
    <cellStyle name="Normal 9 3 3 2 2 4" xfId="35168"/>
    <cellStyle name="Normal 9 3 3 2 3" xfId="35169"/>
    <cellStyle name="Normal 9 3 3 2 3 2" xfId="35170"/>
    <cellStyle name="Normal 9 3 3 2 3 2 2" xfId="35171"/>
    <cellStyle name="Normal 9 3 3 2 3 3" xfId="35172"/>
    <cellStyle name="Normal 9 3 3 2 4" xfId="35173"/>
    <cellStyle name="Normal 9 3 3 2 4 2" xfId="35174"/>
    <cellStyle name="Normal 9 3 3 2 5" xfId="35175"/>
    <cellStyle name="Normal 9 3 3 3" xfId="35176"/>
    <cellStyle name="Normal 9 3 3 3 2" xfId="35177"/>
    <cellStyle name="Normal 9 3 3 3 2 2" xfId="35178"/>
    <cellStyle name="Normal 9 3 3 3 2 2 2" xfId="35179"/>
    <cellStyle name="Normal 9 3 3 3 2 3" xfId="35180"/>
    <cellStyle name="Normal 9 3 3 3 3" xfId="35181"/>
    <cellStyle name="Normal 9 3 3 3 3 2" xfId="35182"/>
    <cellStyle name="Normal 9 3 3 3 4" xfId="35183"/>
    <cellStyle name="Normal 9 3 3 4" xfId="35184"/>
    <cellStyle name="Normal 9 3 3 4 2" xfId="35185"/>
    <cellStyle name="Normal 9 3 3 4 2 2" xfId="35186"/>
    <cellStyle name="Normal 9 3 3 4 3" xfId="35187"/>
    <cellStyle name="Normal 9 3 3 5" xfId="35188"/>
    <cellStyle name="Normal 9 3 3 5 2" xfId="35189"/>
    <cellStyle name="Normal 9 3 3 5 2 2" xfId="35190"/>
    <cellStyle name="Normal 9 3 3 5 3" xfId="35191"/>
    <cellStyle name="Normal 9 3 3 6" xfId="35192"/>
    <cellStyle name="Normal 9 3 3 6 2" xfId="35193"/>
    <cellStyle name="Normal 9 3 3 7" xfId="35194"/>
    <cellStyle name="Normal 9 3 3 8" xfId="35195"/>
    <cellStyle name="Normal 9 3 3 9" xfId="35196"/>
    <cellStyle name="Normal 9 3 4" xfId="35197"/>
    <cellStyle name="Normal 9 3 4 2" xfId="35198"/>
    <cellStyle name="Normal 9 3 4 2 2" xfId="35199"/>
    <cellStyle name="Normal 9 3 4 2 2 2" xfId="35200"/>
    <cellStyle name="Normal 9 3 4 2 2 2 2" xfId="35201"/>
    <cellStyle name="Normal 9 3 4 2 2 3" xfId="35202"/>
    <cellStyle name="Normal 9 3 4 2 3" xfId="35203"/>
    <cellStyle name="Normal 9 3 4 2 3 2" xfId="35204"/>
    <cellStyle name="Normal 9 3 4 2 4" xfId="35205"/>
    <cellStyle name="Normal 9 3 4 3" xfId="35206"/>
    <cellStyle name="Normal 9 3 4 3 2" xfId="35207"/>
    <cellStyle name="Normal 9 3 4 3 2 2" xfId="35208"/>
    <cellStyle name="Normal 9 3 4 3 3" xfId="35209"/>
    <cellStyle name="Normal 9 3 4 4" xfId="35210"/>
    <cellStyle name="Normal 9 3 4 4 2" xfId="35211"/>
    <cellStyle name="Normal 9 3 4 5" xfId="35212"/>
    <cellStyle name="Normal 9 3 4 6" xfId="35213"/>
    <cellStyle name="Normal 9 3 5" xfId="35214"/>
    <cellStyle name="Normal 9 3 5 2" xfId="35215"/>
    <cellStyle name="Normal 9 3 5 2 2" xfId="35216"/>
    <cellStyle name="Normal 9 3 5 2 2 2" xfId="35217"/>
    <cellStyle name="Normal 9 3 5 2 3" xfId="35218"/>
    <cellStyle name="Normal 9 3 5 3" xfId="35219"/>
    <cellStyle name="Normal 9 3 5 3 2" xfId="35220"/>
    <cellStyle name="Normal 9 3 5 4" xfId="35221"/>
    <cellStyle name="Normal 9 3 6" xfId="35222"/>
    <cellStyle name="Normal 9 3 6 2" xfId="35223"/>
    <cellStyle name="Normal 9 3 6 2 2" xfId="35224"/>
    <cellStyle name="Normal 9 3 6 3" xfId="35225"/>
    <cellStyle name="Normal 9 3 7" xfId="35226"/>
    <cellStyle name="Normal 9 3 7 2" xfId="35227"/>
    <cellStyle name="Normal 9 3 7 2 2" xfId="35228"/>
    <cellStyle name="Normal 9 3 7 3" xfId="35229"/>
    <cellStyle name="Normal 9 3 8" xfId="35230"/>
    <cellStyle name="Normal 9 3 8 2" xfId="35231"/>
    <cellStyle name="Normal 9 3 9" xfId="35232"/>
    <cellStyle name="Normal 9 4" xfId="35233"/>
    <cellStyle name="Normal 9 4 2" xfId="35234"/>
    <cellStyle name="Normal 9 4 2 2" xfId="35235"/>
    <cellStyle name="Normal 9 4 3" xfId="35236"/>
    <cellStyle name="Normal 9 4 3 2" xfId="35237"/>
    <cellStyle name="Normal 9 4 3 2 2" xfId="35238"/>
    <cellStyle name="Normal 9 4 3 2 2 2" xfId="35239"/>
    <cellStyle name="Normal 9 4 3 2 2 2 2" xfId="35240"/>
    <cellStyle name="Normal 9 4 3 2 2 3" xfId="35241"/>
    <cellStyle name="Normal 9 4 3 2 3" xfId="35242"/>
    <cellStyle name="Normal 9 4 3 2 3 2" xfId="35243"/>
    <cellStyle name="Normal 9 4 3 2 4" xfId="35244"/>
    <cellStyle name="Normal 9 4 3 3" xfId="35245"/>
    <cellStyle name="Normal 9 4 3 3 2" xfId="35246"/>
    <cellStyle name="Normal 9 4 3 3 2 2" xfId="35247"/>
    <cellStyle name="Normal 9 4 3 3 3" xfId="35248"/>
    <cellStyle name="Normal 9 4 3 4" xfId="35249"/>
    <cellStyle name="Normal 9 4 3 4 2" xfId="35250"/>
    <cellStyle name="Normal 9 4 3 5" xfId="35251"/>
    <cellStyle name="Normal 9 4 4" xfId="35252"/>
    <cellStyle name="Normal 9 4 4 2" xfId="35253"/>
    <cellStyle name="Normal 9 4 4 2 2" xfId="35254"/>
    <cellStyle name="Normal 9 4 4 2 2 2" xfId="35255"/>
    <cellStyle name="Normal 9 4 4 2 3" xfId="35256"/>
    <cellStyle name="Normal 9 4 4 3" xfId="35257"/>
    <cellStyle name="Normal 9 4 4 3 2" xfId="35258"/>
    <cellStyle name="Normal 9 4 4 4" xfId="35259"/>
    <cellStyle name="Normal 9 4 5" xfId="35260"/>
    <cellStyle name="Normal 9 4 5 2" xfId="35261"/>
    <cellStyle name="Normal 9 4 5 2 2" xfId="35262"/>
    <cellStyle name="Normal 9 4 5 3" xfId="35263"/>
    <cellStyle name="Normal 9 4 6" xfId="35264"/>
    <cellStyle name="Normal 9 4 6 2" xfId="35265"/>
    <cellStyle name="Normal 9 4 6 2 2" xfId="35266"/>
    <cellStyle name="Normal 9 4 6 3" xfId="35267"/>
    <cellStyle name="Normal 9 4 7" xfId="35268"/>
    <cellStyle name="Normal 9 4 7 2" xfId="35269"/>
    <cellStyle name="Normal 9 4 8" xfId="35270"/>
    <cellStyle name="Normal 9 4 9" xfId="35271"/>
    <cellStyle name="Normal 9 5" xfId="35272"/>
    <cellStyle name="Normal 9 5 2" xfId="35273"/>
    <cellStyle name="Normal 9 5 2 2" xfId="35274"/>
    <cellStyle name="Normal 9 5 2 2 2" xfId="35275"/>
    <cellStyle name="Normal 9 5 2 2 2 2" xfId="35276"/>
    <cellStyle name="Normal 9 5 2 2 3" xfId="35277"/>
    <cellStyle name="Normal 9 5 2 3" xfId="35278"/>
    <cellStyle name="Normal 9 5 2 3 2" xfId="35279"/>
    <cellStyle name="Normal 9 5 2 4" xfId="35280"/>
    <cellStyle name="Normal 9 5 3" xfId="35281"/>
    <cellStyle name="Normal 9 5 3 2" xfId="35282"/>
    <cellStyle name="Normal 9 5 3 2 2" xfId="35283"/>
    <cellStyle name="Normal 9 5 3 3" xfId="35284"/>
    <cellStyle name="Normal 9 5 4" xfId="35285"/>
    <cellStyle name="Normal 9 5 4 2" xfId="35286"/>
    <cellStyle name="Normal 9 5 5" xfId="35287"/>
    <cellStyle name="Normal 9 5 6" xfId="35288"/>
    <cellStyle name="Normal 9 6" xfId="35289"/>
    <cellStyle name="Normal 9 6 2" xfId="35290"/>
    <cellStyle name="Normal 9 6 2 2" xfId="35291"/>
    <cellStyle name="Normal 9 6 2 2 2" xfId="35292"/>
    <cellStyle name="Normal 9 6 2 3" xfId="35293"/>
    <cellStyle name="Normal 9 6 3" xfId="35294"/>
    <cellStyle name="Normal 9 6 3 2" xfId="35295"/>
    <cellStyle name="Normal 9 6 4" xfId="35296"/>
    <cellStyle name="Normal 9 6 5" xfId="35297"/>
    <cellStyle name="Normal 9 7" xfId="35298"/>
    <cellStyle name="Normal 9 7 2" xfId="35299"/>
    <cellStyle name="Normal 9 7 2 2" xfId="35300"/>
    <cellStyle name="Normal 9 7 3" xfId="35301"/>
    <cellStyle name="Normal 9 8" xfId="35302"/>
    <cellStyle name="Normal 9 8 2" xfId="35303"/>
    <cellStyle name="Normal 9 8 2 2" xfId="35304"/>
    <cellStyle name="Normal 9 8 3" xfId="35305"/>
    <cellStyle name="Normal 9 9" xfId="35306"/>
    <cellStyle name="Normal 9 9 2" xfId="35307"/>
    <cellStyle name="Normal 9_10-04_FGF120_Gen_svcs(1)" xfId="35308"/>
    <cellStyle name="Normal 90" xfId="35309"/>
    <cellStyle name="Normal 90 10" xfId="35310"/>
    <cellStyle name="Normal 90 2" xfId="35311"/>
    <cellStyle name="Normal 90 2 2" xfId="35312"/>
    <cellStyle name="Normal 90 2 2 2" xfId="35313"/>
    <cellStyle name="Normal 90 2 2 2 2" xfId="35314"/>
    <cellStyle name="Normal 90 2 2 2 2 2" xfId="35315"/>
    <cellStyle name="Normal 90 2 2 2 2 2 2" xfId="35316"/>
    <cellStyle name="Normal 90 2 2 2 2 3" xfId="35317"/>
    <cellStyle name="Normal 90 2 2 2 3" xfId="35318"/>
    <cellStyle name="Normal 90 2 2 2 3 2" xfId="35319"/>
    <cellStyle name="Normal 90 2 2 2 4" xfId="35320"/>
    <cellStyle name="Normal 90 2 2 3" xfId="35321"/>
    <cellStyle name="Normal 90 2 2 3 2" xfId="35322"/>
    <cellStyle name="Normal 90 2 2 3 2 2" xfId="35323"/>
    <cellStyle name="Normal 90 2 2 3 3" xfId="35324"/>
    <cellStyle name="Normal 90 2 2 4" xfId="35325"/>
    <cellStyle name="Normal 90 2 2 4 2" xfId="35326"/>
    <cellStyle name="Normal 90 2 2 5" xfId="35327"/>
    <cellStyle name="Normal 90 2 3" xfId="35328"/>
    <cellStyle name="Normal 90 2 3 2" xfId="35329"/>
    <cellStyle name="Normal 90 2 3 2 2" xfId="35330"/>
    <cellStyle name="Normal 90 2 3 2 2 2" xfId="35331"/>
    <cellStyle name="Normal 90 2 3 2 3" xfId="35332"/>
    <cellStyle name="Normal 90 2 3 3" xfId="35333"/>
    <cellStyle name="Normal 90 2 3 3 2" xfId="35334"/>
    <cellStyle name="Normal 90 2 3 4" xfId="35335"/>
    <cellStyle name="Normal 90 2 4" xfId="35336"/>
    <cellStyle name="Normal 90 2 4 2" xfId="35337"/>
    <cellStyle name="Normal 90 2 4 2 2" xfId="35338"/>
    <cellStyle name="Normal 90 2 4 3" xfId="35339"/>
    <cellStyle name="Normal 90 2 5" xfId="35340"/>
    <cellStyle name="Normal 90 2 5 2" xfId="35341"/>
    <cellStyle name="Normal 90 2 5 2 2" xfId="35342"/>
    <cellStyle name="Normal 90 2 5 3" xfId="35343"/>
    <cellStyle name="Normal 90 2 6" xfId="35344"/>
    <cellStyle name="Normal 90 2 6 2" xfId="35345"/>
    <cellStyle name="Normal 90 2 7" xfId="35346"/>
    <cellStyle name="Normal 90 3" xfId="35347"/>
    <cellStyle name="Normal 90 3 2" xfId="35348"/>
    <cellStyle name="Normal 90 3 2 2" xfId="35349"/>
    <cellStyle name="Normal 90 3 2 2 2" xfId="35350"/>
    <cellStyle name="Normal 90 3 2 2 2 2" xfId="35351"/>
    <cellStyle name="Normal 90 3 2 2 2 2 2" xfId="35352"/>
    <cellStyle name="Normal 90 3 2 2 2 3" xfId="35353"/>
    <cellStyle name="Normal 90 3 2 2 3" xfId="35354"/>
    <cellStyle name="Normal 90 3 2 2 3 2" xfId="35355"/>
    <cellStyle name="Normal 90 3 2 2 4" xfId="35356"/>
    <cellStyle name="Normal 90 3 2 3" xfId="35357"/>
    <cellStyle name="Normal 90 3 2 3 2" xfId="35358"/>
    <cellStyle name="Normal 90 3 2 3 2 2" xfId="35359"/>
    <cellStyle name="Normal 90 3 2 3 3" xfId="35360"/>
    <cellStyle name="Normal 90 3 2 4" xfId="35361"/>
    <cellStyle name="Normal 90 3 2 4 2" xfId="35362"/>
    <cellStyle name="Normal 90 3 2 5" xfId="35363"/>
    <cellStyle name="Normal 90 3 3" xfId="35364"/>
    <cellStyle name="Normal 90 3 3 2" xfId="35365"/>
    <cellStyle name="Normal 90 3 3 2 2" xfId="35366"/>
    <cellStyle name="Normal 90 3 3 2 2 2" xfId="35367"/>
    <cellStyle name="Normal 90 3 3 2 3" xfId="35368"/>
    <cellStyle name="Normal 90 3 3 3" xfId="35369"/>
    <cellStyle name="Normal 90 3 3 3 2" xfId="35370"/>
    <cellStyle name="Normal 90 3 3 4" xfId="35371"/>
    <cellStyle name="Normal 90 3 4" xfId="35372"/>
    <cellStyle name="Normal 90 3 4 2" xfId="35373"/>
    <cellStyle name="Normal 90 3 4 2 2" xfId="35374"/>
    <cellStyle name="Normal 90 3 4 3" xfId="35375"/>
    <cellStyle name="Normal 90 3 5" xfId="35376"/>
    <cellStyle name="Normal 90 3 5 2" xfId="35377"/>
    <cellStyle name="Normal 90 3 5 2 2" xfId="35378"/>
    <cellStyle name="Normal 90 3 5 3" xfId="35379"/>
    <cellStyle name="Normal 90 3 6" xfId="35380"/>
    <cellStyle name="Normal 90 3 6 2" xfId="35381"/>
    <cellStyle name="Normal 90 3 7" xfId="35382"/>
    <cellStyle name="Normal 90 4" xfId="35383"/>
    <cellStyle name="Normal 90 4 2" xfId="35384"/>
    <cellStyle name="Normal 90 4 2 2" xfId="35385"/>
    <cellStyle name="Normal 90 4 2 2 2" xfId="35386"/>
    <cellStyle name="Normal 90 4 2 2 2 2" xfId="35387"/>
    <cellStyle name="Normal 90 4 2 2 3" xfId="35388"/>
    <cellStyle name="Normal 90 4 2 3" xfId="35389"/>
    <cellStyle name="Normal 90 4 2 3 2" xfId="35390"/>
    <cellStyle name="Normal 90 4 2 4" xfId="35391"/>
    <cellStyle name="Normal 90 4 3" xfId="35392"/>
    <cellStyle name="Normal 90 4 3 2" xfId="35393"/>
    <cellStyle name="Normal 90 4 3 2 2" xfId="35394"/>
    <cellStyle name="Normal 90 4 3 3" xfId="35395"/>
    <cellStyle name="Normal 90 4 4" xfId="35396"/>
    <cellStyle name="Normal 90 4 4 2" xfId="35397"/>
    <cellStyle name="Normal 90 4 5" xfId="35398"/>
    <cellStyle name="Normal 90 5" xfId="35399"/>
    <cellStyle name="Normal 90 5 2" xfId="35400"/>
    <cellStyle name="Normal 90 5 2 2" xfId="35401"/>
    <cellStyle name="Normal 90 5 2 2 2" xfId="35402"/>
    <cellStyle name="Normal 90 5 2 3" xfId="35403"/>
    <cellStyle name="Normal 90 5 3" xfId="35404"/>
    <cellStyle name="Normal 90 5 3 2" xfId="35405"/>
    <cellStyle name="Normal 90 5 4" xfId="35406"/>
    <cellStyle name="Normal 90 6" xfId="35407"/>
    <cellStyle name="Normal 90 6 2" xfId="35408"/>
    <cellStyle name="Normal 90 6 2 2" xfId="35409"/>
    <cellStyle name="Normal 90 6 3" xfId="35410"/>
    <cellStyle name="Normal 90 7" xfId="35411"/>
    <cellStyle name="Normal 90 7 2" xfId="35412"/>
    <cellStyle name="Normal 90 7 2 2" xfId="35413"/>
    <cellStyle name="Normal 90 7 3" xfId="35414"/>
    <cellStyle name="Normal 90 8" xfId="35415"/>
    <cellStyle name="Normal 90 8 2" xfId="35416"/>
    <cellStyle name="Normal 90 9" xfId="35417"/>
    <cellStyle name="Normal 91" xfId="35418"/>
    <cellStyle name="Normal 91 10" xfId="35419"/>
    <cellStyle name="Normal 91 2" xfId="35420"/>
    <cellStyle name="Normal 91 2 2" xfId="35421"/>
    <cellStyle name="Normal 91 2 2 2" xfId="35422"/>
    <cellStyle name="Normal 91 2 2 2 2" xfId="35423"/>
    <cellStyle name="Normal 91 2 2 2 2 2" xfId="35424"/>
    <cellStyle name="Normal 91 2 2 2 2 2 2" xfId="35425"/>
    <cellStyle name="Normal 91 2 2 2 2 3" xfId="35426"/>
    <cellStyle name="Normal 91 2 2 2 3" xfId="35427"/>
    <cellStyle name="Normal 91 2 2 2 3 2" xfId="35428"/>
    <cellStyle name="Normal 91 2 2 2 4" xfId="35429"/>
    <cellStyle name="Normal 91 2 2 3" xfId="35430"/>
    <cellStyle name="Normal 91 2 2 3 2" xfId="35431"/>
    <cellStyle name="Normal 91 2 2 3 2 2" xfId="35432"/>
    <cellStyle name="Normal 91 2 2 3 3" xfId="35433"/>
    <cellStyle name="Normal 91 2 2 4" xfId="35434"/>
    <cellStyle name="Normal 91 2 2 4 2" xfId="35435"/>
    <cellStyle name="Normal 91 2 2 5" xfId="35436"/>
    <cellStyle name="Normal 91 2 3" xfId="35437"/>
    <cellStyle name="Normal 91 2 3 2" xfId="35438"/>
    <cellStyle name="Normal 91 2 3 2 2" xfId="35439"/>
    <cellStyle name="Normal 91 2 3 2 2 2" xfId="35440"/>
    <cellStyle name="Normal 91 2 3 2 3" xfId="35441"/>
    <cellStyle name="Normal 91 2 3 3" xfId="35442"/>
    <cellStyle name="Normal 91 2 3 3 2" xfId="35443"/>
    <cellStyle name="Normal 91 2 3 4" xfId="35444"/>
    <cellStyle name="Normal 91 2 4" xfId="35445"/>
    <cellStyle name="Normal 91 2 4 2" xfId="35446"/>
    <cellStyle name="Normal 91 2 4 2 2" xfId="35447"/>
    <cellStyle name="Normal 91 2 4 3" xfId="35448"/>
    <cellStyle name="Normal 91 2 5" xfId="35449"/>
    <cellStyle name="Normal 91 2 5 2" xfId="35450"/>
    <cellStyle name="Normal 91 2 5 2 2" xfId="35451"/>
    <cellStyle name="Normal 91 2 5 3" xfId="35452"/>
    <cellStyle name="Normal 91 2 6" xfId="35453"/>
    <cellStyle name="Normal 91 2 6 2" xfId="35454"/>
    <cellStyle name="Normal 91 2 7" xfId="35455"/>
    <cellStyle name="Normal 91 3" xfId="35456"/>
    <cellStyle name="Normal 91 3 2" xfId="35457"/>
    <cellStyle name="Normal 91 3 2 2" xfId="35458"/>
    <cellStyle name="Normal 91 3 2 2 2" xfId="35459"/>
    <cellStyle name="Normal 91 3 2 2 2 2" xfId="35460"/>
    <cellStyle name="Normal 91 3 2 2 2 2 2" xfId="35461"/>
    <cellStyle name="Normal 91 3 2 2 2 3" xfId="35462"/>
    <cellStyle name="Normal 91 3 2 2 3" xfId="35463"/>
    <cellStyle name="Normal 91 3 2 2 3 2" xfId="35464"/>
    <cellStyle name="Normal 91 3 2 2 4" xfId="35465"/>
    <cellStyle name="Normal 91 3 2 3" xfId="35466"/>
    <cellStyle name="Normal 91 3 2 3 2" xfId="35467"/>
    <cellStyle name="Normal 91 3 2 3 2 2" xfId="35468"/>
    <cellStyle name="Normal 91 3 2 3 3" xfId="35469"/>
    <cellStyle name="Normal 91 3 2 4" xfId="35470"/>
    <cellStyle name="Normal 91 3 2 4 2" xfId="35471"/>
    <cellStyle name="Normal 91 3 2 5" xfId="35472"/>
    <cellStyle name="Normal 91 3 3" xfId="35473"/>
    <cellStyle name="Normal 91 3 3 2" xfId="35474"/>
    <cellStyle name="Normal 91 3 3 2 2" xfId="35475"/>
    <cellStyle name="Normal 91 3 3 2 2 2" xfId="35476"/>
    <cellStyle name="Normal 91 3 3 2 3" xfId="35477"/>
    <cellStyle name="Normal 91 3 3 3" xfId="35478"/>
    <cellStyle name="Normal 91 3 3 3 2" xfId="35479"/>
    <cellStyle name="Normal 91 3 3 4" xfId="35480"/>
    <cellStyle name="Normal 91 3 4" xfId="35481"/>
    <cellStyle name="Normal 91 3 4 2" xfId="35482"/>
    <cellStyle name="Normal 91 3 4 2 2" xfId="35483"/>
    <cellStyle name="Normal 91 3 4 3" xfId="35484"/>
    <cellStyle name="Normal 91 3 5" xfId="35485"/>
    <cellStyle name="Normal 91 3 5 2" xfId="35486"/>
    <cellStyle name="Normal 91 3 5 2 2" xfId="35487"/>
    <cellStyle name="Normal 91 3 5 3" xfId="35488"/>
    <cellStyle name="Normal 91 3 6" xfId="35489"/>
    <cellStyle name="Normal 91 3 6 2" xfId="35490"/>
    <cellStyle name="Normal 91 3 7" xfId="35491"/>
    <cellStyle name="Normal 91 4" xfId="35492"/>
    <cellStyle name="Normal 91 4 2" xfId="35493"/>
    <cellStyle name="Normal 91 4 2 2" xfId="35494"/>
    <cellStyle name="Normal 91 4 2 2 2" xfId="35495"/>
    <cellStyle name="Normal 91 4 2 2 2 2" xfId="35496"/>
    <cellStyle name="Normal 91 4 2 2 3" xfId="35497"/>
    <cellStyle name="Normal 91 4 2 3" xfId="35498"/>
    <cellStyle name="Normal 91 4 2 3 2" xfId="35499"/>
    <cellStyle name="Normal 91 4 2 4" xfId="35500"/>
    <cellStyle name="Normal 91 4 3" xfId="35501"/>
    <cellStyle name="Normal 91 4 3 2" xfId="35502"/>
    <cellStyle name="Normal 91 4 3 2 2" xfId="35503"/>
    <cellStyle name="Normal 91 4 3 3" xfId="35504"/>
    <cellStyle name="Normal 91 4 4" xfId="35505"/>
    <cellStyle name="Normal 91 4 4 2" xfId="35506"/>
    <cellStyle name="Normal 91 4 5" xfId="35507"/>
    <cellStyle name="Normal 91 5" xfId="35508"/>
    <cellStyle name="Normal 91 5 2" xfId="35509"/>
    <cellStyle name="Normal 91 5 2 2" xfId="35510"/>
    <cellStyle name="Normal 91 5 2 2 2" xfId="35511"/>
    <cellStyle name="Normal 91 5 2 3" xfId="35512"/>
    <cellStyle name="Normal 91 5 3" xfId="35513"/>
    <cellStyle name="Normal 91 5 3 2" xfId="35514"/>
    <cellStyle name="Normal 91 5 4" xfId="35515"/>
    <cellStyle name="Normal 91 6" xfId="35516"/>
    <cellStyle name="Normal 91 6 2" xfId="35517"/>
    <cellStyle name="Normal 91 6 2 2" xfId="35518"/>
    <cellStyle name="Normal 91 6 3" xfId="35519"/>
    <cellStyle name="Normal 91 7" xfId="35520"/>
    <cellStyle name="Normal 91 7 2" xfId="35521"/>
    <cellStyle name="Normal 91 7 2 2" xfId="35522"/>
    <cellStyle name="Normal 91 7 3" xfId="35523"/>
    <cellStyle name="Normal 91 8" xfId="35524"/>
    <cellStyle name="Normal 91 8 2" xfId="35525"/>
    <cellStyle name="Normal 91 9" xfId="35526"/>
    <cellStyle name="Normal 92" xfId="35527"/>
    <cellStyle name="Normal 92 2" xfId="35528"/>
    <cellStyle name="Normal 92 2 2" xfId="35529"/>
    <cellStyle name="Normal 92 2 2 2" xfId="35530"/>
    <cellStyle name="Normal 92 2 3" xfId="35531"/>
    <cellStyle name="Normal 92 3" xfId="35532"/>
    <cellStyle name="Normal 92 3 2" xfId="35533"/>
    <cellStyle name="Normal 92 4" xfId="35534"/>
    <cellStyle name="Normal 93" xfId="35535"/>
    <cellStyle name="Normal 93 2" xfId="35536"/>
    <cellStyle name="Normal 93 2 2" xfId="35537"/>
    <cellStyle name="Normal 93 2 2 2" xfId="35538"/>
    <cellStyle name="Normal 93 2 3" xfId="35539"/>
    <cellStyle name="Normal 93 3" xfId="35540"/>
    <cellStyle name="Normal 93 3 2" xfId="35541"/>
    <cellStyle name="Normal 93 4" xfId="35542"/>
    <cellStyle name="Normal 94" xfId="35543"/>
    <cellStyle name="Normal 94 2" xfId="35544"/>
    <cellStyle name="Normal 94 2 2" xfId="35545"/>
    <cellStyle name="Normal 94 2 2 2" xfId="35546"/>
    <cellStyle name="Normal 94 2 3" xfId="35547"/>
    <cellStyle name="Normal 94 3" xfId="35548"/>
    <cellStyle name="Normal 94 3 2" xfId="35549"/>
    <cellStyle name="Normal 94 4" xfId="35550"/>
    <cellStyle name="Normal 95" xfId="35551"/>
    <cellStyle name="Normal 95 10" xfId="35552"/>
    <cellStyle name="Normal 95 2" xfId="35553"/>
    <cellStyle name="Normal 95 2 2" xfId="35554"/>
    <cellStyle name="Normal 95 2 2 2" xfId="35555"/>
    <cellStyle name="Normal 95 2 2 2 2" xfId="35556"/>
    <cellStyle name="Normal 95 2 2 2 2 2" xfId="35557"/>
    <cellStyle name="Normal 95 2 2 2 2 2 2" xfId="35558"/>
    <cellStyle name="Normal 95 2 2 2 2 3" xfId="35559"/>
    <cellStyle name="Normal 95 2 2 2 3" xfId="35560"/>
    <cellStyle name="Normal 95 2 2 2 3 2" xfId="35561"/>
    <cellStyle name="Normal 95 2 2 2 4" xfId="35562"/>
    <cellStyle name="Normal 95 2 2 3" xfId="35563"/>
    <cellStyle name="Normal 95 2 2 3 2" xfId="35564"/>
    <cellStyle name="Normal 95 2 2 3 2 2" xfId="35565"/>
    <cellStyle name="Normal 95 2 2 3 3" xfId="35566"/>
    <cellStyle name="Normal 95 2 2 4" xfId="35567"/>
    <cellStyle name="Normal 95 2 2 4 2" xfId="35568"/>
    <cellStyle name="Normal 95 2 2 5" xfId="35569"/>
    <cellStyle name="Normal 95 2 3" xfId="35570"/>
    <cellStyle name="Normal 95 2 3 2" xfId="35571"/>
    <cellStyle name="Normal 95 2 3 2 2" xfId="35572"/>
    <cellStyle name="Normal 95 2 3 2 2 2" xfId="35573"/>
    <cellStyle name="Normal 95 2 3 2 3" xfId="35574"/>
    <cellStyle name="Normal 95 2 3 3" xfId="35575"/>
    <cellStyle name="Normal 95 2 3 3 2" xfId="35576"/>
    <cellStyle name="Normal 95 2 3 4" xfId="35577"/>
    <cellStyle name="Normal 95 2 4" xfId="35578"/>
    <cellStyle name="Normal 95 2 4 2" xfId="35579"/>
    <cellStyle name="Normal 95 2 4 2 2" xfId="35580"/>
    <cellStyle name="Normal 95 2 4 3" xfId="35581"/>
    <cellStyle name="Normal 95 2 5" xfId="35582"/>
    <cellStyle name="Normal 95 2 5 2" xfId="35583"/>
    <cellStyle name="Normal 95 2 5 2 2" xfId="35584"/>
    <cellStyle name="Normal 95 2 5 3" xfId="35585"/>
    <cellStyle name="Normal 95 2 6" xfId="35586"/>
    <cellStyle name="Normal 95 2 6 2" xfId="35587"/>
    <cellStyle name="Normal 95 2 7" xfId="35588"/>
    <cellStyle name="Normal 95 3" xfId="35589"/>
    <cellStyle name="Normal 95 3 2" xfId="35590"/>
    <cellStyle name="Normal 95 3 2 2" xfId="35591"/>
    <cellStyle name="Normal 95 3 2 2 2" xfId="35592"/>
    <cellStyle name="Normal 95 3 2 2 2 2" xfId="35593"/>
    <cellStyle name="Normal 95 3 2 2 2 2 2" xfId="35594"/>
    <cellStyle name="Normal 95 3 2 2 2 3" xfId="35595"/>
    <cellStyle name="Normal 95 3 2 2 3" xfId="35596"/>
    <cellStyle name="Normal 95 3 2 2 3 2" xfId="35597"/>
    <cellStyle name="Normal 95 3 2 2 4" xfId="35598"/>
    <cellStyle name="Normal 95 3 2 3" xfId="35599"/>
    <cellStyle name="Normal 95 3 2 3 2" xfId="35600"/>
    <cellStyle name="Normal 95 3 2 3 2 2" xfId="35601"/>
    <cellStyle name="Normal 95 3 2 3 3" xfId="35602"/>
    <cellStyle name="Normal 95 3 2 4" xfId="35603"/>
    <cellStyle name="Normal 95 3 2 4 2" xfId="35604"/>
    <cellStyle name="Normal 95 3 2 5" xfId="35605"/>
    <cellStyle name="Normal 95 3 3" xfId="35606"/>
    <cellStyle name="Normal 95 3 3 2" xfId="35607"/>
    <cellStyle name="Normal 95 3 3 2 2" xfId="35608"/>
    <cellStyle name="Normal 95 3 3 2 2 2" xfId="35609"/>
    <cellStyle name="Normal 95 3 3 2 3" xfId="35610"/>
    <cellStyle name="Normal 95 3 3 3" xfId="35611"/>
    <cellStyle name="Normal 95 3 3 3 2" xfId="35612"/>
    <cellStyle name="Normal 95 3 3 4" xfId="35613"/>
    <cellStyle name="Normal 95 3 4" xfId="35614"/>
    <cellStyle name="Normal 95 3 4 2" xfId="35615"/>
    <cellStyle name="Normal 95 3 4 2 2" xfId="35616"/>
    <cellStyle name="Normal 95 3 4 3" xfId="35617"/>
    <cellStyle name="Normal 95 3 5" xfId="35618"/>
    <cellStyle name="Normal 95 3 5 2" xfId="35619"/>
    <cellStyle name="Normal 95 3 5 2 2" xfId="35620"/>
    <cellStyle name="Normal 95 3 5 3" xfId="35621"/>
    <cellStyle name="Normal 95 3 6" xfId="35622"/>
    <cellStyle name="Normal 95 3 6 2" xfId="35623"/>
    <cellStyle name="Normal 95 3 7" xfId="35624"/>
    <cellStyle name="Normal 95 4" xfId="35625"/>
    <cellStyle name="Normal 95 4 2" xfId="35626"/>
    <cellStyle name="Normal 95 4 2 2" xfId="35627"/>
    <cellStyle name="Normal 95 4 2 2 2" xfId="35628"/>
    <cellStyle name="Normal 95 4 2 2 2 2" xfId="35629"/>
    <cellStyle name="Normal 95 4 2 2 3" xfId="35630"/>
    <cellStyle name="Normal 95 4 2 3" xfId="35631"/>
    <cellStyle name="Normal 95 4 2 3 2" xfId="35632"/>
    <cellStyle name="Normal 95 4 2 4" xfId="35633"/>
    <cellStyle name="Normal 95 4 3" xfId="35634"/>
    <cellStyle name="Normal 95 4 3 2" xfId="35635"/>
    <cellStyle name="Normal 95 4 3 2 2" xfId="35636"/>
    <cellStyle name="Normal 95 4 3 3" xfId="35637"/>
    <cellStyle name="Normal 95 4 4" xfId="35638"/>
    <cellStyle name="Normal 95 4 4 2" xfId="35639"/>
    <cellStyle name="Normal 95 4 5" xfId="35640"/>
    <cellStyle name="Normal 95 5" xfId="35641"/>
    <cellStyle name="Normal 95 5 2" xfId="35642"/>
    <cellStyle name="Normal 95 5 2 2" xfId="35643"/>
    <cellStyle name="Normal 95 5 2 2 2" xfId="35644"/>
    <cellStyle name="Normal 95 5 2 3" xfId="35645"/>
    <cellStyle name="Normal 95 5 3" xfId="35646"/>
    <cellStyle name="Normal 95 5 3 2" xfId="35647"/>
    <cellStyle name="Normal 95 5 4" xfId="35648"/>
    <cellStyle name="Normal 95 6" xfId="35649"/>
    <cellStyle name="Normal 95 6 2" xfId="35650"/>
    <cellStyle name="Normal 95 6 2 2" xfId="35651"/>
    <cellStyle name="Normal 95 6 3" xfId="35652"/>
    <cellStyle name="Normal 95 7" xfId="35653"/>
    <cellStyle name="Normal 95 7 2" xfId="35654"/>
    <cellStyle name="Normal 95 7 2 2" xfId="35655"/>
    <cellStyle name="Normal 95 7 3" xfId="35656"/>
    <cellStyle name="Normal 95 8" xfId="35657"/>
    <cellStyle name="Normal 95 8 2" xfId="35658"/>
    <cellStyle name="Normal 95 9" xfId="35659"/>
    <cellStyle name="Normal 96" xfId="35660"/>
    <cellStyle name="Normal 96 10" xfId="35661"/>
    <cellStyle name="Normal 96 2" xfId="35662"/>
    <cellStyle name="Normal 96 2 2" xfId="35663"/>
    <cellStyle name="Normal 96 2 2 2" xfId="35664"/>
    <cellStyle name="Normal 96 2 2 2 2" xfId="35665"/>
    <cellStyle name="Normal 96 2 2 2 2 2" xfId="35666"/>
    <cellStyle name="Normal 96 2 2 2 2 2 2" xfId="35667"/>
    <cellStyle name="Normal 96 2 2 2 2 3" xfId="35668"/>
    <cellStyle name="Normal 96 2 2 2 3" xfId="35669"/>
    <cellStyle name="Normal 96 2 2 2 3 2" xfId="35670"/>
    <cellStyle name="Normal 96 2 2 2 4" xfId="35671"/>
    <cellStyle name="Normal 96 2 2 3" xfId="35672"/>
    <cellStyle name="Normal 96 2 2 3 2" xfId="35673"/>
    <cellStyle name="Normal 96 2 2 3 2 2" xfId="35674"/>
    <cellStyle name="Normal 96 2 2 3 3" xfId="35675"/>
    <cellStyle name="Normal 96 2 2 4" xfId="35676"/>
    <cellStyle name="Normal 96 2 2 4 2" xfId="35677"/>
    <cellStyle name="Normal 96 2 2 5" xfId="35678"/>
    <cellStyle name="Normal 96 2 3" xfId="35679"/>
    <cellStyle name="Normal 96 2 3 2" xfId="35680"/>
    <cellStyle name="Normal 96 2 3 2 2" xfId="35681"/>
    <cellStyle name="Normal 96 2 3 2 2 2" xfId="35682"/>
    <cellStyle name="Normal 96 2 3 2 3" xfId="35683"/>
    <cellStyle name="Normal 96 2 3 3" xfId="35684"/>
    <cellStyle name="Normal 96 2 3 3 2" xfId="35685"/>
    <cellStyle name="Normal 96 2 3 4" xfId="35686"/>
    <cellStyle name="Normal 96 2 4" xfId="35687"/>
    <cellStyle name="Normal 96 2 4 2" xfId="35688"/>
    <cellStyle name="Normal 96 2 4 2 2" xfId="35689"/>
    <cellStyle name="Normal 96 2 4 3" xfId="35690"/>
    <cellStyle name="Normal 96 2 5" xfId="35691"/>
    <cellStyle name="Normal 96 2 5 2" xfId="35692"/>
    <cellStyle name="Normal 96 2 5 2 2" xfId="35693"/>
    <cellStyle name="Normal 96 2 5 3" xfId="35694"/>
    <cellStyle name="Normal 96 2 6" xfId="35695"/>
    <cellStyle name="Normal 96 2 6 2" xfId="35696"/>
    <cellStyle name="Normal 96 2 7" xfId="35697"/>
    <cellStyle name="Normal 96 3" xfId="35698"/>
    <cellStyle name="Normal 96 3 2" xfId="35699"/>
    <cellStyle name="Normal 96 3 2 2" xfId="35700"/>
    <cellStyle name="Normal 96 3 2 2 2" xfId="35701"/>
    <cellStyle name="Normal 96 3 2 2 2 2" xfId="35702"/>
    <cellStyle name="Normal 96 3 2 2 2 2 2" xfId="35703"/>
    <cellStyle name="Normal 96 3 2 2 2 3" xfId="35704"/>
    <cellStyle name="Normal 96 3 2 2 3" xfId="35705"/>
    <cellStyle name="Normal 96 3 2 2 3 2" xfId="35706"/>
    <cellStyle name="Normal 96 3 2 2 4" xfId="35707"/>
    <cellStyle name="Normal 96 3 2 3" xfId="35708"/>
    <cellStyle name="Normal 96 3 2 3 2" xfId="35709"/>
    <cellStyle name="Normal 96 3 2 3 2 2" xfId="35710"/>
    <cellStyle name="Normal 96 3 2 3 3" xfId="35711"/>
    <cellStyle name="Normal 96 3 2 4" xfId="35712"/>
    <cellStyle name="Normal 96 3 2 4 2" xfId="35713"/>
    <cellStyle name="Normal 96 3 2 5" xfId="35714"/>
    <cellStyle name="Normal 96 3 3" xfId="35715"/>
    <cellStyle name="Normal 96 3 3 2" xfId="35716"/>
    <cellStyle name="Normal 96 3 3 2 2" xfId="35717"/>
    <cellStyle name="Normal 96 3 3 2 2 2" xfId="35718"/>
    <cellStyle name="Normal 96 3 3 2 3" xfId="35719"/>
    <cellStyle name="Normal 96 3 3 3" xfId="35720"/>
    <cellStyle name="Normal 96 3 3 3 2" xfId="35721"/>
    <cellStyle name="Normal 96 3 3 4" xfId="35722"/>
    <cellStyle name="Normal 96 3 4" xfId="35723"/>
    <cellStyle name="Normal 96 3 4 2" xfId="35724"/>
    <cellStyle name="Normal 96 3 4 2 2" xfId="35725"/>
    <cellStyle name="Normal 96 3 4 3" xfId="35726"/>
    <cellStyle name="Normal 96 3 5" xfId="35727"/>
    <cellStyle name="Normal 96 3 5 2" xfId="35728"/>
    <cellStyle name="Normal 96 3 5 2 2" xfId="35729"/>
    <cellStyle name="Normal 96 3 5 3" xfId="35730"/>
    <cellStyle name="Normal 96 3 6" xfId="35731"/>
    <cellStyle name="Normal 96 3 6 2" xfId="35732"/>
    <cellStyle name="Normal 96 3 7" xfId="35733"/>
    <cellStyle name="Normal 96 4" xfId="35734"/>
    <cellStyle name="Normal 96 4 2" xfId="35735"/>
    <cellStyle name="Normal 96 4 2 2" xfId="35736"/>
    <cellStyle name="Normal 96 4 2 2 2" xfId="35737"/>
    <cellStyle name="Normal 96 4 2 2 2 2" xfId="35738"/>
    <cellStyle name="Normal 96 4 2 2 3" xfId="35739"/>
    <cellStyle name="Normal 96 4 2 3" xfId="35740"/>
    <cellStyle name="Normal 96 4 2 3 2" xfId="35741"/>
    <cellStyle name="Normal 96 4 2 4" xfId="35742"/>
    <cellStyle name="Normal 96 4 3" xfId="35743"/>
    <cellStyle name="Normal 96 4 3 2" xfId="35744"/>
    <cellStyle name="Normal 96 4 3 2 2" xfId="35745"/>
    <cellStyle name="Normal 96 4 3 3" xfId="35746"/>
    <cellStyle name="Normal 96 4 4" xfId="35747"/>
    <cellStyle name="Normal 96 4 4 2" xfId="35748"/>
    <cellStyle name="Normal 96 4 5" xfId="35749"/>
    <cellStyle name="Normal 96 5" xfId="35750"/>
    <cellStyle name="Normal 96 5 2" xfId="35751"/>
    <cellStyle name="Normal 96 5 2 2" xfId="35752"/>
    <cellStyle name="Normal 96 5 2 2 2" xfId="35753"/>
    <cellStyle name="Normal 96 5 2 3" xfId="35754"/>
    <cellStyle name="Normal 96 5 3" xfId="35755"/>
    <cellStyle name="Normal 96 5 3 2" xfId="35756"/>
    <cellStyle name="Normal 96 5 4" xfId="35757"/>
    <cellStyle name="Normal 96 6" xfId="35758"/>
    <cellStyle name="Normal 96 6 2" xfId="35759"/>
    <cellStyle name="Normal 96 6 2 2" xfId="35760"/>
    <cellStyle name="Normal 96 6 3" xfId="35761"/>
    <cellStyle name="Normal 96 7" xfId="35762"/>
    <cellStyle name="Normal 96 7 2" xfId="35763"/>
    <cellStyle name="Normal 96 7 2 2" xfId="35764"/>
    <cellStyle name="Normal 96 7 3" xfId="35765"/>
    <cellStyle name="Normal 96 8" xfId="35766"/>
    <cellStyle name="Normal 96 8 2" xfId="35767"/>
    <cellStyle name="Normal 96 9" xfId="35768"/>
    <cellStyle name="Normal 97" xfId="35769"/>
    <cellStyle name="Normal 97 2" xfId="35770"/>
    <cellStyle name="Normal 97 2 2" xfId="35771"/>
    <cellStyle name="Normal 97 3" xfId="35772"/>
    <cellStyle name="Normal 98" xfId="35773"/>
    <cellStyle name="Normal 98 2" xfId="35774"/>
    <cellStyle name="Normal 98 2 2" xfId="35775"/>
    <cellStyle name="Normal 98 2 2 2" xfId="35776"/>
    <cellStyle name="Normal 98 2 3" xfId="35777"/>
    <cellStyle name="Normal 98 3" xfId="35778"/>
    <cellStyle name="Normal 98 3 2" xfId="35779"/>
    <cellStyle name="Normal 98 4" xfId="35780"/>
    <cellStyle name="Normal 99" xfId="35781"/>
    <cellStyle name="Normal 99 2" xfId="35782"/>
    <cellStyle name="Normal 99 2 2" xfId="35783"/>
    <cellStyle name="Normal 99 2 2 2" xfId="35784"/>
    <cellStyle name="Normal 99 2 2 2 2" xfId="35785"/>
    <cellStyle name="Normal 99 2 2 2 2 2" xfId="35786"/>
    <cellStyle name="Normal 99 2 2 2 3" xfId="35787"/>
    <cellStyle name="Normal 99 2 2 3" xfId="35788"/>
    <cellStyle name="Normal 99 2 2 3 2" xfId="35789"/>
    <cellStyle name="Normal 99 2 2 4" xfId="35790"/>
    <cellStyle name="Normal 99 2 3" xfId="35791"/>
    <cellStyle name="Normal 99 2 3 2" xfId="35792"/>
    <cellStyle name="Normal 99 2 3 2 2" xfId="35793"/>
    <cellStyle name="Normal 99 2 3 3" xfId="35794"/>
    <cellStyle name="Normal 99 2 4" xfId="35795"/>
    <cellStyle name="Normal 99 2 4 2" xfId="35796"/>
    <cellStyle name="Normal 99 2 5" xfId="35797"/>
    <cellStyle name="Normal 99 2 6" xfId="35798"/>
    <cellStyle name="Normal 99 3" xfId="35799"/>
    <cellStyle name="Normal 99 3 2" xfId="35800"/>
    <cellStyle name="Normal 99 3 2 2" xfId="35801"/>
    <cellStyle name="Normal 99 3 2 2 2" xfId="35802"/>
    <cellStyle name="Normal 99 3 2 3" xfId="35803"/>
    <cellStyle name="Normal 99 3 3" xfId="35804"/>
    <cellStyle name="Normal 99 3 3 2" xfId="35805"/>
    <cellStyle name="Normal 99 3 4" xfId="35806"/>
    <cellStyle name="Normal 99 4" xfId="35807"/>
    <cellStyle name="Normal 99 4 2" xfId="35808"/>
    <cellStyle name="Normal 99 4 2 2" xfId="35809"/>
    <cellStyle name="Normal 99 4 3" xfId="35810"/>
    <cellStyle name="Normal 99 5" xfId="35811"/>
    <cellStyle name="Normal 99 5 2" xfId="35812"/>
    <cellStyle name="Normal 99 5 2 2" xfId="35813"/>
    <cellStyle name="Normal 99 5 3" xfId="35814"/>
    <cellStyle name="Normal 99 6" xfId="35815"/>
    <cellStyle name="Normal 99 6 2" xfId="35816"/>
    <cellStyle name="Normal 99 7" xfId="35817"/>
    <cellStyle name="Normal 99 8" xfId="35818"/>
    <cellStyle name="Normal Bold" xfId="35819"/>
    <cellStyle name="Normal Bold 2" xfId="35820"/>
    <cellStyle name="Normal_BAL.SHEET WITH QTRLY FIGURES" xfId="11"/>
    <cellStyle name="Normale_FINSTAT" xfId="35821"/>
    <cellStyle name="normálnì_laroux" xfId="35822"/>
    <cellStyle name="Note 10" xfId="35823"/>
    <cellStyle name="Note 11" xfId="35824"/>
    <cellStyle name="Note 12" xfId="35825"/>
    <cellStyle name="Note 13" xfId="35826"/>
    <cellStyle name="Note 14" xfId="35827"/>
    <cellStyle name="Note 15" xfId="35828"/>
    <cellStyle name="Note 16" xfId="35829"/>
    <cellStyle name="Note 17" xfId="35830"/>
    <cellStyle name="Note 18" xfId="35831"/>
    <cellStyle name="Note 19" xfId="35832"/>
    <cellStyle name="Note 2" xfId="35833"/>
    <cellStyle name="Note 2 2" xfId="35834"/>
    <cellStyle name="Note 2 2 2" xfId="35835"/>
    <cellStyle name="Note 2 2 2 2" xfId="35836"/>
    <cellStyle name="Note 2 2 3" xfId="35837"/>
    <cellStyle name="Note 2 2 4" xfId="35838"/>
    <cellStyle name="Note 2 3" xfId="35839"/>
    <cellStyle name="Note 2 3 2" xfId="35840"/>
    <cellStyle name="Note 2 3 2 2" xfId="35841"/>
    <cellStyle name="Note 2 3 3" xfId="35842"/>
    <cellStyle name="Note 2 3 4" xfId="35843"/>
    <cellStyle name="Note 2 4" xfId="35844"/>
    <cellStyle name="Note 2 4 2" xfId="35845"/>
    <cellStyle name="Note 2 4 2 2" xfId="35846"/>
    <cellStyle name="Note 2 4 3" xfId="35847"/>
    <cellStyle name="Note 2 5" xfId="35848"/>
    <cellStyle name="Note 2 5 2" xfId="35849"/>
    <cellStyle name="Note 2 6" xfId="35850"/>
    <cellStyle name="Note 2 6 2" xfId="35851"/>
    <cellStyle name="Note 2 7" xfId="35852"/>
    <cellStyle name="Note 2 8" xfId="35853"/>
    <cellStyle name="Note 2 9" xfId="35854"/>
    <cellStyle name="Note 20" xfId="35855"/>
    <cellStyle name="Note 21" xfId="35856"/>
    <cellStyle name="Note 22" xfId="35857"/>
    <cellStyle name="Note 23" xfId="35858"/>
    <cellStyle name="Note 24" xfId="35859"/>
    <cellStyle name="Note 25" xfId="35860"/>
    <cellStyle name="Note 26" xfId="35861"/>
    <cellStyle name="Note 27" xfId="35862"/>
    <cellStyle name="Note 28" xfId="35863"/>
    <cellStyle name="Note 29" xfId="35864"/>
    <cellStyle name="Note 3" xfId="35865"/>
    <cellStyle name="Note 3 2" xfId="35866"/>
    <cellStyle name="Note 3 2 2" xfId="35867"/>
    <cellStyle name="Note 3 2 2 2" xfId="35868"/>
    <cellStyle name="Note 3 2 3" xfId="35869"/>
    <cellStyle name="Note 3 2 4" xfId="35870"/>
    <cellStyle name="Note 3 3" xfId="35871"/>
    <cellStyle name="Note 3 3 2" xfId="35872"/>
    <cellStyle name="Note 3 3 2 2" xfId="35873"/>
    <cellStyle name="Note 3 3 3" xfId="35874"/>
    <cellStyle name="Note 3 3 4" xfId="35875"/>
    <cellStyle name="Note 3 4" xfId="35876"/>
    <cellStyle name="Note 3 4 2" xfId="35877"/>
    <cellStyle name="Note 3 4 2 2" xfId="35878"/>
    <cellStyle name="Note 3 4 3" xfId="35879"/>
    <cellStyle name="Note 3 5" xfId="35880"/>
    <cellStyle name="Note 3 5 2" xfId="35881"/>
    <cellStyle name="Note 3 6" xfId="35882"/>
    <cellStyle name="Note 3 6 2" xfId="35883"/>
    <cellStyle name="Note 3 7" xfId="35884"/>
    <cellStyle name="Note 3 8" xfId="35885"/>
    <cellStyle name="Note 3 9" xfId="35886"/>
    <cellStyle name="Note 30" xfId="35887"/>
    <cellStyle name="Note 31" xfId="35888"/>
    <cellStyle name="Note 32" xfId="35889"/>
    <cellStyle name="Note 33" xfId="35890"/>
    <cellStyle name="Note 34" xfId="35891"/>
    <cellStyle name="Note 35" xfId="35892"/>
    <cellStyle name="Note 36" xfId="35893"/>
    <cellStyle name="Note 37" xfId="35894"/>
    <cellStyle name="Note 38" xfId="35895"/>
    <cellStyle name="Note 39" xfId="35896"/>
    <cellStyle name="Note 4" xfId="35897"/>
    <cellStyle name="Note 4 2" xfId="35898"/>
    <cellStyle name="Note 4 2 2" xfId="35899"/>
    <cellStyle name="Note 4 2 2 2" xfId="35900"/>
    <cellStyle name="Note 4 2 3" xfId="35901"/>
    <cellStyle name="Note 4 2 4" xfId="35902"/>
    <cellStyle name="Note 4 3" xfId="35903"/>
    <cellStyle name="Note 4 3 2" xfId="35904"/>
    <cellStyle name="Note 4 3 2 2" xfId="35905"/>
    <cellStyle name="Note 4 3 3" xfId="35906"/>
    <cellStyle name="Note 4 3 4" xfId="35907"/>
    <cellStyle name="Note 4 4" xfId="35908"/>
    <cellStyle name="Note 4 4 2" xfId="35909"/>
    <cellStyle name="Note 4 4 2 2" xfId="35910"/>
    <cellStyle name="Note 4 4 3" xfId="35911"/>
    <cellStyle name="Note 4 5" xfId="35912"/>
    <cellStyle name="Note 4 5 2" xfId="35913"/>
    <cellStyle name="Note 4 6" xfId="35914"/>
    <cellStyle name="Note 4 6 2" xfId="35915"/>
    <cellStyle name="Note 4 7" xfId="35916"/>
    <cellStyle name="Note 4 8" xfId="35917"/>
    <cellStyle name="Note 4 9" xfId="35918"/>
    <cellStyle name="Note 40" xfId="35919"/>
    <cellStyle name="Note 41" xfId="35920"/>
    <cellStyle name="Note 42" xfId="35921"/>
    <cellStyle name="Note 43" xfId="35922"/>
    <cellStyle name="Note 44" xfId="35923"/>
    <cellStyle name="Note 45" xfId="35924"/>
    <cellStyle name="Note 46" xfId="35925"/>
    <cellStyle name="Note 5" xfId="35926"/>
    <cellStyle name="Note 5 2" xfId="35927"/>
    <cellStyle name="Note 5 2 2" xfId="35928"/>
    <cellStyle name="Note 5 2 3" xfId="35929"/>
    <cellStyle name="Note 5 3" xfId="35930"/>
    <cellStyle name="Note 5 3 2" xfId="35931"/>
    <cellStyle name="Note 5 3 3" xfId="35932"/>
    <cellStyle name="Note 5 4" xfId="35933"/>
    <cellStyle name="Note 5 5" xfId="35934"/>
    <cellStyle name="Note 6" xfId="35935"/>
    <cellStyle name="Note 6 2" xfId="35936"/>
    <cellStyle name="Note 6 3" xfId="35937"/>
    <cellStyle name="Note 6 4" xfId="35938"/>
    <cellStyle name="Note 7" xfId="35939"/>
    <cellStyle name="Note 7 2" xfId="35940"/>
    <cellStyle name="Note 8" xfId="35941"/>
    <cellStyle name="Note 9" xfId="35942"/>
    <cellStyle name="Null" xfId="35943"/>
    <cellStyle name="Null 2" xfId="35944"/>
    <cellStyle name="num" xfId="35945"/>
    <cellStyle name="num {00}" xfId="35946"/>
    <cellStyle name="num {00} 2" xfId="35947"/>
    <cellStyle name="num {00} 3" xfId="35948"/>
    <cellStyle name="num 2" xfId="35949"/>
    <cellStyle name="num 3" xfId="35950"/>
    <cellStyle name="num 4" xfId="35951"/>
    <cellStyle name="num 5" xfId="35952"/>
    <cellStyle name="num 6" xfId="35953"/>
    <cellStyle name="number" xfId="35954"/>
    <cellStyle name="number 2" xfId="35955"/>
    <cellStyle name="o - Style1" xfId="35956"/>
    <cellStyle name="o - Style1 2" xfId="35957"/>
    <cellStyle name="o - Style1 2 2" xfId="35958"/>
    <cellStyle name="o - Style1 3" xfId="35959"/>
    <cellStyle name="o - Style1 4" xfId="35960"/>
    <cellStyle name="o - Style1 5" xfId="35961"/>
    <cellStyle name="Œ…‹æØ‚è [0.00]_!!!GO" xfId="35962"/>
    <cellStyle name="Œ…‹æØ‚è_!!!GO" xfId="35963"/>
    <cellStyle name="OTH" xfId="35964"/>
    <cellStyle name="OTH 10" xfId="35965"/>
    <cellStyle name="OTH 11" xfId="35966"/>
    <cellStyle name="OTH 2" xfId="35967"/>
    <cellStyle name="OTH 2 2" xfId="35968"/>
    <cellStyle name="OTH 2 2 2" xfId="35969"/>
    <cellStyle name="OTH 2 2 2 2" xfId="35970"/>
    <cellStyle name="OTH 2 2 3" xfId="35971"/>
    <cellStyle name="OTH 2 3" xfId="35972"/>
    <cellStyle name="OTH 2 3 2" xfId="35973"/>
    <cellStyle name="OTH 2 4" xfId="35974"/>
    <cellStyle name="OTH 2 5" xfId="35975"/>
    <cellStyle name="OTH 3" xfId="35976"/>
    <cellStyle name="OTH 3 2" xfId="35977"/>
    <cellStyle name="OTH 3 2 2" xfId="35978"/>
    <cellStyle name="OTH 3 3" xfId="35979"/>
    <cellStyle name="OTH 4" xfId="35980"/>
    <cellStyle name="OTH 4 2" xfId="35981"/>
    <cellStyle name="OTH 5" xfId="35982"/>
    <cellStyle name="OTH 5 2" xfId="35983"/>
    <cellStyle name="OTH 6" xfId="35984"/>
    <cellStyle name="OTH 7" xfId="35985"/>
    <cellStyle name="OTH 8" xfId="35986"/>
    <cellStyle name="OTH 9" xfId="35987"/>
    <cellStyle name="Òûñÿ÷è [0]_PR_KOMPL" xfId="35988"/>
    <cellStyle name="Output 10" xfId="35989"/>
    <cellStyle name="Output 11" xfId="35990"/>
    <cellStyle name="Output 12" xfId="35991"/>
    <cellStyle name="Output 13" xfId="35992"/>
    <cellStyle name="Output 14" xfId="35993"/>
    <cellStyle name="Output 15" xfId="35994"/>
    <cellStyle name="Output 16" xfId="35995"/>
    <cellStyle name="Output 17" xfId="35996"/>
    <cellStyle name="Output 18" xfId="35997"/>
    <cellStyle name="Output 19" xfId="35998"/>
    <cellStyle name="Output 2" xfId="35999"/>
    <cellStyle name="Output 2 2" xfId="36000"/>
    <cellStyle name="Output 2 2 2" xfId="36001"/>
    <cellStyle name="Output 2 2 2 2" xfId="36002"/>
    <cellStyle name="Output 2 2 3" xfId="36003"/>
    <cellStyle name="Output 2 2 4" xfId="36004"/>
    <cellStyle name="Output 2 3" xfId="36005"/>
    <cellStyle name="Output 2 3 2" xfId="36006"/>
    <cellStyle name="Output 2 3 2 2" xfId="36007"/>
    <cellStyle name="Output 2 3 3" xfId="36008"/>
    <cellStyle name="Output 2 3 4" xfId="36009"/>
    <cellStyle name="Output 2 4" xfId="36010"/>
    <cellStyle name="Output 2 4 2" xfId="36011"/>
    <cellStyle name="Output 2 4 2 2" xfId="36012"/>
    <cellStyle name="Output 2 4 3" xfId="36013"/>
    <cellStyle name="Output 2 5" xfId="36014"/>
    <cellStyle name="Output 2 5 2" xfId="36015"/>
    <cellStyle name="Output 2 6" xfId="36016"/>
    <cellStyle name="Output 2 6 2" xfId="36017"/>
    <cellStyle name="Output 2 7" xfId="36018"/>
    <cellStyle name="Output 2 8" xfId="36019"/>
    <cellStyle name="Output 2 9" xfId="36020"/>
    <cellStyle name="Output 20" xfId="36021"/>
    <cellStyle name="Output 21" xfId="36022"/>
    <cellStyle name="Output 22" xfId="36023"/>
    <cellStyle name="Output 23" xfId="36024"/>
    <cellStyle name="Output 24" xfId="36025"/>
    <cellStyle name="Output 25" xfId="36026"/>
    <cellStyle name="Output 26" xfId="36027"/>
    <cellStyle name="Output 27" xfId="36028"/>
    <cellStyle name="Output 28" xfId="36029"/>
    <cellStyle name="Output 29" xfId="36030"/>
    <cellStyle name="Output 3" xfId="36031"/>
    <cellStyle name="Output 3 2" xfId="36032"/>
    <cellStyle name="Output 3 2 2" xfId="36033"/>
    <cellStyle name="Output 3 2 2 2" xfId="36034"/>
    <cellStyle name="Output 3 2 3" xfId="36035"/>
    <cellStyle name="Output 3 2 4" xfId="36036"/>
    <cellStyle name="Output 3 3" xfId="36037"/>
    <cellStyle name="Output 3 3 2" xfId="36038"/>
    <cellStyle name="Output 3 3 2 2" xfId="36039"/>
    <cellStyle name="Output 3 3 3" xfId="36040"/>
    <cellStyle name="Output 3 3 4" xfId="36041"/>
    <cellStyle name="Output 3 4" xfId="36042"/>
    <cellStyle name="Output 3 4 2" xfId="36043"/>
    <cellStyle name="Output 3 4 2 2" xfId="36044"/>
    <cellStyle name="Output 3 4 3" xfId="36045"/>
    <cellStyle name="Output 3 5" xfId="36046"/>
    <cellStyle name="Output 3 5 2" xfId="36047"/>
    <cellStyle name="Output 3 6" xfId="36048"/>
    <cellStyle name="Output 3 6 2" xfId="36049"/>
    <cellStyle name="Output 3 7" xfId="36050"/>
    <cellStyle name="Output 3 8" xfId="36051"/>
    <cellStyle name="Output 3 9" xfId="36052"/>
    <cellStyle name="Output 30" xfId="36053"/>
    <cellStyle name="Output 31" xfId="36054"/>
    <cellStyle name="Output 32" xfId="36055"/>
    <cellStyle name="Output 33" xfId="36056"/>
    <cellStyle name="Output 34" xfId="36057"/>
    <cellStyle name="Output 35" xfId="36058"/>
    <cellStyle name="Output 36" xfId="36059"/>
    <cellStyle name="Output 37" xfId="36060"/>
    <cellStyle name="Output 38" xfId="36061"/>
    <cellStyle name="Output 39" xfId="36062"/>
    <cellStyle name="Output 4" xfId="36063"/>
    <cellStyle name="Output 4 2" xfId="36064"/>
    <cellStyle name="Output 4 2 2" xfId="36065"/>
    <cellStyle name="Output 4 2 2 2" xfId="36066"/>
    <cellStyle name="Output 4 2 3" xfId="36067"/>
    <cellStyle name="Output 4 2 4" xfId="36068"/>
    <cellStyle name="Output 4 3" xfId="36069"/>
    <cellStyle name="Output 4 3 2" xfId="36070"/>
    <cellStyle name="Output 4 3 2 2" xfId="36071"/>
    <cellStyle name="Output 4 3 3" xfId="36072"/>
    <cellStyle name="Output 4 3 4" xfId="36073"/>
    <cellStyle name="Output 4 4" xfId="36074"/>
    <cellStyle name="Output 4 4 2" xfId="36075"/>
    <cellStyle name="Output 4 4 2 2" xfId="36076"/>
    <cellStyle name="Output 4 4 3" xfId="36077"/>
    <cellStyle name="Output 4 5" xfId="36078"/>
    <cellStyle name="Output 4 5 2" xfId="36079"/>
    <cellStyle name="Output 4 6" xfId="36080"/>
    <cellStyle name="Output 4 6 2" xfId="36081"/>
    <cellStyle name="Output 4 7" xfId="36082"/>
    <cellStyle name="Output 4 8" xfId="36083"/>
    <cellStyle name="Output 4 9" xfId="36084"/>
    <cellStyle name="Output 40" xfId="36085"/>
    <cellStyle name="Output 41" xfId="36086"/>
    <cellStyle name="Output 42" xfId="36087"/>
    <cellStyle name="Output 43" xfId="36088"/>
    <cellStyle name="Output 44" xfId="36089"/>
    <cellStyle name="Output 5" xfId="36090"/>
    <cellStyle name="Output 5 2" xfId="36091"/>
    <cellStyle name="Output 5 2 2" xfId="36092"/>
    <cellStyle name="Output 5 2 3" xfId="36093"/>
    <cellStyle name="Output 5 3" xfId="36094"/>
    <cellStyle name="Output 5 3 2" xfId="36095"/>
    <cellStyle name="Output 5 3 3" xfId="36096"/>
    <cellStyle name="Output 5 4" xfId="36097"/>
    <cellStyle name="Output 5 5" xfId="36098"/>
    <cellStyle name="Output 6" xfId="36099"/>
    <cellStyle name="Output 6 2" xfId="36100"/>
    <cellStyle name="Output 6 3" xfId="36101"/>
    <cellStyle name="Output 7" xfId="36102"/>
    <cellStyle name="Output 8" xfId="36103"/>
    <cellStyle name="Output 9" xfId="36104"/>
    <cellStyle name="Output Amounts" xfId="36105"/>
    <cellStyle name="Output Amounts 2" xfId="36106"/>
    <cellStyle name="Output Amounts 2 2" xfId="36107"/>
    <cellStyle name="Output Amounts 2 3" xfId="36108"/>
    <cellStyle name="Output Amounts 3" xfId="36109"/>
    <cellStyle name="Output Amounts 3 2" xfId="36110"/>
    <cellStyle name="Output Amounts 4" xfId="36111"/>
    <cellStyle name="Output Amounts__1" xfId="36112"/>
    <cellStyle name="Output Column Headings" xfId="36113"/>
    <cellStyle name="Output Column Headings 10" xfId="36114"/>
    <cellStyle name="OUTPUT COLUMN HEADINGS 11" xfId="36115"/>
    <cellStyle name="OUTPUT COLUMN HEADINGS 12" xfId="36116"/>
    <cellStyle name="OUTPUT COLUMN HEADINGS 13" xfId="36117"/>
    <cellStyle name="OUTPUT COLUMN HEADINGS 14" xfId="36118"/>
    <cellStyle name="OUTPUT COLUMN HEADINGS 15" xfId="36119"/>
    <cellStyle name="OUTPUT COLUMN HEADINGS 16" xfId="36120"/>
    <cellStyle name="OUTPUT COLUMN HEADINGS 17" xfId="36121"/>
    <cellStyle name="Output Column Headings 18" xfId="36122"/>
    <cellStyle name="Output Column Headings 19" xfId="36123"/>
    <cellStyle name="Output Column Headings 2" xfId="36124"/>
    <cellStyle name="Output Column Headings 2 2" xfId="36125"/>
    <cellStyle name="Output Column Headings 2 2 2" xfId="36126"/>
    <cellStyle name="Output Column Headings 2 3" xfId="36127"/>
    <cellStyle name="Output Column Headings 2 4" xfId="36128"/>
    <cellStyle name="Output Column Headings 2 5" xfId="36129"/>
    <cellStyle name="Output Column Headings 20" xfId="36130"/>
    <cellStyle name="Output Column Headings 21" xfId="36131"/>
    <cellStyle name="Output Column Headings 22" xfId="36132"/>
    <cellStyle name="Output Column Headings 3" xfId="36133"/>
    <cellStyle name="OUTPUT COLUMN HEADINGS 3 2" xfId="36134"/>
    <cellStyle name="Output Column Headings 3 3" xfId="36135"/>
    <cellStyle name="Output Column Headings 3 4" xfId="36136"/>
    <cellStyle name="Output Column Headings 3 5" xfId="36137"/>
    <cellStyle name="Output Column Headings 3 6" xfId="36138"/>
    <cellStyle name="OUTPUT COLUMN HEADINGS 4" xfId="36139"/>
    <cellStyle name="OUTPUT COLUMN HEADINGS 4 2" xfId="36140"/>
    <cellStyle name="OUTPUT COLUMN HEADINGS 5" xfId="36141"/>
    <cellStyle name="OUTPUT COLUMN HEADINGS 5 2" xfId="36142"/>
    <cellStyle name="OUTPUT COLUMN HEADINGS 6" xfId="36143"/>
    <cellStyle name="Output Column Headings 7" xfId="36144"/>
    <cellStyle name="Output Column Headings 8" xfId="36145"/>
    <cellStyle name="Output Column Headings 9" xfId="36146"/>
    <cellStyle name="Output Column Headings__1" xfId="36147"/>
    <cellStyle name="Output Line Items" xfId="36148"/>
    <cellStyle name="Output Line Items 10" xfId="36149"/>
    <cellStyle name="OUTPUT LINE ITEMS 11" xfId="36150"/>
    <cellStyle name="OUTPUT LINE ITEMS 12" xfId="36151"/>
    <cellStyle name="OUTPUT LINE ITEMS 13" xfId="36152"/>
    <cellStyle name="OUTPUT LINE ITEMS 14" xfId="36153"/>
    <cellStyle name="OUTPUT LINE ITEMS 15" xfId="36154"/>
    <cellStyle name="OUTPUT LINE ITEMS 16" xfId="36155"/>
    <cellStyle name="OUTPUT LINE ITEMS 17" xfId="36156"/>
    <cellStyle name="Output Line Items 18" xfId="36157"/>
    <cellStyle name="Output Line Items 19" xfId="36158"/>
    <cellStyle name="Output Line Items 2" xfId="36159"/>
    <cellStyle name="Output Line Items 2 2" xfId="36160"/>
    <cellStyle name="Output Line Items 2 2 2" xfId="36161"/>
    <cellStyle name="Output Line Items 2 3" xfId="36162"/>
    <cellStyle name="Output Line Items 2 4" xfId="36163"/>
    <cellStyle name="Output Line Items 20" xfId="36164"/>
    <cellStyle name="Output Line Items 21" xfId="36165"/>
    <cellStyle name="Output Line Items 22" xfId="36166"/>
    <cellStyle name="Output Line Items 3" xfId="36167"/>
    <cellStyle name="OUTPUT LINE ITEMS 3 2" xfId="36168"/>
    <cellStyle name="Output Line Items 3 3" xfId="36169"/>
    <cellStyle name="Output Line Items 3 4" xfId="36170"/>
    <cellStyle name="Output Line Items 3 5" xfId="36171"/>
    <cellStyle name="Output Line Items 3 6" xfId="36172"/>
    <cellStyle name="OUTPUT LINE ITEMS 4" xfId="36173"/>
    <cellStyle name="OUTPUT LINE ITEMS 4 2" xfId="36174"/>
    <cellStyle name="OUTPUT LINE ITEMS 5" xfId="36175"/>
    <cellStyle name="OUTPUT LINE ITEMS 5 2" xfId="36176"/>
    <cellStyle name="OUTPUT LINE ITEMS 6" xfId="36177"/>
    <cellStyle name="Output Line Items 7" xfId="36178"/>
    <cellStyle name="Output Line Items 8" xfId="36179"/>
    <cellStyle name="Output Line Items 9" xfId="36180"/>
    <cellStyle name="Output Line Items__1" xfId="36181"/>
    <cellStyle name="Output Report Heading" xfId="36182"/>
    <cellStyle name="Output Report Heading 10" xfId="36183"/>
    <cellStyle name="OUTPUT REPORT HEADING 11" xfId="36184"/>
    <cellStyle name="OUTPUT REPORT HEADING 12" xfId="36185"/>
    <cellStyle name="OUTPUT REPORT HEADING 13" xfId="36186"/>
    <cellStyle name="OUTPUT REPORT HEADING 14" xfId="36187"/>
    <cellStyle name="OUTPUT REPORT HEADING 15" xfId="36188"/>
    <cellStyle name="OUTPUT REPORT HEADING 16" xfId="36189"/>
    <cellStyle name="OUTPUT REPORT HEADING 17" xfId="36190"/>
    <cellStyle name="Output Report Heading 18" xfId="36191"/>
    <cellStyle name="Output Report Heading 19" xfId="36192"/>
    <cellStyle name="Output Report Heading 2" xfId="36193"/>
    <cellStyle name="Output Report Heading 2 2" xfId="36194"/>
    <cellStyle name="Output Report Heading 2 2 2" xfId="36195"/>
    <cellStyle name="Output Report Heading 2 3" xfId="36196"/>
    <cellStyle name="Output Report Heading 2 4" xfId="36197"/>
    <cellStyle name="Output Report Heading 2 5" xfId="36198"/>
    <cellStyle name="Output Report Heading 20" xfId="36199"/>
    <cellStyle name="Output Report Heading 21" xfId="36200"/>
    <cellStyle name="Output Report Heading 22" xfId="36201"/>
    <cellStyle name="Output Report Heading 3" xfId="36202"/>
    <cellStyle name="OUTPUT REPORT HEADING 3 2" xfId="36203"/>
    <cellStyle name="Output Report Heading 3 3" xfId="36204"/>
    <cellStyle name="Output Report Heading 3 4" xfId="36205"/>
    <cellStyle name="Output Report Heading 3 5" xfId="36206"/>
    <cellStyle name="Output Report Heading 3 6" xfId="36207"/>
    <cellStyle name="OUTPUT REPORT HEADING 4" xfId="36208"/>
    <cellStyle name="OUTPUT REPORT HEADING 4 2" xfId="36209"/>
    <cellStyle name="OUTPUT REPORT HEADING 5" xfId="36210"/>
    <cellStyle name="OUTPUT REPORT HEADING 5 2" xfId="36211"/>
    <cellStyle name="OUTPUT REPORT HEADING 6" xfId="36212"/>
    <cellStyle name="Output Report Heading 7" xfId="36213"/>
    <cellStyle name="Output Report Heading 8" xfId="36214"/>
    <cellStyle name="Output Report Heading 9" xfId="36215"/>
    <cellStyle name="Output Report Heading__1" xfId="36216"/>
    <cellStyle name="Output Report Title" xfId="36217"/>
    <cellStyle name="Output Report Title 10" xfId="36218"/>
    <cellStyle name="OUTPUT REPORT TITLE 11" xfId="36219"/>
    <cellStyle name="OUTPUT REPORT TITLE 12" xfId="36220"/>
    <cellStyle name="OUTPUT REPORT TITLE 13" xfId="36221"/>
    <cellStyle name="OUTPUT REPORT TITLE 14" xfId="36222"/>
    <cellStyle name="OUTPUT REPORT TITLE 15" xfId="36223"/>
    <cellStyle name="OUTPUT REPORT TITLE 16" xfId="36224"/>
    <cellStyle name="OUTPUT REPORT TITLE 17" xfId="36225"/>
    <cellStyle name="Output Report Title 18" xfId="36226"/>
    <cellStyle name="Output Report Title 19" xfId="36227"/>
    <cellStyle name="Output Report Title 2" xfId="36228"/>
    <cellStyle name="Output Report Title 2 2" xfId="36229"/>
    <cellStyle name="Output Report Title 2 2 2" xfId="36230"/>
    <cellStyle name="Output Report Title 2 3" xfId="36231"/>
    <cellStyle name="Output Report Title 2 4" xfId="36232"/>
    <cellStyle name="Output Report Title 2 5" xfId="36233"/>
    <cellStyle name="Output Report Title 20" xfId="36234"/>
    <cellStyle name="Output Report Title 21" xfId="36235"/>
    <cellStyle name="Output Report Title 22" xfId="36236"/>
    <cellStyle name="Output Report Title 3" xfId="36237"/>
    <cellStyle name="OUTPUT REPORT TITLE 3 2" xfId="36238"/>
    <cellStyle name="Output Report Title 3 3" xfId="36239"/>
    <cellStyle name="Output Report Title 3 4" xfId="36240"/>
    <cellStyle name="Output Report Title 3 5" xfId="36241"/>
    <cellStyle name="Output Report Title 3 6" xfId="36242"/>
    <cellStyle name="OUTPUT REPORT TITLE 4" xfId="36243"/>
    <cellStyle name="OUTPUT REPORT TITLE 4 2" xfId="36244"/>
    <cellStyle name="OUTPUT REPORT TITLE 5" xfId="36245"/>
    <cellStyle name="OUTPUT REPORT TITLE 5 2" xfId="36246"/>
    <cellStyle name="OUTPUT REPORT TITLE 6" xfId="36247"/>
    <cellStyle name="Output Report Title 7" xfId="36248"/>
    <cellStyle name="Output Report Title 8" xfId="36249"/>
    <cellStyle name="Output Report Title 9" xfId="36250"/>
    <cellStyle name="Output Report Title__1" xfId="36251"/>
    <cellStyle name="ParaBirimi [0]_PLDT" xfId="36252"/>
    <cellStyle name="ParaBirimi_PLDT" xfId="36253"/>
    <cellStyle name="per.style" xfId="36254"/>
    <cellStyle name="per.style 2" xfId="36255"/>
    <cellStyle name="per.style 3" xfId="36256"/>
    <cellStyle name="Percent [0]" xfId="36257"/>
    <cellStyle name="Percent [0] 2" xfId="36258"/>
    <cellStyle name="Percent [0] 2 2" xfId="36259"/>
    <cellStyle name="Percent [0] 3" xfId="36260"/>
    <cellStyle name="Percent [0] 4" xfId="36261"/>
    <cellStyle name="Percent [00]" xfId="36262"/>
    <cellStyle name="Percent [00] 2" xfId="36263"/>
    <cellStyle name="Percent [00] 2 2" xfId="36264"/>
    <cellStyle name="Percent [00] 3" xfId="36265"/>
    <cellStyle name="Percent [00] 4" xfId="36266"/>
    <cellStyle name="Percent [2]" xfId="36267"/>
    <cellStyle name="Percent [2] 2" xfId="36268"/>
    <cellStyle name="Percent [2] 3" xfId="36269"/>
    <cellStyle name="Percent 10" xfId="36270"/>
    <cellStyle name="Percent 10 10" xfId="36271"/>
    <cellStyle name="Percent 10 2" xfId="36272"/>
    <cellStyle name="Percent 10 2 2" xfId="36273"/>
    <cellStyle name="Percent 10 2 2 2" xfId="36274"/>
    <cellStyle name="Percent 10 2 2 2 2" xfId="36275"/>
    <cellStyle name="Percent 10 2 2 2 2 2" xfId="36276"/>
    <cellStyle name="Percent 10 2 2 2 2 2 2" xfId="36277"/>
    <cellStyle name="Percent 10 2 2 2 2 3" xfId="36278"/>
    <cellStyle name="Percent 10 2 2 2 3" xfId="36279"/>
    <cellStyle name="Percent 10 2 2 2 3 2" xfId="36280"/>
    <cellStyle name="Percent 10 2 2 2 4" xfId="36281"/>
    <cellStyle name="Percent 10 2 2 3" xfId="36282"/>
    <cellStyle name="Percent 10 2 2 3 2" xfId="36283"/>
    <cellStyle name="Percent 10 2 2 3 2 2" xfId="36284"/>
    <cellStyle name="Percent 10 2 2 3 3" xfId="36285"/>
    <cellStyle name="Percent 10 2 2 4" xfId="36286"/>
    <cellStyle name="Percent 10 2 2 4 2" xfId="36287"/>
    <cellStyle name="Percent 10 2 2 5" xfId="36288"/>
    <cellStyle name="Percent 10 2 3" xfId="36289"/>
    <cellStyle name="Percent 10 2 3 2" xfId="36290"/>
    <cellStyle name="Percent 10 2 3 2 2" xfId="36291"/>
    <cellStyle name="Percent 10 2 3 2 2 2" xfId="36292"/>
    <cellStyle name="Percent 10 2 3 2 3" xfId="36293"/>
    <cellStyle name="Percent 10 2 3 3" xfId="36294"/>
    <cellStyle name="Percent 10 2 3 3 2" xfId="36295"/>
    <cellStyle name="Percent 10 2 3 4" xfId="36296"/>
    <cellStyle name="Percent 10 2 4" xfId="36297"/>
    <cellStyle name="Percent 10 2 4 2" xfId="36298"/>
    <cellStyle name="Percent 10 2 4 2 2" xfId="36299"/>
    <cellStyle name="Percent 10 2 4 3" xfId="36300"/>
    <cellStyle name="Percent 10 2 5" xfId="36301"/>
    <cellStyle name="Percent 10 2 5 2" xfId="36302"/>
    <cellStyle name="Percent 10 2 5 2 2" xfId="36303"/>
    <cellStyle name="Percent 10 2 5 3" xfId="36304"/>
    <cellStyle name="Percent 10 2 6" xfId="36305"/>
    <cellStyle name="Percent 10 2 6 2" xfId="36306"/>
    <cellStyle name="Percent 10 2 7" xfId="36307"/>
    <cellStyle name="Percent 10 3" xfId="36308"/>
    <cellStyle name="Percent 10 3 2" xfId="36309"/>
    <cellStyle name="Percent 10 3 2 2" xfId="36310"/>
    <cellStyle name="Percent 10 3 2 2 2" xfId="36311"/>
    <cellStyle name="Percent 10 3 2 2 2 2" xfId="36312"/>
    <cellStyle name="Percent 10 3 2 2 2 2 2" xfId="36313"/>
    <cellStyle name="Percent 10 3 2 2 2 3" xfId="36314"/>
    <cellStyle name="Percent 10 3 2 2 3" xfId="36315"/>
    <cellStyle name="Percent 10 3 2 2 3 2" xfId="36316"/>
    <cellStyle name="Percent 10 3 2 2 4" xfId="36317"/>
    <cellStyle name="Percent 10 3 2 3" xfId="36318"/>
    <cellStyle name="Percent 10 3 2 3 2" xfId="36319"/>
    <cellStyle name="Percent 10 3 2 3 2 2" xfId="36320"/>
    <cellStyle name="Percent 10 3 2 3 3" xfId="36321"/>
    <cellStyle name="Percent 10 3 2 4" xfId="36322"/>
    <cellStyle name="Percent 10 3 2 4 2" xfId="36323"/>
    <cellStyle name="Percent 10 3 2 5" xfId="36324"/>
    <cellStyle name="Percent 10 3 3" xfId="36325"/>
    <cellStyle name="Percent 10 3 3 2" xfId="36326"/>
    <cellStyle name="Percent 10 3 3 2 2" xfId="36327"/>
    <cellStyle name="Percent 10 3 3 2 2 2" xfId="36328"/>
    <cellStyle name="Percent 10 3 3 2 3" xfId="36329"/>
    <cellStyle name="Percent 10 3 3 3" xfId="36330"/>
    <cellStyle name="Percent 10 3 3 3 2" xfId="36331"/>
    <cellStyle name="Percent 10 3 3 4" xfId="36332"/>
    <cellStyle name="Percent 10 3 4" xfId="36333"/>
    <cellStyle name="Percent 10 3 4 2" xfId="36334"/>
    <cellStyle name="Percent 10 3 4 2 2" xfId="36335"/>
    <cellStyle name="Percent 10 3 4 3" xfId="36336"/>
    <cellStyle name="Percent 10 3 5" xfId="36337"/>
    <cellStyle name="Percent 10 3 5 2" xfId="36338"/>
    <cellStyle name="Percent 10 3 5 2 2" xfId="36339"/>
    <cellStyle name="Percent 10 3 5 3" xfId="36340"/>
    <cellStyle name="Percent 10 3 6" xfId="36341"/>
    <cellStyle name="Percent 10 3 6 2" xfId="36342"/>
    <cellStyle name="Percent 10 3 7" xfId="36343"/>
    <cellStyle name="Percent 10 4" xfId="36344"/>
    <cellStyle name="Percent 10 4 2" xfId="36345"/>
    <cellStyle name="Percent 10 4 2 2" xfId="36346"/>
    <cellStyle name="Percent 10 4 2 2 2" xfId="36347"/>
    <cellStyle name="Percent 10 4 2 2 2 2" xfId="36348"/>
    <cellStyle name="Percent 10 4 2 2 3" xfId="36349"/>
    <cellStyle name="Percent 10 4 2 3" xfId="36350"/>
    <cellStyle name="Percent 10 4 2 3 2" xfId="36351"/>
    <cellStyle name="Percent 10 4 2 4" xfId="36352"/>
    <cellStyle name="Percent 10 4 3" xfId="36353"/>
    <cellStyle name="Percent 10 4 3 2" xfId="36354"/>
    <cellStyle name="Percent 10 4 3 2 2" xfId="36355"/>
    <cellStyle name="Percent 10 4 3 3" xfId="36356"/>
    <cellStyle name="Percent 10 4 4" xfId="36357"/>
    <cellStyle name="Percent 10 4 4 2" xfId="36358"/>
    <cellStyle name="Percent 10 4 5" xfId="36359"/>
    <cellStyle name="Percent 10 5" xfId="36360"/>
    <cellStyle name="Percent 10 5 2" xfId="36361"/>
    <cellStyle name="Percent 10 5 2 2" xfId="36362"/>
    <cellStyle name="Percent 10 5 2 2 2" xfId="36363"/>
    <cellStyle name="Percent 10 5 2 3" xfId="36364"/>
    <cellStyle name="Percent 10 5 3" xfId="36365"/>
    <cellStyle name="Percent 10 5 3 2" xfId="36366"/>
    <cellStyle name="Percent 10 5 4" xfId="36367"/>
    <cellStyle name="Percent 10 6" xfId="36368"/>
    <cellStyle name="Percent 10 6 2" xfId="36369"/>
    <cellStyle name="Percent 10 6 2 2" xfId="36370"/>
    <cellStyle name="Percent 10 6 3" xfId="36371"/>
    <cellStyle name="Percent 10 7" xfId="36372"/>
    <cellStyle name="Percent 10 7 2" xfId="36373"/>
    <cellStyle name="Percent 10 7 2 2" xfId="36374"/>
    <cellStyle name="Percent 10 7 3" xfId="36375"/>
    <cellStyle name="Percent 10 8" xfId="36376"/>
    <cellStyle name="Percent 10 8 2" xfId="36377"/>
    <cellStyle name="Percent 10 9" xfId="36378"/>
    <cellStyle name="Percent 100" xfId="36379"/>
    <cellStyle name="Percent 101" xfId="36380"/>
    <cellStyle name="Percent 101 2" xfId="36381"/>
    <cellStyle name="Percent 101 3" xfId="36382"/>
    <cellStyle name="Percent 102" xfId="36383"/>
    <cellStyle name="Percent 103" xfId="36384"/>
    <cellStyle name="Percent 104" xfId="36385"/>
    <cellStyle name="Percent 105" xfId="36386"/>
    <cellStyle name="Percent 106" xfId="36387"/>
    <cellStyle name="Percent 107" xfId="36388"/>
    <cellStyle name="Percent 108" xfId="36389"/>
    <cellStyle name="Percent 109" xfId="36390"/>
    <cellStyle name="Percent 11" xfId="36391"/>
    <cellStyle name="Percent 11 10" xfId="36392"/>
    <cellStyle name="Percent 11 2" xfId="36393"/>
    <cellStyle name="Percent 11 2 2" xfId="36394"/>
    <cellStyle name="Percent 11 2 2 2" xfId="36395"/>
    <cellStyle name="Percent 11 2 2 2 2" xfId="36396"/>
    <cellStyle name="Percent 11 2 2 2 2 2" xfId="36397"/>
    <cellStyle name="Percent 11 2 2 2 2 2 2" xfId="36398"/>
    <cellStyle name="Percent 11 2 2 2 2 3" xfId="36399"/>
    <cellStyle name="Percent 11 2 2 2 3" xfId="36400"/>
    <cellStyle name="Percent 11 2 2 2 3 2" xfId="36401"/>
    <cellStyle name="Percent 11 2 2 2 4" xfId="36402"/>
    <cellStyle name="Percent 11 2 2 3" xfId="36403"/>
    <cellStyle name="Percent 11 2 2 3 2" xfId="36404"/>
    <cellStyle name="Percent 11 2 2 3 2 2" xfId="36405"/>
    <cellStyle name="Percent 11 2 2 3 3" xfId="36406"/>
    <cellStyle name="Percent 11 2 2 4" xfId="36407"/>
    <cellStyle name="Percent 11 2 2 4 2" xfId="36408"/>
    <cellStyle name="Percent 11 2 2 5" xfId="36409"/>
    <cellStyle name="Percent 11 2 3" xfId="36410"/>
    <cellStyle name="Percent 11 2 3 2" xfId="36411"/>
    <cellStyle name="Percent 11 2 3 2 2" xfId="36412"/>
    <cellStyle name="Percent 11 2 3 2 2 2" xfId="36413"/>
    <cellStyle name="Percent 11 2 3 2 3" xfId="36414"/>
    <cellStyle name="Percent 11 2 3 3" xfId="36415"/>
    <cellStyle name="Percent 11 2 3 3 2" xfId="36416"/>
    <cellStyle name="Percent 11 2 3 4" xfId="36417"/>
    <cellStyle name="Percent 11 2 4" xfId="36418"/>
    <cellStyle name="Percent 11 2 4 2" xfId="36419"/>
    <cellStyle name="Percent 11 2 4 2 2" xfId="36420"/>
    <cellStyle name="Percent 11 2 4 3" xfId="36421"/>
    <cellStyle name="Percent 11 2 5" xfId="36422"/>
    <cellStyle name="Percent 11 2 5 2" xfId="36423"/>
    <cellStyle name="Percent 11 2 5 2 2" xfId="36424"/>
    <cellStyle name="Percent 11 2 5 3" xfId="36425"/>
    <cellStyle name="Percent 11 2 6" xfId="36426"/>
    <cellStyle name="Percent 11 2 6 2" xfId="36427"/>
    <cellStyle name="Percent 11 2 7" xfId="36428"/>
    <cellStyle name="Percent 11 3" xfId="36429"/>
    <cellStyle name="Percent 11 3 2" xfId="36430"/>
    <cellStyle name="Percent 11 3 2 2" xfId="36431"/>
    <cellStyle name="Percent 11 3 2 2 2" xfId="36432"/>
    <cellStyle name="Percent 11 3 2 2 2 2" xfId="36433"/>
    <cellStyle name="Percent 11 3 2 2 2 2 2" xfId="36434"/>
    <cellStyle name="Percent 11 3 2 2 2 3" xfId="36435"/>
    <cellStyle name="Percent 11 3 2 2 3" xfId="36436"/>
    <cellStyle name="Percent 11 3 2 2 3 2" xfId="36437"/>
    <cellStyle name="Percent 11 3 2 2 4" xfId="36438"/>
    <cellStyle name="Percent 11 3 2 3" xfId="36439"/>
    <cellStyle name="Percent 11 3 2 3 2" xfId="36440"/>
    <cellStyle name="Percent 11 3 2 3 2 2" xfId="36441"/>
    <cellStyle name="Percent 11 3 2 3 3" xfId="36442"/>
    <cellStyle name="Percent 11 3 2 4" xfId="36443"/>
    <cellStyle name="Percent 11 3 2 4 2" xfId="36444"/>
    <cellStyle name="Percent 11 3 2 5" xfId="36445"/>
    <cellStyle name="Percent 11 3 3" xfId="36446"/>
    <cellStyle name="Percent 11 3 3 2" xfId="36447"/>
    <cellStyle name="Percent 11 3 3 2 2" xfId="36448"/>
    <cellStyle name="Percent 11 3 3 2 2 2" xfId="36449"/>
    <cellStyle name="Percent 11 3 3 2 3" xfId="36450"/>
    <cellStyle name="Percent 11 3 3 3" xfId="36451"/>
    <cellStyle name="Percent 11 3 3 3 2" xfId="36452"/>
    <cellStyle name="Percent 11 3 3 4" xfId="36453"/>
    <cellStyle name="Percent 11 3 4" xfId="36454"/>
    <cellStyle name="Percent 11 3 4 2" xfId="36455"/>
    <cellStyle name="Percent 11 3 4 2 2" xfId="36456"/>
    <cellStyle name="Percent 11 3 4 3" xfId="36457"/>
    <cellStyle name="Percent 11 3 5" xfId="36458"/>
    <cellStyle name="Percent 11 3 5 2" xfId="36459"/>
    <cellStyle name="Percent 11 3 5 2 2" xfId="36460"/>
    <cellStyle name="Percent 11 3 5 3" xfId="36461"/>
    <cellStyle name="Percent 11 3 6" xfId="36462"/>
    <cellStyle name="Percent 11 3 6 2" xfId="36463"/>
    <cellStyle name="Percent 11 3 7" xfId="36464"/>
    <cellStyle name="Percent 11 4" xfId="36465"/>
    <cellStyle name="Percent 11 4 2" xfId="36466"/>
    <cellStyle name="Percent 11 4 2 2" xfId="36467"/>
    <cellStyle name="Percent 11 4 2 2 2" xfId="36468"/>
    <cellStyle name="Percent 11 4 2 2 2 2" xfId="36469"/>
    <cellStyle name="Percent 11 4 2 2 3" xfId="36470"/>
    <cellStyle name="Percent 11 4 2 3" xfId="36471"/>
    <cellStyle name="Percent 11 4 2 3 2" xfId="36472"/>
    <cellStyle name="Percent 11 4 2 4" xfId="36473"/>
    <cellStyle name="Percent 11 4 3" xfId="36474"/>
    <cellStyle name="Percent 11 4 3 2" xfId="36475"/>
    <cellStyle name="Percent 11 4 3 2 2" xfId="36476"/>
    <cellStyle name="Percent 11 4 3 3" xfId="36477"/>
    <cellStyle name="Percent 11 4 4" xfId="36478"/>
    <cellStyle name="Percent 11 4 4 2" xfId="36479"/>
    <cellStyle name="Percent 11 4 5" xfId="36480"/>
    <cellStyle name="Percent 11 5" xfId="36481"/>
    <cellStyle name="Percent 11 5 2" xfId="36482"/>
    <cellStyle name="Percent 11 5 2 2" xfId="36483"/>
    <cellStyle name="Percent 11 5 2 2 2" xfId="36484"/>
    <cellStyle name="Percent 11 5 2 3" xfId="36485"/>
    <cellStyle name="Percent 11 5 3" xfId="36486"/>
    <cellStyle name="Percent 11 5 3 2" xfId="36487"/>
    <cellStyle name="Percent 11 5 4" xfId="36488"/>
    <cellStyle name="Percent 11 6" xfId="36489"/>
    <cellStyle name="Percent 11 6 2" xfId="36490"/>
    <cellStyle name="Percent 11 6 2 2" xfId="36491"/>
    <cellStyle name="Percent 11 6 3" xfId="36492"/>
    <cellStyle name="Percent 11 7" xfId="36493"/>
    <cellStyle name="Percent 11 7 2" xfId="36494"/>
    <cellStyle name="Percent 11 7 2 2" xfId="36495"/>
    <cellStyle name="Percent 11 7 3" xfId="36496"/>
    <cellStyle name="Percent 11 8" xfId="36497"/>
    <cellStyle name="Percent 11 8 2" xfId="36498"/>
    <cellStyle name="Percent 11 9" xfId="36499"/>
    <cellStyle name="Percent 110" xfId="36500"/>
    <cellStyle name="Percent 111" xfId="36501"/>
    <cellStyle name="Percent 112" xfId="36502"/>
    <cellStyle name="Percent 113" xfId="36503"/>
    <cellStyle name="Percent 114" xfId="36504"/>
    <cellStyle name="Percent 115" xfId="36505"/>
    <cellStyle name="Percent 12" xfId="36506"/>
    <cellStyle name="Percent 12 10" xfId="36507"/>
    <cellStyle name="Percent 12 2" xfId="36508"/>
    <cellStyle name="Percent 12 2 2" xfId="36509"/>
    <cellStyle name="Percent 12 2 2 2" xfId="36510"/>
    <cellStyle name="Percent 12 2 2 2 2" xfId="36511"/>
    <cellStyle name="Percent 12 2 2 2 2 2" xfId="36512"/>
    <cellStyle name="Percent 12 2 2 2 2 2 2" xfId="36513"/>
    <cellStyle name="Percent 12 2 2 2 2 3" xfId="36514"/>
    <cellStyle name="Percent 12 2 2 2 3" xfId="36515"/>
    <cellStyle name="Percent 12 2 2 2 3 2" xfId="36516"/>
    <cellStyle name="Percent 12 2 2 2 4" xfId="36517"/>
    <cellStyle name="Percent 12 2 2 3" xfId="36518"/>
    <cellStyle name="Percent 12 2 2 3 2" xfId="36519"/>
    <cellStyle name="Percent 12 2 2 3 2 2" xfId="36520"/>
    <cellStyle name="Percent 12 2 2 3 3" xfId="36521"/>
    <cellStyle name="Percent 12 2 2 4" xfId="36522"/>
    <cellStyle name="Percent 12 2 2 4 2" xfId="36523"/>
    <cellStyle name="Percent 12 2 2 5" xfId="36524"/>
    <cellStyle name="Percent 12 2 3" xfId="36525"/>
    <cellStyle name="Percent 12 2 3 2" xfId="36526"/>
    <cellStyle name="Percent 12 2 3 2 2" xfId="36527"/>
    <cellStyle name="Percent 12 2 3 2 2 2" xfId="36528"/>
    <cellStyle name="Percent 12 2 3 2 3" xfId="36529"/>
    <cellStyle name="Percent 12 2 3 3" xfId="36530"/>
    <cellStyle name="Percent 12 2 3 3 2" xfId="36531"/>
    <cellStyle name="Percent 12 2 3 4" xfId="36532"/>
    <cellStyle name="Percent 12 2 4" xfId="36533"/>
    <cellStyle name="Percent 12 2 4 2" xfId="36534"/>
    <cellStyle name="Percent 12 2 4 2 2" xfId="36535"/>
    <cellStyle name="Percent 12 2 4 3" xfId="36536"/>
    <cellStyle name="Percent 12 2 5" xfId="36537"/>
    <cellStyle name="Percent 12 2 5 2" xfId="36538"/>
    <cellStyle name="Percent 12 2 5 2 2" xfId="36539"/>
    <cellStyle name="Percent 12 2 5 3" xfId="36540"/>
    <cellStyle name="Percent 12 2 6" xfId="36541"/>
    <cellStyle name="Percent 12 2 6 2" xfId="36542"/>
    <cellStyle name="Percent 12 2 7" xfId="36543"/>
    <cellStyle name="Percent 12 3" xfId="36544"/>
    <cellStyle name="Percent 12 3 2" xfId="36545"/>
    <cellStyle name="Percent 12 3 2 2" xfId="36546"/>
    <cellStyle name="Percent 12 3 2 2 2" xfId="36547"/>
    <cellStyle name="Percent 12 3 2 2 2 2" xfId="36548"/>
    <cellStyle name="Percent 12 3 2 2 2 2 2" xfId="36549"/>
    <cellStyle name="Percent 12 3 2 2 2 3" xfId="36550"/>
    <cellStyle name="Percent 12 3 2 2 3" xfId="36551"/>
    <cellStyle name="Percent 12 3 2 2 3 2" xfId="36552"/>
    <cellStyle name="Percent 12 3 2 2 4" xfId="36553"/>
    <cellStyle name="Percent 12 3 2 3" xfId="36554"/>
    <cellStyle name="Percent 12 3 2 3 2" xfId="36555"/>
    <cellStyle name="Percent 12 3 2 3 2 2" xfId="36556"/>
    <cellStyle name="Percent 12 3 2 3 3" xfId="36557"/>
    <cellStyle name="Percent 12 3 2 4" xfId="36558"/>
    <cellStyle name="Percent 12 3 2 4 2" xfId="36559"/>
    <cellStyle name="Percent 12 3 2 5" xfId="36560"/>
    <cellStyle name="Percent 12 3 3" xfId="36561"/>
    <cellStyle name="Percent 12 3 3 2" xfId="36562"/>
    <cellStyle name="Percent 12 3 3 2 2" xfId="36563"/>
    <cellStyle name="Percent 12 3 3 2 2 2" xfId="36564"/>
    <cellStyle name="Percent 12 3 3 2 3" xfId="36565"/>
    <cellStyle name="Percent 12 3 3 3" xfId="36566"/>
    <cellStyle name="Percent 12 3 3 3 2" xfId="36567"/>
    <cellStyle name="Percent 12 3 3 4" xfId="36568"/>
    <cellStyle name="Percent 12 3 4" xfId="36569"/>
    <cellStyle name="Percent 12 3 4 2" xfId="36570"/>
    <cellStyle name="Percent 12 3 4 2 2" xfId="36571"/>
    <cellStyle name="Percent 12 3 4 3" xfId="36572"/>
    <cellStyle name="Percent 12 3 5" xfId="36573"/>
    <cellStyle name="Percent 12 3 5 2" xfId="36574"/>
    <cellStyle name="Percent 12 3 5 2 2" xfId="36575"/>
    <cellStyle name="Percent 12 3 5 3" xfId="36576"/>
    <cellStyle name="Percent 12 3 6" xfId="36577"/>
    <cellStyle name="Percent 12 3 6 2" xfId="36578"/>
    <cellStyle name="Percent 12 3 7" xfId="36579"/>
    <cellStyle name="Percent 12 4" xfId="36580"/>
    <cellStyle name="Percent 12 4 2" xfId="36581"/>
    <cellStyle name="Percent 12 4 2 2" xfId="36582"/>
    <cellStyle name="Percent 12 4 2 2 2" xfId="36583"/>
    <cellStyle name="Percent 12 4 2 2 2 2" xfId="36584"/>
    <cellStyle name="Percent 12 4 2 2 3" xfId="36585"/>
    <cellStyle name="Percent 12 4 2 3" xfId="36586"/>
    <cellStyle name="Percent 12 4 2 3 2" xfId="36587"/>
    <cellStyle name="Percent 12 4 2 4" xfId="36588"/>
    <cellStyle name="Percent 12 4 3" xfId="36589"/>
    <cellStyle name="Percent 12 4 3 2" xfId="36590"/>
    <cellStyle name="Percent 12 4 3 2 2" xfId="36591"/>
    <cellStyle name="Percent 12 4 3 3" xfId="36592"/>
    <cellStyle name="Percent 12 4 4" xfId="36593"/>
    <cellStyle name="Percent 12 4 4 2" xfId="36594"/>
    <cellStyle name="Percent 12 4 5" xfId="36595"/>
    <cellStyle name="Percent 12 5" xfId="36596"/>
    <cellStyle name="Percent 12 5 2" xfId="36597"/>
    <cellStyle name="Percent 12 5 2 2" xfId="36598"/>
    <cellStyle name="Percent 12 5 2 2 2" xfId="36599"/>
    <cellStyle name="Percent 12 5 2 3" xfId="36600"/>
    <cellStyle name="Percent 12 5 3" xfId="36601"/>
    <cellStyle name="Percent 12 5 3 2" xfId="36602"/>
    <cellStyle name="Percent 12 5 4" xfId="36603"/>
    <cellStyle name="Percent 12 6" xfId="36604"/>
    <cellStyle name="Percent 12 6 2" xfId="36605"/>
    <cellStyle name="Percent 12 6 2 2" xfId="36606"/>
    <cellStyle name="Percent 12 6 3" xfId="36607"/>
    <cellStyle name="Percent 12 7" xfId="36608"/>
    <cellStyle name="Percent 12 7 2" xfId="36609"/>
    <cellStyle name="Percent 12 7 2 2" xfId="36610"/>
    <cellStyle name="Percent 12 7 3" xfId="36611"/>
    <cellStyle name="Percent 12 8" xfId="36612"/>
    <cellStyle name="Percent 12 8 2" xfId="36613"/>
    <cellStyle name="Percent 12 9" xfId="36614"/>
    <cellStyle name="Percent 13" xfId="36615"/>
    <cellStyle name="Percent 13 10" xfId="36616"/>
    <cellStyle name="Percent 13 2" xfId="36617"/>
    <cellStyle name="Percent 13 2 2" xfId="36618"/>
    <cellStyle name="Percent 13 2 2 2" xfId="36619"/>
    <cellStyle name="Percent 13 2 2 2 2" xfId="36620"/>
    <cellStyle name="Percent 13 2 2 2 2 2" xfId="36621"/>
    <cellStyle name="Percent 13 2 2 2 2 2 2" xfId="36622"/>
    <cellStyle name="Percent 13 2 2 2 2 3" xfId="36623"/>
    <cellStyle name="Percent 13 2 2 2 3" xfId="36624"/>
    <cellStyle name="Percent 13 2 2 2 3 2" xfId="36625"/>
    <cellStyle name="Percent 13 2 2 2 4" xfId="36626"/>
    <cellStyle name="Percent 13 2 2 3" xfId="36627"/>
    <cellStyle name="Percent 13 2 2 3 2" xfId="36628"/>
    <cellStyle name="Percent 13 2 2 3 2 2" xfId="36629"/>
    <cellStyle name="Percent 13 2 2 3 3" xfId="36630"/>
    <cellStyle name="Percent 13 2 2 4" xfId="36631"/>
    <cellStyle name="Percent 13 2 2 4 2" xfId="36632"/>
    <cellStyle name="Percent 13 2 2 5" xfId="36633"/>
    <cellStyle name="Percent 13 2 3" xfId="36634"/>
    <cellStyle name="Percent 13 2 3 2" xfId="36635"/>
    <cellStyle name="Percent 13 2 3 2 2" xfId="36636"/>
    <cellStyle name="Percent 13 2 3 2 2 2" xfId="36637"/>
    <cellStyle name="Percent 13 2 3 2 3" xfId="36638"/>
    <cellStyle name="Percent 13 2 3 3" xfId="36639"/>
    <cellStyle name="Percent 13 2 3 3 2" xfId="36640"/>
    <cellStyle name="Percent 13 2 3 4" xfId="36641"/>
    <cellStyle name="Percent 13 2 4" xfId="36642"/>
    <cellStyle name="Percent 13 2 4 2" xfId="36643"/>
    <cellStyle name="Percent 13 2 4 2 2" xfId="36644"/>
    <cellStyle name="Percent 13 2 4 3" xfId="36645"/>
    <cellStyle name="Percent 13 2 5" xfId="36646"/>
    <cellStyle name="Percent 13 2 5 2" xfId="36647"/>
    <cellStyle name="Percent 13 2 5 2 2" xfId="36648"/>
    <cellStyle name="Percent 13 2 5 3" xfId="36649"/>
    <cellStyle name="Percent 13 2 6" xfId="36650"/>
    <cellStyle name="Percent 13 2 6 2" xfId="36651"/>
    <cellStyle name="Percent 13 2 7" xfId="36652"/>
    <cellStyle name="Percent 13 3" xfId="36653"/>
    <cellStyle name="Percent 13 3 2" xfId="36654"/>
    <cellStyle name="Percent 13 3 2 2" xfId="36655"/>
    <cellStyle name="Percent 13 3 2 2 2" xfId="36656"/>
    <cellStyle name="Percent 13 3 2 2 2 2" xfId="36657"/>
    <cellStyle name="Percent 13 3 2 2 2 2 2" xfId="36658"/>
    <cellStyle name="Percent 13 3 2 2 2 3" xfId="36659"/>
    <cellStyle name="Percent 13 3 2 2 3" xfId="36660"/>
    <cellStyle name="Percent 13 3 2 2 3 2" xfId="36661"/>
    <cellStyle name="Percent 13 3 2 2 4" xfId="36662"/>
    <cellStyle name="Percent 13 3 2 3" xfId="36663"/>
    <cellStyle name="Percent 13 3 2 3 2" xfId="36664"/>
    <cellStyle name="Percent 13 3 2 3 2 2" xfId="36665"/>
    <cellStyle name="Percent 13 3 2 3 3" xfId="36666"/>
    <cellStyle name="Percent 13 3 2 4" xfId="36667"/>
    <cellStyle name="Percent 13 3 2 4 2" xfId="36668"/>
    <cellStyle name="Percent 13 3 2 5" xfId="36669"/>
    <cellStyle name="Percent 13 3 3" xfId="36670"/>
    <cellStyle name="Percent 13 3 3 2" xfId="36671"/>
    <cellStyle name="Percent 13 3 3 2 2" xfId="36672"/>
    <cellStyle name="Percent 13 3 3 2 2 2" xfId="36673"/>
    <cellStyle name="Percent 13 3 3 2 3" xfId="36674"/>
    <cellStyle name="Percent 13 3 3 3" xfId="36675"/>
    <cellStyle name="Percent 13 3 3 3 2" xfId="36676"/>
    <cellStyle name="Percent 13 3 3 4" xfId="36677"/>
    <cellStyle name="Percent 13 3 4" xfId="36678"/>
    <cellStyle name="Percent 13 3 4 2" xfId="36679"/>
    <cellStyle name="Percent 13 3 4 2 2" xfId="36680"/>
    <cellStyle name="Percent 13 3 4 3" xfId="36681"/>
    <cellStyle name="Percent 13 3 5" xfId="36682"/>
    <cellStyle name="Percent 13 3 5 2" xfId="36683"/>
    <cellStyle name="Percent 13 3 5 2 2" xfId="36684"/>
    <cellStyle name="Percent 13 3 5 3" xfId="36685"/>
    <cellStyle name="Percent 13 3 6" xfId="36686"/>
    <cellStyle name="Percent 13 3 6 2" xfId="36687"/>
    <cellStyle name="Percent 13 3 7" xfId="36688"/>
    <cellStyle name="Percent 13 4" xfId="36689"/>
    <cellStyle name="Percent 13 4 2" xfId="36690"/>
    <cellStyle name="Percent 13 4 2 2" xfId="36691"/>
    <cellStyle name="Percent 13 4 2 2 2" xfId="36692"/>
    <cellStyle name="Percent 13 4 2 2 2 2" xfId="36693"/>
    <cellStyle name="Percent 13 4 2 2 3" xfId="36694"/>
    <cellStyle name="Percent 13 4 2 3" xfId="36695"/>
    <cellStyle name="Percent 13 4 2 3 2" xfId="36696"/>
    <cellStyle name="Percent 13 4 2 4" xfId="36697"/>
    <cellStyle name="Percent 13 4 3" xfId="36698"/>
    <cellStyle name="Percent 13 4 3 2" xfId="36699"/>
    <cellStyle name="Percent 13 4 3 2 2" xfId="36700"/>
    <cellStyle name="Percent 13 4 3 3" xfId="36701"/>
    <cellStyle name="Percent 13 4 4" xfId="36702"/>
    <cellStyle name="Percent 13 4 4 2" xfId="36703"/>
    <cellStyle name="Percent 13 4 5" xfId="36704"/>
    <cellStyle name="Percent 13 5" xfId="36705"/>
    <cellStyle name="Percent 13 5 2" xfId="36706"/>
    <cellStyle name="Percent 13 5 2 2" xfId="36707"/>
    <cellStyle name="Percent 13 5 2 2 2" xfId="36708"/>
    <cellStyle name="Percent 13 5 2 3" xfId="36709"/>
    <cellStyle name="Percent 13 5 3" xfId="36710"/>
    <cellStyle name="Percent 13 5 3 2" xfId="36711"/>
    <cellStyle name="Percent 13 5 4" xfId="36712"/>
    <cellStyle name="Percent 13 6" xfId="36713"/>
    <cellStyle name="Percent 13 6 2" xfId="36714"/>
    <cellStyle name="Percent 13 6 2 2" xfId="36715"/>
    <cellStyle name="Percent 13 6 3" xfId="36716"/>
    <cellStyle name="Percent 13 7" xfId="36717"/>
    <cellStyle name="Percent 13 7 2" xfId="36718"/>
    <cellStyle name="Percent 13 7 2 2" xfId="36719"/>
    <cellStyle name="Percent 13 7 3" xfId="36720"/>
    <cellStyle name="Percent 13 8" xfId="36721"/>
    <cellStyle name="Percent 13 8 2" xfId="36722"/>
    <cellStyle name="Percent 13 9" xfId="36723"/>
    <cellStyle name="Percent 14" xfId="36724"/>
    <cellStyle name="Percent 14 10" xfId="36725"/>
    <cellStyle name="Percent 14 2" xfId="36726"/>
    <cellStyle name="Percent 14 2 2" xfId="36727"/>
    <cellStyle name="Percent 14 2 2 2" xfId="36728"/>
    <cellStyle name="Percent 14 2 2 2 2" xfId="36729"/>
    <cellStyle name="Percent 14 2 2 2 2 2" xfId="36730"/>
    <cellStyle name="Percent 14 2 2 2 2 2 2" xfId="36731"/>
    <cellStyle name="Percent 14 2 2 2 2 3" xfId="36732"/>
    <cellStyle name="Percent 14 2 2 2 3" xfId="36733"/>
    <cellStyle name="Percent 14 2 2 2 3 2" xfId="36734"/>
    <cellStyle name="Percent 14 2 2 2 4" xfId="36735"/>
    <cellStyle name="Percent 14 2 2 3" xfId="36736"/>
    <cellStyle name="Percent 14 2 2 3 2" xfId="36737"/>
    <cellStyle name="Percent 14 2 2 3 2 2" xfId="36738"/>
    <cellStyle name="Percent 14 2 2 3 3" xfId="36739"/>
    <cellStyle name="Percent 14 2 2 4" xfId="36740"/>
    <cellStyle name="Percent 14 2 2 4 2" xfId="36741"/>
    <cellStyle name="Percent 14 2 2 5" xfId="36742"/>
    <cellStyle name="Percent 14 2 3" xfId="36743"/>
    <cellStyle name="Percent 14 2 3 2" xfId="36744"/>
    <cellStyle name="Percent 14 2 3 2 2" xfId="36745"/>
    <cellStyle name="Percent 14 2 3 2 2 2" xfId="36746"/>
    <cellStyle name="Percent 14 2 3 2 3" xfId="36747"/>
    <cellStyle name="Percent 14 2 3 3" xfId="36748"/>
    <cellStyle name="Percent 14 2 3 3 2" xfId="36749"/>
    <cellStyle name="Percent 14 2 3 4" xfId="36750"/>
    <cellStyle name="Percent 14 2 4" xfId="36751"/>
    <cellStyle name="Percent 14 2 4 2" xfId="36752"/>
    <cellStyle name="Percent 14 2 4 2 2" xfId="36753"/>
    <cellStyle name="Percent 14 2 4 3" xfId="36754"/>
    <cellStyle name="Percent 14 2 5" xfId="36755"/>
    <cellStyle name="Percent 14 2 5 2" xfId="36756"/>
    <cellStyle name="Percent 14 2 5 2 2" xfId="36757"/>
    <cellStyle name="Percent 14 2 5 3" xfId="36758"/>
    <cellStyle name="Percent 14 2 6" xfId="36759"/>
    <cellStyle name="Percent 14 2 6 2" xfId="36760"/>
    <cellStyle name="Percent 14 2 7" xfId="36761"/>
    <cellStyle name="Percent 14 3" xfId="36762"/>
    <cellStyle name="Percent 14 3 2" xfId="36763"/>
    <cellStyle name="Percent 14 3 2 2" xfId="36764"/>
    <cellStyle name="Percent 14 3 2 2 2" xfId="36765"/>
    <cellStyle name="Percent 14 3 2 2 2 2" xfId="36766"/>
    <cellStyle name="Percent 14 3 2 2 2 2 2" xfId="36767"/>
    <cellStyle name="Percent 14 3 2 2 2 3" xfId="36768"/>
    <cellStyle name="Percent 14 3 2 2 3" xfId="36769"/>
    <cellStyle name="Percent 14 3 2 2 3 2" xfId="36770"/>
    <cellStyle name="Percent 14 3 2 2 4" xfId="36771"/>
    <cellStyle name="Percent 14 3 2 3" xfId="36772"/>
    <cellStyle name="Percent 14 3 2 3 2" xfId="36773"/>
    <cellStyle name="Percent 14 3 2 3 2 2" xfId="36774"/>
    <cellStyle name="Percent 14 3 2 3 3" xfId="36775"/>
    <cellStyle name="Percent 14 3 2 4" xfId="36776"/>
    <cellStyle name="Percent 14 3 2 4 2" xfId="36777"/>
    <cellStyle name="Percent 14 3 2 5" xfId="36778"/>
    <cellStyle name="Percent 14 3 3" xfId="36779"/>
    <cellStyle name="Percent 14 3 3 2" xfId="36780"/>
    <cellStyle name="Percent 14 3 3 2 2" xfId="36781"/>
    <cellStyle name="Percent 14 3 3 2 2 2" xfId="36782"/>
    <cellStyle name="Percent 14 3 3 2 3" xfId="36783"/>
    <cellStyle name="Percent 14 3 3 3" xfId="36784"/>
    <cellStyle name="Percent 14 3 3 3 2" xfId="36785"/>
    <cellStyle name="Percent 14 3 3 4" xfId="36786"/>
    <cellStyle name="Percent 14 3 4" xfId="36787"/>
    <cellStyle name="Percent 14 3 4 2" xfId="36788"/>
    <cellStyle name="Percent 14 3 4 2 2" xfId="36789"/>
    <cellStyle name="Percent 14 3 4 3" xfId="36790"/>
    <cellStyle name="Percent 14 3 5" xfId="36791"/>
    <cellStyle name="Percent 14 3 5 2" xfId="36792"/>
    <cellStyle name="Percent 14 3 5 2 2" xfId="36793"/>
    <cellStyle name="Percent 14 3 5 3" xfId="36794"/>
    <cellStyle name="Percent 14 3 6" xfId="36795"/>
    <cellStyle name="Percent 14 3 6 2" xfId="36796"/>
    <cellStyle name="Percent 14 3 7" xfId="36797"/>
    <cellStyle name="Percent 14 4" xfId="36798"/>
    <cellStyle name="Percent 14 4 2" xfId="36799"/>
    <cellStyle name="Percent 14 4 2 2" xfId="36800"/>
    <cellStyle name="Percent 14 4 2 2 2" xfId="36801"/>
    <cellStyle name="Percent 14 4 2 2 2 2" xfId="36802"/>
    <cellStyle name="Percent 14 4 2 2 3" xfId="36803"/>
    <cellStyle name="Percent 14 4 2 3" xfId="36804"/>
    <cellStyle name="Percent 14 4 2 3 2" xfId="36805"/>
    <cellStyle name="Percent 14 4 2 4" xfId="36806"/>
    <cellStyle name="Percent 14 4 3" xfId="36807"/>
    <cellStyle name="Percent 14 4 3 2" xfId="36808"/>
    <cellStyle name="Percent 14 4 3 2 2" xfId="36809"/>
    <cellStyle name="Percent 14 4 3 3" xfId="36810"/>
    <cellStyle name="Percent 14 4 4" xfId="36811"/>
    <cellStyle name="Percent 14 4 4 2" xfId="36812"/>
    <cellStyle name="Percent 14 4 5" xfId="36813"/>
    <cellStyle name="Percent 14 5" xfId="36814"/>
    <cellStyle name="Percent 14 5 2" xfId="36815"/>
    <cellStyle name="Percent 14 5 2 2" xfId="36816"/>
    <cellStyle name="Percent 14 5 2 2 2" xfId="36817"/>
    <cellStyle name="Percent 14 5 2 3" xfId="36818"/>
    <cellStyle name="Percent 14 5 3" xfId="36819"/>
    <cellStyle name="Percent 14 5 3 2" xfId="36820"/>
    <cellStyle name="Percent 14 5 4" xfId="36821"/>
    <cellStyle name="Percent 14 6" xfId="36822"/>
    <cellStyle name="Percent 14 6 2" xfId="36823"/>
    <cellStyle name="Percent 14 6 2 2" xfId="36824"/>
    <cellStyle name="Percent 14 6 3" xfId="36825"/>
    <cellStyle name="Percent 14 7" xfId="36826"/>
    <cellStyle name="Percent 14 7 2" xfId="36827"/>
    <cellStyle name="Percent 14 7 2 2" xfId="36828"/>
    <cellStyle name="Percent 14 7 3" xfId="36829"/>
    <cellStyle name="Percent 14 8" xfId="36830"/>
    <cellStyle name="Percent 14 8 2" xfId="36831"/>
    <cellStyle name="Percent 14 9" xfId="36832"/>
    <cellStyle name="Percent 15" xfId="36833"/>
    <cellStyle name="Percent 15 10" xfId="36834"/>
    <cellStyle name="Percent 15 2" xfId="36835"/>
    <cellStyle name="Percent 15 2 2" xfId="36836"/>
    <cellStyle name="Percent 15 2 2 2" xfId="36837"/>
    <cellStyle name="Percent 15 2 2 2 2" xfId="36838"/>
    <cellStyle name="Percent 15 2 2 2 2 2" xfId="36839"/>
    <cellStyle name="Percent 15 2 2 2 2 2 2" xfId="36840"/>
    <cellStyle name="Percent 15 2 2 2 2 3" xfId="36841"/>
    <cellStyle name="Percent 15 2 2 2 3" xfId="36842"/>
    <cellStyle name="Percent 15 2 2 2 3 2" xfId="36843"/>
    <cellStyle name="Percent 15 2 2 2 4" xfId="36844"/>
    <cellStyle name="Percent 15 2 2 3" xfId="36845"/>
    <cellStyle name="Percent 15 2 2 3 2" xfId="36846"/>
    <cellStyle name="Percent 15 2 2 3 2 2" xfId="36847"/>
    <cellStyle name="Percent 15 2 2 3 3" xfId="36848"/>
    <cellStyle name="Percent 15 2 2 4" xfId="36849"/>
    <cellStyle name="Percent 15 2 2 4 2" xfId="36850"/>
    <cellStyle name="Percent 15 2 2 5" xfId="36851"/>
    <cellStyle name="Percent 15 2 3" xfId="36852"/>
    <cellStyle name="Percent 15 2 3 2" xfId="36853"/>
    <cellStyle name="Percent 15 2 3 2 2" xfId="36854"/>
    <cellStyle name="Percent 15 2 3 2 2 2" xfId="36855"/>
    <cellStyle name="Percent 15 2 3 2 3" xfId="36856"/>
    <cellStyle name="Percent 15 2 3 3" xfId="36857"/>
    <cellStyle name="Percent 15 2 3 3 2" xfId="36858"/>
    <cellStyle name="Percent 15 2 3 4" xfId="36859"/>
    <cellStyle name="Percent 15 2 4" xfId="36860"/>
    <cellStyle name="Percent 15 2 4 2" xfId="36861"/>
    <cellStyle name="Percent 15 2 4 2 2" xfId="36862"/>
    <cellStyle name="Percent 15 2 4 3" xfId="36863"/>
    <cellStyle name="Percent 15 2 5" xfId="36864"/>
    <cellStyle name="Percent 15 2 5 2" xfId="36865"/>
    <cellStyle name="Percent 15 2 5 2 2" xfId="36866"/>
    <cellStyle name="Percent 15 2 5 3" xfId="36867"/>
    <cellStyle name="Percent 15 2 6" xfId="36868"/>
    <cellStyle name="Percent 15 2 6 2" xfId="36869"/>
    <cellStyle name="Percent 15 2 7" xfId="36870"/>
    <cellStyle name="Percent 15 3" xfId="36871"/>
    <cellStyle name="Percent 15 3 2" xfId="36872"/>
    <cellStyle name="Percent 15 3 2 2" xfId="36873"/>
    <cellStyle name="Percent 15 3 2 2 2" xfId="36874"/>
    <cellStyle name="Percent 15 3 2 2 2 2" xfId="36875"/>
    <cellStyle name="Percent 15 3 2 2 2 2 2" xfId="36876"/>
    <cellStyle name="Percent 15 3 2 2 2 3" xfId="36877"/>
    <cellStyle name="Percent 15 3 2 2 3" xfId="36878"/>
    <cellStyle name="Percent 15 3 2 2 3 2" xfId="36879"/>
    <cellStyle name="Percent 15 3 2 2 4" xfId="36880"/>
    <cellStyle name="Percent 15 3 2 3" xfId="36881"/>
    <cellStyle name="Percent 15 3 2 3 2" xfId="36882"/>
    <cellStyle name="Percent 15 3 2 3 2 2" xfId="36883"/>
    <cellStyle name="Percent 15 3 2 3 3" xfId="36884"/>
    <cellStyle name="Percent 15 3 2 4" xfId="36885"/>
    <cellStyle name="Percent 15 3 2 4 2" xfId="36886"/>
    <cellStyle name="Percent 15 3 2 5" xfId="36887"/>
    <cellStyle name="Percent 15 3 3" xfId="36888"/>
    <cellStyle name="Percent 15 3 3 2" xfId="36889"/>
    <cellStyle name="Percent 15 3 3 2 2" xfId="36890"/>
    <cellStyle name="Percent 15 3 3 2 2 2" xfId="36891"/>
    <cellStyle name="Percent 15 3 3 2 3" xfId="36892"/>
    <cellStyle name="Percent 15 3 3 3" xfId="36893"/>
    <cellStyle name="Percent 15 3 3 3 2" xfId="36894"/>
    <cellStyle name="Percent 15 3 3 4" xfId="36895"/>
    <cellStyle name="Percent 15 3 4" xfId="36896"/>
    <cellStyle name="Percent 15 3 4 2" xfId="36897"/>
    <cellStyle name="Percent 15 3 4 2 2" xfId="36898"/>
    <cellStyle name="Percent 15 3 4 3" xfId="36899"/>
    <cellStyle name="Percent 15 3 5" xfId="36900"/>
    <cellStyle name="Percent 15 3 5 2" xfId="36901"/>
    <cellStyle name="Percent 15 3 5 2 2" xfId="36902"/>
    <cellStyle name="Percent 15 3 5 3" xfId="36903"/>
    <cellStyle name="Percent 15 3 6" xfId="36904"/>
    <cellStyle name="Percent 15 3 6 2" xfId="36905"/>
    <cellStyle name="Percent 15 3 7" xfId="36906"/>
    <cellStyle name="Percent 15 4" xfId="36907"/>
    <cellStyle name="Percent 15 4 2" xfId="36908"/>
    <cellStyle name="Percent 15 4 2 2" xfId="36909"/>
    <cellStyle name="Percent 15 4 2 2 2" xfId="36910"/>
    <cellStyle name="Percent 15 4 2 2 2 2" xfId="36911"/>
    <cellStyle name="Percent 15 4 2 2 3" xfId="36912"/>
    <cellStyle name="Percent 15 4 2 3" xfId="36913"/>
    <cellStyle name="Percent 15 4 2 3 2" xfId="36914"/>
    <cellStyle name="Percent 15 4 2 4" xfId="36915"/>
    <cellStyle name="Percent 15 4 3" xfId="36916"/>
    <cellStyle name="Percent 15 4 3 2" xfId="36917"/>
    <cellStyle name="Percent 15 4 3 2 2" xfId="36918"/>
    <cellStyle name="Percent 15 4 3 3" xfId="36919"/>
    <cellStyle name="Percent 15 4 4" xfId="36920"/>
    <cellStyle name="Percent 15 4 4 2" xfId="36921"/>
    <cellStyle name="Percent 15 4 5" xfId="36922"/>
    <cellStyle name="Percent 15 5" xfId="36923"/>
    <cellStyle name="Percent 15 5 2" xfId="36924"/>
    <cellStyle name="Percent 15 5 2 2" xfId="36925"/>
    <cellStyle name="Percent 15 5 2 2 2" xfId="36926"/>
    <cellStyle name="Percent 15 5 2 3" xfId="36927"/>
    <cellStyle name="Percent 15 5 3" xfId="36928"/>
    <cellStyle name="Percent 15 5 3 2" xfId="36929"/>
    <cellStyle name="Percent 15 5 4" xfId="36930"/>
    <cellStyle name="Percent 15 6" xfId="36931"/>
    <cellStyle name="Percent 15 6 2" xfId="36932"/>
    <cellStyle name="Percent 15 6 2 2" xfId="36933"/>
    <cellStyle name="Percent 15 6 3" xfId="36934"/>
    <cellStyle name="Percent 15 7" xfId="36935"/>
    <cellStyle name="Percent 15 7 2" xfId="36936"/>
    <cellStyle name="Percent 15 7 2 2" xfId="36937"/>
    <cellStyle name="Percent 15 7 3" xfId="36938"/>
    <cellStyle name="Percent 15 8" xfId="36939"/>
    <cellStyle name="Percent 15 8 2" xfId="36940"/>
    <cellStyle name="Percent 15 9" xfId="36941"/>
    <cellStyle name="Percent 16" xfId="36942"/>
    <cellStyle name="Percent 16 10" xfId="36943"/>
    <cellStyle name="Percent 16 2" xfId="36944"/>
    <cellStyle name="Percent 16 2 2" xfId="36945"/>
    <cellStyle name="Percent 16 2 2 2" xfId="36946"/>
    <cellStyle name="Percent 16 2 2 2 2" xfId="36947"/>
    <cellStyle name="Percent 16 2 2 2 2 2" xfId="36948"/>
    <cellStyle name="Percent 16 2 2 2 2 2 2" xfId="36949"/>
    <cellStyle name="Percent 16 2 2 2 2 3" xfId="36950"/>
    <cellStyle name="Percent 16 2 2 2 3" xfId="36951"/>
    <cellStyle name="Percent 16 2 2 2 3 2" xfId="36952"/>
    <cellStyle name="Percent 16 2 2 2 4" xfId="36953"/>
    <cellStyle name="Percent 16 2 2 3" xfId="36954"/>
    <cellStyle name="Percent 16 2 2 3 2" xfId="36955"/>
    <cellStyle name="Percent 16 2 2 3 2 2" xfId="36956"/>
    <cellStyle name="Percent 16 2 2 3 3" xfId="36957"/>
    <cellStyle name="Percent 16 2 2 4" xfId="36958"/>
    <cellStyle name="Percent 16 2 2 4 2" xfId="36959"/>
    <cellStyle name="Percent 16 2 2 5" xfId="36960"/>
    <cellStyle name="Percent 16 2 3" xfId="36961"/>
    <cellStyle name="Percent 16 2 3 2" xfId="36962"/>
    <cellStyle name="Percent 16 2 3 2 2" xfId="36963"/>
    <cellStyle name="Percent 16 2 3 2 2 2" xfId="36964"/>
    <cellStyle name="Percent 16 2 3 2 3" xfId="36965"/>
    <cellStyle name="Percent 16 2 3 3" xfId="36966"/>
    <cellStyle name="Percent 16 2 3 3 2" xfId="36967"/>
    <cellStyle name="Percent 16 2 3 4" xfId="36968"/>
    <cellStyle name="Percent 16 2 4" xfId="36969"/>
    <cellStyle name="Percent 16 2 4 2" xfId="36970"/>
    <cellStyle name="Percent 16 2 4 2 2" xfId="36971"/>
    <cellStyle name="Percent 16 2 4 3" xfId="36972"/>
    <cellStyle name="Percent 16 2 5" xfId="36973"/>
    <cellStyle name="Percent 16 2 5 2" xfId="36974"/>
    <cellStyle name="Percent 16 2 5 2 2" xfId="36975"/>
    <cellStyle name="Percent 16 2 5 3" xfId="36976"/>
    <cellStyle name="Percent 16 2 6" xfId="36977"/>
    <cellStyle name="Percent 16 2 6 2" xfId="36978"/>
    <cellStyle name="Percent 16 2 7" xfId="36979"/>
    <cellStyle name="Percent 16 3" xfId="36980"/>
    <cellStyle name="Percent 16 3 2" xfId="36981"/>
    <cellStyle name="Percent 16 3 2 2" xfId="36982"/>
    <cellStyle name="Percent 16 3 2 2 2" xfId="36983"/>
    <cellStyle name="Percent 16 3 2 2 2 2" xfId="36984"/>
    <cellStyle name="Percent 16 3 2 2 2 2 2" xfId="36985"/>
    <cellStyle name="Percent 16 3 2 2 2 3" xfId="36986"/>
    <cellStyle name="Percent 16 3 2 2 3" xfId="36987"/>
    <cellStyle name="Percent 16 3 2 2 3 2" xfId="36988"/>
    <cellStyle name="Percent 16 3 2 2 4" xfId="36989"/>
    <cellStyle name="Percent 16 3 2 3" xfId="36990"/>
    <cellStyle name="Percent 16 3 2 3 2" xfId="36991"/>
    <cellStyle name="Percent 16 3 2 3 2 2" xfId="36992"/>
    <cellStyle name="Percent 16 3 2 3 3" xfId="36993"/>
    <cellStyle name="Percent 16 3 2 4" xfId="36994"/>
    <cellStyle name="Percent 16 3 2 4 2" xfId="36995"/>
    <cellStyle name="Percent 16 3 2 5" xfId="36996"/>
    <cellStyle name="Percent 16 3 3" xfId="36997"/>
    <cellStyle name="Percent 16 3 3 2" xfId="36998"/>
    <cellStyle name="Percent 16 3 3 2 2" xfId="36999"/>
    <cellStyle name="Percent 16 3 3 2 2 2" xfId="37000"/>
    <cellStyle name="Percent 16 3 3 2 3" xfId="37001"/>
    <cellStyle name="Percent 16 3 3 3" xfId="37002"/>
    <cellStyle name="Percent 16 3 3 3 2" xfId="37003"/>
    <cellStyle name="Percent 16 3 3 4" xfId="37004"/>
    <cellStyle name="Percent 16 3 4" xfId="37005"/>
    <cellStyle name="Percent 16 3 4 2" xfId="37006"/>
    <cellStyle name="Percent 16 3 4 2 2" xfId="37007"/>
    <cellStyle name="Percent 16 3 4 3" xfId="37008"/>
    <cellStyle name="Percent 16 3 5" xfId="37009"/>
    <cellStyle name="Percent 16 3 5 2" xfId="37010"/>
    <cellStyle name="Percent 16 3 5 2 2" xfId="37011"/>
    <cellStyle name="Percent 16 3 5 3" xfId="37012"/>
    <cellStyle name="Percent 16 3 6" xfId="37013"/>
    <cellStyle name="Percent 16 3 6 2" xfId="37014"/>
    <cellStyle name="Percent 16 3 7" xfId="37015"/>
    <cellStyle name="Percent 16 4" xfId="37016"/>
    <cellStyle name="Percent 16 4 2" xfId="37017"/>
    <cellStyle name="Percent 16 4 2 2" xfId="37018"/>
    <cellStyle name="Percent 16 4 2 2 2" xfId="37019"/>
    <cellStyle name="Percent 16 4 2 2 2 2" xfId="37020"/>
    <cellStyle name="Percent 16 4 2 2 3" xfId="37021"/>
    <cellStyle name="Percent 16 4 2 3" xfId="37022"/>
    <cellStyle name="Percent 16 4 2 3 2" xfId="37023"/>
    <cellStyle name="Percent 16 4 2 4" xfId="37024"/>
    <cellStyle name="Percent 16 4 3" xfId="37025"/>
    <cellStyle name="Percent 16 4 3 2" xfId="37026"/>
    <cellStyle name="Percent 16 4 3 2 2" xfId="37027"/>
    <cellStyle name="Percent 16 4 3 3" xfId="37028"/>
    <cellStyle name="Percent 16 4 4" xfId="37029"/>
    <cellStyle name="Percent 16 4 4 2" xfId="37030"/>
    <cellStyle name="Percent 16 4 5" xfId="37031"/>
    <cellStyle name="Percent 16 5" xfId="37032"/>
    <cellStyle name="Percent 16 5 2" xfId="37033"/>
    <cellStyle name="Percent 16 5 2 2" xfId="37034"/>
    <cellStyle name="Percent 16 5 2 2 2" xfId="37035"/>
    <cellStyle name="Percent 16 5 2 3" xfId="37036"/>
    <cellStyle name="Percent 16 5 3" xfId="37037"/>
    <cellStyle name="Percent 16 5 3 2" xfId="37038"/>
    <cellStyle name="Percent 16 5 4" xfId="37039"/>
    <cellStyle name="Percent 16 6" xfId="37040"/>
    <cellStyle name="Percent 16 6 2" xfId="37041"/>
    <cellStyle name="Percent 16 6 2 2" xfId="37042"/>
    <cellStyle name="Percent 16 6 3" xfId="37043"/>
    <cellStyle name="Percent 16 7" xfId="37044"/>
    <cellStyle name="Percent 16 7 2" xfId="37045"/>
    <cellStyle name="Percent 16 7 2 2" xfId="37046"/>
    <cellStyle name="Percent 16 7 3" xfId="37047"/>
    <cellStyle name="Percent 16 8" xfId="37048"/>
    <cellStyle name="Percent 16 8 2" xfId="37049"/>
    <cellStyle name="Percent 16 9" xfId="37050"/>
    <cellStyle name="Percent 17" xfId="37051"/>
    <cellStyle name="Percent 17 10" xfId="37052"/>
    <cellStyle name="Percent 17 2" xfId="37053"/>
    <cellStyle name="Percent 17 2 2" xfId="37054"/>
    <cellStyle name="Percent 17 2 2 2" xfId="37055"/>
    <cellStyle name="Percent 17 2 2 2 2" xfId="37056"/>
    <cellStyle name="Percent 17 2 2 2 2 2" xfId="37057"/>
    <cellStyle name="Percent 17 2 2 2 2 2 2" xfId="37058"/>
    <cellStyle name="Percent 17 2 2 2 2 3" xfId="37059"/>
    <cellStyle name="Percent 17 2 2 2 3" xfId="37060"/>
    <cellStyle name="Percent 17 2 2 2 3 2" xfId="37061"/>
    <cellStyle name="Percent 17 2 2 2 4" xfId="37062"/>
    <cellStyle name="Percent 17 2 2 3" xfId="37063"/>
    <cellStyle name="Percent 17 2 2 3 2" xfId="37064"/>
    <cellStyle name="Percent 17 2 2 3 2 2" xfId="37065"/>
    <cellStyle name="Percent 17 2 2 3 3" xfId="37066"/>
    <cellStyle name="Percent 17 2 2 4" xfId="37067"/>
    <cellStyle name="Percent 17 2 2 4 2" xfId="37068"/>
    <cellStyle name="Percent 17 2 2 5" xfId="37069"/>
    <cellStyle name="Percent 17 2 3" xfId="37070"/>
    <cellStyle name="Percent 17 2 3 2" xfId="37071"/>
    <cellStyle name="Percent 17 2 3 2 2" xfId="37072"/>
    <cellStyle name="Percent 17 2 3 2 2 2" xfId="37073"/>
    <cellStyle name="Percent 17 2 3 2 3" xfId="37074"/>
    <cellStyle name="Percent 17 2 3 3" xfId="37075"/>
    <cellStyle name="Percent 17 2 3 3 2" xfId="37076"/>
    <cellStyle name="Percent 17 2 3 4" xfId="37077"/>
    <cellStyle name="Percent 17 2 4" xfId="37078"/>
    <cellStyle name="Percent 17 2 4 2" xfId="37079"/>
    <cellStyle name="Percent 17 2 4 2 2" xfId="37080"/>
    <cellStyle name="Percent 17 2 4 3" xfId="37081"/>
    <cellStyle name="Percent 17 2 5" xfId="37082"/>
    <cellStyle name="Percent 17 2 5 2" xfId="37083"/>
    <cellStyle name="Percent 17 2 5 2 2" xfId="37084"/>
    <cellStyle name="Percent 17 2 5 3" xfId="37085"/>
    <cellStyle name="Percent 17 2 6" xfId="37086"/>
    <cellStyle name="Percent 17 2 6 2" xfId="37087"/>
    <cellStyle name="Percent 17 2 7" xfId="37088"/>
    <cellStyle name="Percent 17 3" xfId="37089"/>
    <cellStyle name="Percent 17 3 2" xfId="37090"/>
    <cellStyle name="Percent 17 3 2 2" xfId="37091"/>
    <cellStyle name="Percent 17 3 2 2 2" xfId="37092"/>
    <cellStyle name="Percent 17 3 2 2 2 2" xfId="37093"/>
    <cellStyle name="Percent 17 3 2 2 2 2 2" xfId="37094"/>
    <cellStyle name="Percent 17 3 2 2 2 3" xfId="37095"/>
    <cellStyle name="Percent 17 3 2 2 3" xfId="37096"/>
    <cellStyle name="Percent 17 3 2 2 3 2" xfId="37097"/>
    <cellStyle name="Percent 17 3 2 2 4" xfId="37098"/>
    <cellStyle name="Percent 17 3 2 3" xfId="37099"/>
    <cellStyle name="Percent 17 3 2 3 2" xfId="37100"/>
    <cellStyle name="Percent 17 3 2 3 2 2" xfId="37101"/>
    <cellStyle name="Percent 17 3 2 3 3" xfId="37102"/>
    <cellStyle name="Percent 17 3 2 4" xfId="37103"/>
    <cellStyle name="Percent 17 3 2 4 2" xfId="37104"/>
    <cellStyle name="Percent 17 3 2 5" xfId="37105"/>
    <cellStyle name="Percent 17 3 3" xfId="37106"/>
    <cellStyle name="Percent 17 3 3 2" xfId="37107"/>
    <cellStyle name="Percent 17 3 3 2 2" xfId="37108"/>
    <cellStyle name="Percent 17 3 3 2 2 2" xfId="37109"/>
    <cellStyle name="Percent 17 3 3 2 3" xfId="37110"/>
    <cellStyle name="Percent 17 3 3 3" xfId="37111"/>
    <cellStyle name="Percent 17 3 3 3 2" xfId="37112"/>
    <cellStyle name="Percent 17 3 3 4" xfId="37113"/>
    <cellStyle name="Percent 17 3 4" xfId="37114"/>
    <cellStyle name="Percent 17 3 4 2" xfId="37115"/>
    <cellStyle name="Percent 17 3 4 2 2" xfId="37116"/>
    <cellStyle name="Percent 17 3 4 3" xfId="37117"/>
    <cellStyle name="Percent 17 3 5" xfId="37118"/>
    <cellStyle name="Percent 17 3 5 2" xfId="37119"/>
    <cellStyle name="Percent 17 3 5 2 2" xfId="37120"/>
    <cellStyle name="Percent 17 3 5 3" xfId="37121"/>
    <cellStyle name="Percent 17 3 6" xfId="37122"/>
    <cellStyle name="Percent 17 3 6 2" xfId="37123"/>
    <cellStyle name="Percent 17 3 7" xfId="37124"/>
    <cellStyle name="Percent 17 4" xfId="37125"/>
    <cellStyle name="Percent 17 4 2" xfId="37126"/>
    <cellStyle name="Percent 17 4 2 2" xfId="37127"/>
    <cellStyle name="Percent 17 4 2 2 2" xfId="37128"/>
    <cellStyle name="Percent 17 4 2 2 2 2" xfId="37129"/>
    <cellStyle name="Percent 17 4 2 2 3" xfId="37130"/>
    <cellStyle name="Percent 17 4 2 3" xfId="37131"/>
    <cellStyle name="Percent 17 4 2 3 2" xfId="37132"/>
    <cellStyle name="Percent 17 4 2 4" xfId="37133"/>
    <cellStyle name="Percent 17 4 3" xfId="37134"/>
    <cellStyle name="Percent 17 4 3 2" xfId="37135"/>
    <cellStyle name="Percent 17 4 3 2 2" xfId="37136"/>
    <cellStyle name="Percent 17 4 3 3" xfId="37137"/>
    <cellStyle name="Percent 17 4 4" xfId="37138"/>
    <cellStyle name="Percent 17 4 4 2" xfId="37139"/>
    <cellStyle name="Percent 17 4 5" xfId="37140"/>
    <cellStyle name="Percent 17 5" xfId="37141"/>
    <cellStyle name="Percent 17 5 2" xfId="37142"/>
    <cellStyle name="Percent 17 5 2 2" xfId="37143"/>
    <cellStyle name="Percent 17 5 2 2 2" xfId="37144"/>
    <cellStyle name="Percent 17 5 2 3" xfId="37145"/>
    <cellStyle name="Percent 17 5 3" xfId="37146"/>
    <cellStyle name="Percent 17 5 3 2" xfId="37147"/>
    <cellStyle name="Percent 17 5 4" xfId="37148"/>
    <cellStyle name="Percent 17 6" xfId="37149"/>
    <cellStyle name="Percent 17 6 2" xfId="37150"/>
    <cellStyle name="Percent 17 6 2 2" xfId="37151"/>
    <cellStyle name="Percent 17 6 3" xfId="37152"/>
    <cellStyle name="Percent 17 7" xfId="37153"/>
    <cellStyle name="Percent 17 7 2" xfId="37154"/>
    <cellStyle name="Percent 17 7 2 2" xfId="37155"/>
    <cellStyle name="Percent 17 7 3" xfId="37156"/>
    <cellStyle name="Percent 17 8" xfId="37157"/>
    <cellStyle name="Percent 17 8 2" xfId="37158"/>
    <cellStyle name="Percent 17 9" xfId="37159"/>
    <cellStyle name="Percent 18" xfId="37160"/>
    <cellStyle name="Percent 18 10" xfId="37161"/>
    <cellStyle name="Percent 18 2" xfId="37162"/>
    <cellStyle name="Percent 18 2 2" xfId="37163"/>
    <cellStyle name="Percent 18 2 2 2" xfId="37164"/>
    <cellStyle name="Percent 18 2 2 2 2" xfId="37165"/>
    <cellStyle name="Percent 18 2 2 2 2 2" xfId="37166"/>
    <cellStyle name="Percent 18 2 2 2 2 2 2" xfId="37167"/>
    <cellStyle name="Percent 18 2 2 2 2 3" xfId="37168"/>
    <cellStyle name="Percent 18 2 2 2 3" xfId="37169"/>
    <cellStyle name="Percent 18 2 2 2 3 2" xfId="37170"/>
    <cellStyle name="Percent 18 2 2 2 4" xfId="37171"/>
    <cellStyle name="Percent 18 2 2 3" xfId="37172"/>
    <cellStyle name="Percent 18 2 2 3 2" xfId="37173"/>
    <cellStyle name="Percent 18 2 2 3 2 2" xfId="37174"/>
    <cellStyle name="Percent 18 2 2 3 3" xfId="37175"/>
    <cellStyle name="Percent 18 2 2 4" xfId="37176"/>
    <cellStyle name="Percent 18 2 2 4 2" xfId="37177"/>
    <cellStyle name="Percent 18 2 2 5" xfId="37178"/>
    <cellStyle name="Percent 18 2 3" xfId="37179"/>
    <cellStyle name="Percent 18 2 3 2" xfId="37180"/>
    <cellStyle name="Percent 18 2 3 2 2" xfId="37181"/>
    <cellStyle name="Percent 18 2 3 2 2 2" xfId="37182"/>
    <cellStyle name="Percent 18 2 3 2 3" xfId="37183"/>
    <cellStyle name="Percent 18 2 3 3" xfId="37184"/>
    <cellStyle name="Percent 18 2 3 3 2" xfId="37185"/>
    <cellStyle name="Percent 18 2 3 4" xfId="37186"/>
    <cellStyle name="Percent 18 2 4" xfId="37187"/>
    <cellStyle name="Percent 18 2 4 2" xfId="37188"/>
    <cellStyle name="Percent 18 2 4 2 2" xfId="37189"/>
    <cellStyle name="Percent 18 2 4 3" xfId="37190"/>
    <cellStyle name="Percent 18 2 5" xfId="37191"/>
    <cellStyle name="Percent 18 2 5 2" xfId="37192"/>
    <cellStyle name="Percent 18 2 5 2 2" xfId="37193"/>
    <cellStyle name="Percent 18 2 5 3" xfId="37194"/>
    <cellStyle name="Percent 18 2 6" xfId="37195"/>
    <cellStyle name="Percent 18 2 6 2" xfId="37196"/>
    <cellStyle name="Percent 18 2 7" xfId="37197"/>
    <cellStyle name="Percent 18 3" xfId="37198"/>
    <cellStyle name="Percent 18 3 2" xfId="37199"/>
    <cellStyle name="Percent 18 3 2 2" xfId="37200"/>
    <cellStyle name="Percent 18 3 2 2 2" xfId="37201"/>
    <cellStyle name="Percent 18 3 2 2 2 2" xfId="37202"/>
    <cellStyle name="Percent 18 3 2 2 2 2 2" xfId="37203"/>
    <cellStyle name="Percent 18 3 2 2 2 3" xfId="37204"/>
    <cellStyle name="Percent 18 3 2 2 3" xfId="37205"/>
    <cellStyle name="Percent 18 3 2 2 3 2" xfId="37206"/>
    <cellStyle name="Percent 18 3 2 2 4" xfId="37207"/>
    <cellStyle name="Percent 18 3 2 3" xfId="37208"/>
    <cellStyle name="Percent 18 3 2 3 2" xfId="37209"/>
    <cellStyle name="Percent 18 3 2 3 2 2" xfId="37210"/>
    <cellStyle name="Percent 18 3 2 3 3" xfId="37211"/>
    <cellStyle name="Percent 18 3 2 4" xfId="37212"/>
    <cellStyle name="Percent 18 3 2 4 2" xfId="37213"/>
    <cellStyle name="Percent 18 3 2 5" xfId="37214"/>
    <cellStyle name="Percent 18 3 3" xfId="37215"/>
    <cellStyle name="Percent 18 3 3 2" xfId="37216"/>
    <cellStyle name="Percent 18 3 3 2 2" xfId="37217"/>
    <cellStyle name="Percent 18 3 3 2 2 2" xfId="37218"/>
    <cellStyle name="Percent 18 3 3 2 3" xfId="37219"/>
    <cellStyle name="Percent 18 3 3 3" xfId="37220"/>
    <cellStyle name="Percent 18 3 3 3 2" xfId="37221"/>
    <cellStyle name="Percent 18 3 3 4" xfId="37222"/>
    <cellStyle name="Percent 18 3 4" xfId="37223"/>
    <cellStyle name="Percent 18 3 4 2" xfId="37224"/>
    <cellStyle name="Percent 18 3 4 2 2" xfId="37225"/>
    <cellStyle name="Percent 18 3 4 3" xfId="37226"/>
    <cellStyle name="Percent 18 3 5" xfId="37227"/>
    <cellStyle name="Percent 18 3 5 2" xfId="37228"/>
    <cellStyle name="Percent 18 3 5 2 2" xfId="37229"/>
    <cellStyle name="Percent 18 3 5 3" xfId="37230"/>
    <cellStyle name="Percent 18 3 6" xfId="37231"/>
    <cellStyle name="Percent 18 3 6 2" xfId="37232"/>
    <cellStyle name="Percent 18 3 7" xfId="37233"/>
    <cellStyle name="Percent 18 4" xfId="37234"/>
    <cellStyle name="Percent 18 4 2" xfId="37235"/>
    <cellStyle name="Percent 18 4 2 2" xfId="37236"/>
    <cellStyle name="Percent 18 4 2 2 2" xfId="37237"/>
    <cellStyle name="Percent 18 4 2 2 2 2" xfId="37238"/>
    <cellStyle name="Percent 18 4 2 2 3" xfId="37239"/>
    <cellStyle name="Percent 18 4 2 3" xfId="37240"/>
    <cellStyle name="Percent 18 4 2 3 2" xfId="37241"/>
    <cellStyle name="Percent 18 4 2 4" xfId="37242"/>
    <cellStyle name="Percent 18 4 3" xfId="37243"/>
    <cellStyle name="Percent 18 4 3 2" xfId="37244"/>
    <cellStyle name="Percent 18 4 3 2 2" xfId="37245"/>
    <cellStyle name="Percent 18 4 3 3" xfId="37246"/>
    <cellStyle name="Percent 18 4 4" xfId="37247"/>
    <cellStyle name="Percent 18 4 4 2" xfId="37248"/>
    <cellStyle name="Percent 18 4 5" xfId="37249"/>
    <cellStyle name="Percent 18 5" xfId="37250"/>
    <cellStyle name="Percent 18 5 2" xfId="37251"/>
    <cellStyle name="Percent 18 5 2 2" xfId="37252"/>
    <cellStyle name="Percent 18 5 2 2 2" xfId="37253"/>
    <cellStyle name="Percent 18 5 2 3" xfId="37254"/>
    <cellStyle name="Percent 18 5 3" xfId="37255"/>
    <cellStyle name="Percent 18 5 3 2" xfId="37256"/>
    <cellStyle name="Percent 18 5 4" xfId="37257"/>
    <cellStyle name="Percent 18 6" xfId="37258"/>
    <cellStyle name="Percent 18 6 2" xfId="37259"/>
    <cellStyle name="Percent 18 6 2 2" xfId="37260"/>
    <cellStyle name="Percent 18 6 3" xfId="37261"/>
    <cellStyle name="Percent 18 7" xfId="37262"/>
    <cellStyle name="Percent 18 7 2" xfId="37263"/>
    <cellStyle name="Percent 18 7 2 2" xfId="37264"/>
    <cellStyle name="Percent 18 7 3" xfId="37265"/>
    <cellStyle name="Percent 18 8" xfId="37266"/>
    <cellStyle name="Percent 18 8 2" xfId="37267"/>
    <cellStyle name="Percent 18 9" xfId="37268"/>
    <cellStyle name="Percent 19" xfId="37269"/>
    <cellStyle name="Percent 19 10" xfId="37270"/>
    <cellStyle name="Percent 19 2" xfId="37271"/>
    <cellStyle name="Percent 19 2 2" xfId="37272"/>
    <cellStyle name="Percent 19 2 2 2" xfId="37273"/>
    <cellStyle name="Percent 19 2 2 2 2" xfId="37274"/>
    <cellStyle name="Percent 19 2 2 2 2 2" xfId="37275"/>
    <cellStyle name="Percent 19 2 2 2 2 2 2" xfId="37276"/>
    <cellStyle name="Percent 19 2 2 2 2 3" xfId="37277"/>
    <cellStyle name="Percent 19 2 2 2 3" xfId="37278"/>
    <cellStyle name="Percent 19 2 2 2 3 2" xfId="37279"/>
    <cellStyle name="Percent 19 2 2 2 4" xfId="37280"/>
    <cellStyle name="Percent 19 2 2 3" xfId="37281"/>
    <cellStyle name="Percent 19 2 2 3 2" xfId="37282"/>
    <cellStyle name="Percent 19 2 2 3 2 2" xfId="37283"/>
    <cellStyle name="Percent 19 2 2 3 3" xfId="37284"/>
    <cellStyle name="Percent 19 2 2 4" xfId="37285"/>
    <cellStyle name="Percent 19 2 2 4 2" xfId="37286"/>
    <cellStyle name="Percent 19 2 2 5" xfId="37287"/>
    <cellStyle name="Percent 19 2 3" xfId="37288"/>
    <cellStyle name="Percent 19 2 3 2" xfId="37289"/>
    <cellStyle name="Percent 19 2 3 2 2" xfId="37290"/>
    <cellStyle name="Percent 19 2 3 2 2 2" xfId="37291"/>
    <cellStyle name="Percent 19 2 3 2 3" xfId="37292"/>
    <cellStyle name="Percent 19 2 3 3" xfId="37293"/>
    <cellStyle name="Percent 19 2 3 3 2" xfId="37294"/>
    <cellStyle name="Percent 19 2 3 4" xfId="37295"/>
    <cellStyle name="Percent 19 2 4" xfId="37296"/>
    <cellStyle name="Percent 19 2 4 2" xfId="37297"/>
    <cellStyle name="Percent 19 2 4 2 2" xfId="37298"/>
    <cellStyle name="Percent 19 2 4 3" xfId="37299"/>
    <cellStyle name="Percent 19 2 5" xfId="37300"/>
    <cellStyle name="Percent 19 2 5 2" xfId="37301"/>
    <cellStyle name="Percent 19 2 5 2 2" xfId="37302"/>
    <cellStyle name="Percent 19 2 5 3" xfId="37303"/>
    <cellStyle name="Percent 19 2 6" xfId="37304"/>
    <cellStyle name="Percent 19 2 6 2" xfId="37305"/>
    <cellStyle name="Percent 19 2 7" xfId="37306"/>
    <cellStyle name="Percent 19 3" xfId="37307"/>
    <cellStyle name="Percent 19 3 2" xfId="37308"/>
    <cellStyle name="Percent 19 3 2 2" xfId="37309"/>
    <cellStyle name="Percent 19 3 2 2 2" xfId="37310"/>
    <cellStyle name="Percent 19 3 2 2 2 2" xfId="37311"/>
    <cellStyle name="Percent 19 3 2 2 2 2 2" xfId="37312"/>
    <cellStyle name="Percent 19 3 2 2 2 3" xfId="37313"/>
    <cellStyle name="Percent 19 3 2 2 3" xfId="37314"/>
    <cellStyle name="Percent 19 3 2 2 3 2" xfId="37315"/>
    <cellStyle name="Percent 19 3 2 2 4" xfId="37316"/>
    <cellStyle name="Percent 19 3 2 3" xfId="37317"/>
    <cellStyle name="Percent 19 3 2 3 2" xfId="37318"/>
    <cellStyle name="Percent 19 3 2 3 2 2" xfId="37319"/>
    <cellStyle name="Percent 19 3 2 3 3" xfId="37320"/>
    <cellStyle name="Percent 19 3 2 4" xfId="37321"/>
    <cellStyle name="Percent 19 3 2 4 2" xfId="37322"/>
    <cellStyle name="Percent 19 3 2 5" xfId="37323"/>
    <cellStyle name="Percent 19 3 3" xfId="37324"/>
    <cellStyle name="Percent 19 3 3 2" xfId="37325"/>
    <cellStyle name="Percent 19 3 3 2 2" xfId="37326"/>
    <cellStyle name="Percent 19 3 3 2 2 2" xfId="37327"/>
    <cellStyle name="Percent 19 3 3 2 3" xfId="37328"/>
    <cellStyle name="Percent 19 3 3 3" xfId="37329"/>
    <cellStyle name="Percent 19 3 3 3 2" xfId="37330"/>
    <cellStyle name="Percent 19 3 3 4" xfId="37331"/>
    <cellStyle name="Percent 19 3 4" xfId="37332"/>
    <cellStyle name="Percent 19 3 4 2" xfId="37333"/>
    <cellStyle name="Percent 19 3 4 2 2" xfId="37334"/>
    <cellStyle name="Percent 19 3 4 3" xfId="37335"/>
    <cellStyle name="Percent 19 3 5" xfId="37336"/>
    <cellStyle name="Percent 19 3 5 2" xfId="37337"/>
    <cellStyle name="Percent 19 3 5 2 2" xfId="37338"/>
    <cellStyle name="Percent 19 3 5 3" xfId="37339"/>
    <cellStyle name="Percent 19 3 6" xfId="37340"/>
    <cellStyle name="Percent 19 3 6 2" xfId="37341"/>
    <cellStyle name="Percent 19 3 7" xfId="37342"/>
    <cellStyle name="Percent 19 4" xfId="37343"/>
    <cellStyle name="Percent 19 4 2" xfId="37344"/>
    <cellStyle name="Percent 19 4 2 2" xfId="37345"/>
    <cellStyle name="Percent 19 4 2 2 2" xfId="37346"/>
    <cellStyle name="Percent 19 4 2 2 2 2" xfId="37347"/>
    <cellStyle name="Percent 19 4 2 2 3" xfId="37348"/>
    <cellStyle name="Percent 19 4 2 3" xfId="37349"/>
    <cellStyle name="Percent 19 4 2 3 2" xfId="37350"/>
    <cellStyle name="Percent 19 4 2 4" xfId="37351"/>
    <cellStyle name="Percent 19 4 3" xfId="37352"/>
    <cellStyle name="Percent 19 4 3 2" xfId="37353"/>
    <cellStyle name="Percent 19 4 3 2 2" xfId="37354"/>
    <cellStyle name="Percent 19 4 3 3" xfId="37355"/>
    <cellStyle name="Percent 19 4 4" xfId="37356"/>
    <cellStyle name="Percent 19 4 4 2" xfId="37357"/>
    <cellStyle name="Percent 19 4 5" xfId="37358"/>
    <cellStyle name="Percent 19 5" xfId="37359"/>
    <cellStyle name="Percent 19 5 2" xfId="37360"/>
    <cellStyle name="Percent 19 5 2 2" xfId="37361"/>
    <cellStyle name="Percent 19 5 2 2 2" xfId="37362"/>
    <cellStyle name="Percent 19 5 2 3" xfId="37363"/>
    <cellStyle name="Percent 19 5 3" xfId="37364"/>
    <cellStyle name="Percent 19 5 3 2" xfId="37365"/>
    <cellStyle name="Percent 19 5 4" xfId="37366"/>
    <cellStyle name="Percent 19 6" xfId="37367"/>
    <cellStyle name="Percent 19 6 2" xfId="37368"/>
    <cellStyle name="Percent 19 6 2 2" xfId="37369"/>
    <cellStyle name="Percent 19 6 3" xfId="37370"/>
    <cellStyle name="Percent 19 7" xfId="37371"/>
    <cellStyle name="Percent 19 7 2" xfId="37372"/>
    <cellStyle name="Percent 19 7 2 2" xfId="37373"/>
    <cellStyle name="Percent 19 7 3" xfId="37374"/>
    <cellStyle name="Percent 19 8" xfId="37375"/>
    <cellStyle name="Percent 19 8 2" xfId="37376"/>
    <cellStyle name="Percent 19 9" xfId="37377"/>
    <cellStyle name="Percent 2" xfId="6"/>
    <cellStyle name="Percent 2 10" xfId="37378"/>
    <cellStyle name="Percent 2 11" xfId="37379"/>
    <cellStyle name="Percent 2 12" xfId="37380"/>
    <cellStyle name="Percent 2 13" xfId="37381"/>
    <cellStyle name="Percent 2 14" xfId="37382"/>
    <cellStyle name="Percent 2 15" xfId="37383"/>
    <cellStyle name="Percent 2 16" xfId="37384"/>
    <cellStyle name="Percent 2 17" xfId="37385"/>
    <cellStyle name="Percent 2 2" xfId="8"/>
    <cellStyle name="Percent 2 2 2" xfId="37386"/>
    <cellStyle name="Percent 2 2 2 2" xfId="37387"/>
    <cellStyle name="Percent 2 2 3" xfId="37388"/>
    <cellStyle name="Percent 2 2 4" xfId="37389"/>
    <cellStyle name="Percent 2 2 5" xfId="37390"/>
    <cellStyle name="Percent 2 3" xfId="37391"/>
    <cellStyle name="Percent 2 3 2" xfId="37392"/>
    <cellStyle name="Percent 2 3 2 2" xfId="37393"/>
    <cellStyle name="Percent 2 3 2 2 2" xfId="37394"/>
    <cellStyle name="Percent 2 3 2 2 2 2" xfId="37395"/>
    <cellStyle name="Percent 2 3 2 2 2 2 2" xfId="37396"/>
    <cellStyle name="Percent 2 3 2 2 2 2 2 2" xfId="37397"/>
    <cellStyle name="Percent 2 3 2 2 2 2 3" xfId="37398"/>
    <cellStyle name="Percent 2 3 2 2 2 3" xfId="37399"/>
    <cellStyle name="Percent 2 3 2 2 2 3 2" xfId="37400"/>
    <cellStyle name="Percent 2 3 2 2 2 4" xfId="37401"/>
    <cellStyle name="Percent 2 3 2 2 3" xfId="37402"/>
    <cellStyle name="Percent 2 3 2 2 3 2" xfId="37403"/>
    <cellStyle name="Percent 2 3 2 2 3 2 2" xfId="37404"/>
    <cellStyle name="Percent 2 3 2 2 3 3" xfId="37405"/>
    <cellStyle name="Percent 2 3 2 2 4" xfId="37406"/>
    <cellStyle name="Percent 2 3 2 2 4 2" xfId="37407"/>
    <cellStyle name="Percent 2 3 2 2 5" xfId="37408"/>
    <cellStyle name="Percent 2 3 2 3" xfId="37409"/>
    <cellStyle name="Percent 2 3 2 3 2" xfId="37410"/>
    <cellStyle name="Percent 2 3 2 3 2 2" xfId="37411"/>
    <cellStyle name="Percent 2 3 2 3 2 2 2" xfId="37412"/>
    <cellStyle name="Percent 2 3 2 3 2 3" xfId="37413"/>
    <cellStyle name="Percent 2 3 2 3 3" xfId="37414"/>
    <cellStyle name="Percent 2 3 2 3 3 2" xfId="37415"/>
    <cellStyle name="Percent 2 3 2 3 4" xfId="37416"/>
    <cellStyle name="Percent 2 3 2 4" xfId="37417"/>
    <cellStyle name="Percent 2 3 2 4 2" xfId="37418"/>
    <cellStyle name="Percent 2 3 2 4 2 2" xfId="37419"/>
    <cellStyle name="Percent 2 3 2 4 3" xfId="37420"/>
    <cellStyle name="Percent 2 3 2 5" xfId="37421"/>
    <cellStyle name="Percent 2 3 2 5 2" xfId="37422"/>
    <cellStyle name="Percent 2 3 2 5 2 2" xfId="37423"/>
    <cellStyle name="Percent 2 3 2 5 3" xfId="37424"/>
    <cellStyle name="Percent 2 3 2 6" xfId="37425"/>
    <cellStyle name="Percent 2 3 2 6 2" xfId="37426"/>
    <cellStyle name="Percent 2 3 2 7" xfId="37427"/>
    <cellStyle name="Percent 2 3 3" xfId="37428"/>
    <cellStyle name="Percent 2 3 3 2" xfId="37429"/>
    <cellStyle name="Percent 2 3 3 2 2" xfId="37430"/>
    <cellStyle name="Percent 2 3 3 2 2 2" xfId="37431"/>
    <cellStyle name="Percent 2 3 3 2 2 2 2" xfId="37432"/>
    <cellStyle name="Percent 2 3 3 2 2 2 2 2" xfId="37433"/>
    <cellStyle name="Percent 2 3 3 2 2 2 3" xfId="37434"/>
    <cellStyle name="Percent 2 3 3 2 2 3" xfId="37435"/>
    <cellStyle name="Percent 2 3 3 2 2 3 2" xfId="37436"/>
    <cellStyle name="Percent 2 3 3 2 2 4" xfId="37437"/>
    <cellStyle name="Percent 2 3 3 2 3" xfId="37438"/>
    <cellStyle name="Percent 2 3 3 2 3 2" xfId="37439"/>
    <cellStyle name="Percent 2 3 3 2 3 2 2" xfId="37440"/>
    <cellStyle name="Percent 2 3 3 2 3 3" xfId="37441"/>
    <cellStyle name="Percent 2 3 3 2 4" xfId="37442"/>
    <cellStyle name="Percent 2 3 3 2 4 2" xfId="37443"/>
    <cellStyle name="Percent 2 3 3 2 5" xfId="37444"/>
    <cellStyle name="Percent 2 3 3 3" xfId="37445"/>
    <cellStyle name="Percent 2 3 3 3 2" xfId="37446"/>
    <cellStyle name="Percent 2 3 3 3 2 2" xfId="37447"/>
    <cellStyle name="Percent 2 3 3 3 2 2 2" xfId="37448"/>
    <cellStyle name="Percent 2 3 3 3 2 3" xfId="37449"/>
    <cellStyle name="Percent 2 3 3 3 3" xfId="37450"/>
    <cellStyle name="Percent 2 3 3 3 3 2" xfId="37451"/>
    <cellStyle name="Percent 2 3 3 3 4" xfId="37452"/>
    <cellStyle name="Percent 2 3 3 4" xfId="37453"/>
    <cellStyle name="Percent 2 3 3 4 2" xfId="37454"/>
    <cellStyle name="Percent 2 3 3 4 2 2" xfId="37455"/>
    <cellStyle name="Percent 2 3 3 4 3" xfId="37456"/>
    <cellStyle name="Percent 2 3 3 5" xfId="37457"/>
    <cellStyle name="Percent 2 3 3 5 2" xfId="37458"/>
    <cellStyle name="Percent 2 3 3 5 2 2" xfId="37459"/>
    <cellStyle name="Percent 2 3 3 5 3" xfId="37460"/>
    <cellStyle name="Percent 2 3 3 6" xfId="37461"/>
    <cellStyle name="Percent 2 3 3 6 2" xfId="37462"/>
    <cellStyle name="Percent 2 3 3 7" xfId="37463"/>
    <cellStyle name="Percent 2 3 4" xfId="37464"/>
    <cellStyle name="Percent 2 3 4 2" xfId="37465"/>
    <cellStyle name="Percent 2 3 4 2 2" xfId="37466"/>
    <cellStyle name="Percent 2 3 4 2 2 2" xfId="37467"/>
    <cellStyle name="Percent 2 3 4 2 2 2 2" xfId="37468"/>
    <cellStyle name="Percent 2 3 4 2 2 3" xfId="37469"/>
    <cellStyle name="Percent 2 3 4 2 3" xfId="37470"/>
    <cellStyle name="Percent 2 3 4 2 3 2" xfId="37471"/>
    <cellStyle name="Percent 2 3 4 2 4" xfId="37472"/>
    <cellStyle name="Percent 2 3 4 3" xfId="37473"/>
    <cellStyle name="Percent 2 3 4 3 2" xfId="37474"/>
    <cellStyle name="Percent 2 3 4 3 2 2" xfId="37475"/>
    <cellStyle name="Percent 2 3 4 3 3" xfId="37476"/>
    <cellStyle name="Percent 2 3 4 4" xfId="37477"/>
    <cellStyle name="Percent 2 3 4 4 2" xfId="37478"/>
    <cellStyle name="Percent 2 3 4 5" xfId="37479"/>
    <cellStyle name="Percent 2 3 5" xfId="37480"/>
    <cellStyle name="Percent 2 3 5 2" xfId="37481"/>
    <cellStyle name="Percent 2 3 5 2 2" xfId="37482"/>
    <cellStyle name="Percent 2 3 5 2 2 2" xfId="37483"/>
    <cellStyle name="Percent 2 3 5 2 3" xfId="37484"/>
    <cellStyle name="Percent 2 3 5 3" xfId="37485"/>
    <cellStyle name="Percent 2 3 5 3 2" xfId="37486"/>
    <cellStyle name="Percent 2 3 5 4" xfId="37487"/>
    <cellStyle name="Percent 2 3 6" xfId="37488"/>
    <cellStyle name="Percent 2 3 6 2" xfId="37489"/>
    <cellStyle name="Percent 2 3 6 2 2" xfId="37490"/>
    <cellStyle name="Percent 2 3 6 3" xfId="37491"/>
    <cellStyle name="Percent 2 3 7" xfId="37492"/>
    <cellStyle name="Percent 2 3 7 2" xfId="37493"/>
    <cellStyle name="Percent 2 3 7 2 2" xfId="37494"/>
    <cellStyle name="Percent 2 3 7 3" xfId="37495"/>
    <cellStyle name="Percent 2 3 8" xfId="37496"/>
    <cellStyle name="Percent 2 3 8 2" xfId="37497"/>
    <cellStyle name="Percent 2 3 9" xfId="37498"/>
    <cellStyle name="Percent 2 4" xfId="37499"/>
    <cellStyle name="Percent 2 4 2" xfId="37500"/>
    <cellStyle name="Percent 2 5" xfId="37501"/>
    <cellStyle name="Percent 2 5 2" xfId="37502"/>
    <cellStyle name="Percent 2 5 2 2" xfId="37503"/>
    <cellStyle name="Percent 2 5 2 2 2" xfId="37504"/>
    <cellStyle name="Percent 2 5 2 2 2 2" xfId="37505"/>
    <cellStyle name="Percent 2 5 2 2 2 2 2" xfId="37506"/>
    <cellStyle name="Percent 2 5 2 2 2 3" xfId="37507"/>
    <cellStyle name="Percent 2 5 2 2 3" xfId="37508"/>
    <cellStyle name="Percent 2 5 2 2 3 2" xfId="37509"/>
    <cellStyle name="Percent 2 5 2 2 4" xfId="37510"/>
    <cellStyle name="Percent 2 5 2 3" xfId="37511"/>
    <cellStyle name="Percent 2 5 2 3 2" xfId="37512"/>
    <cellStyle name="Percent 2 5 2 3 2 2" xfId="37513"/>
    <cellStyle name="Percent 2 5 2 3 3" xfId="37514"/>
    <cellStyle name="Percent 2 5 2 4" xfId="37515"/>
    <cellStyle name="Percent 2 5 2 4 2" xfId="37516"/>
    <cellStyle name="Percent 2 5 2 5" xfId="37517"/>
    <cellStyle name="Percent 2 5 3" xfId="37518"/>
    <cellStyle name="Percent 2 5 3 2" xfId="37519"/>
    <cellStyle name="Percent 2 5 3 2 2" xfId="37520"/>
    <cellStyle name="Percent 2 5 3 2 2 2" xfId="37521"/>
    <cellStyle name="Percent 2 5 3 2 3" xfId="37522"/>
    <cellStyle name="Percent 2 5 3 3" xfId="37523"/>
    <cellStyle name="Percent 2 5 3 3 2" xfId="37524"/>
    <cellStyle name="Percent 2 5 3 4" xfId="37525"/>
    <cellStyle name="Percent 2 5 4" xfId="37526"/>
    <cellStyle name="Percent 2 5 4 2" xfId="37527"/>
    <cellStyle name="Percent 2 5 4 2 2" xfId="37528"/>
    <cellStyle name="Percent 2 5 4 3" xfId="37529"/>
    <cellStyle name="Percent 2 5 5" xfId="37530"/>
    <cellStyle name="Percent 2 5 5 2" xfId="37531"/>
    <cellStyle name="Percent 2 5 5 2 2" xfId="37532"/>
    <cellStyle name="Percent 2 5 5 3" xfId="37533"/>
    <cellStyle name="Percent 2 5 6" xfId="37534"/>
    <cellStyle name="Percent 2 5 6 2" xfId="37535"/>
    <cellStyle name="Percent 2 5 7" xfId="37536"/>
    <cellStyle name="Percent 2 6" xfId="37537"/>
    <cellStyle name="Percent 2 6 2" xfId="37538"/>
    <cellStyle name="Percent 2 7" xfId="37539"/>
    <cellStyle name="Percent 2 8" xfId="37540"/>
    <cellStyle name="Percent 2 9" xfId="37541"/>
    <cellStyle name="Percent 20" xfId="37542"/>
    <cellStyle name="Percent 20 10" xfId="37543"/>
    <cellStyle name="Percent 20 2" xfId="37544"/>
    <cellStyle name="Percent 20 2 2" xfId="37545"/>
    <cellStyle name="Percent 20 2 2 2" xfId="37546"/>
    <cellStyle name="Percent 20 2 2 2 2" xfId="37547"/>
    <cellStyle name="Percent 20 2 2 2 2 2" xfId="37548"/>
    <cellStyle name="Percent 20 2 2 2 2 2 2" xfId="37549"/>
    <cellStyle name="Percent 20 2 2 2 2 3" xfId="37550"/>
    <cellStyle name="Percent 20 2 2 2 3" xfId="37551"/>
    <cellStyle name="Percent 20 2 2 2 3 2" xfId="37552"/>
    <cellStyle name="Percent 20 2 2 2 4" xfId="37553"/>
    <cellStyle name="Percent 20 2 2 3" xfId="37554"/>
    <cellStyle name="Percent 20 2 2 3 2" xfId="37555"/>
    <cellStyle name="Percent 20 2 2 3 2 2" xfId="37556"/>
    <cellStyle name="Percent 20 2 2 3 3" xfId="37557"/>
    <cellStyle name="Percent 20 2 2 4" xfId="37558"/>
    <cellStyle name="Percent 20 2 2 4 2" xfId="37559"/>
    <cellStyle name="Percent 20 2 2 5" xfId="37560"/>
    <cellStyle name="Percent 20 2 3" xfId="37561"/>
    <cellStyle name="Percent 20 2 3 2" xfId="37562"/>
    <cellStyle name="Percent 20 2 3 2 2" xfId="37563"/>
    <cellStyle name="Percent 20 2 3 2 2 2" xfId="37564"/>
    <cellStyle name="Percent 20 2 3 2 3" xfId="37565"/>
    <cellStyle name="Percent 20 2 3 3" xfId="37566"/>
    <cellStyle name="Percent 20 2 3 3 2" xfId="37567"/>
    <cellStyle name="Percent 20 2 3 4" xfId="37568"/>
    <cellStyle name="Percent 20 2 4" xfId="37569"/>
    <cellStyle name="Percent 20 2 4 2" xfId="37570"/>
    <cellStyle name="Percent 20 2 4 2 2" xfId="37571"/>
    <cellStyle name="Percent 20 2 4 3" xfId="37572"/>
    <cellStyle name="Percent 20 2 5" xfId="37573"/>
    <cellStyle name="Percent 20 2 5 2" xfId="37574"/>
    <cellStyle name="Percent 20 2 5 2 2" xfId="37575"/>
    <cellStyle name="Percent 20 2 5 3" xfId="37576"/>
    <cellStyle name="Percent 20 2 6" xfId="37577"/>
    <cellStyle name="Percent 20 2 6 2" xfId="37578"/>
    <cellStyle name="Percent 20 2 7" xfId="37579"/>
    <cellStyle name="Percent 20 3" xfId="37580"/>
    <cellStyle name="Percent 20 3 2" xfId="37581"/>
    <cellStyle name="Percent 20 3 2 2" xfId="37582"/>
    <cellStyle name="Percent 20 3 2 2 2" xfId="37583"/>
    <cellStyle name="Percent 20 3 2 2 2 2" xfId="37584"/>
    <cellStyle name="Percent 20 3 2 2 2 2 2" xfId="37585"/>
    <cellStyle name="Percent 20 3 2 2 2 3" xfId="37586"/>
    <cellStyle name="Percent 20 3 2 2 3" xfId="37587"/>
    <cellStyle name="Percent 20 3 2 2 3 2" xfId="37588"/>
    <cellStyle name="Percent 20 3 2 2 4" xfId="37589"/>
    <cellStyle name="Percent 20 3 2 3" xfId="37590"/>
    <cellStyle name="Percent 20 3 2 3 2" xfId="37591"/>
    <cellStyle name="Percent 20 3 2 3 2 2" xfId="37592"/>
    <cellStyle name="Percent 20 3 2 3 3" xfId="37593"/>
    <cellStyle name="Percent 20 3 2 4" xfId="37594"/>
    <cellStyle name="Percent 20 3 2 4 2" xfId="37595"/>
    <cellStyle name="Percent 20 3 2 5" xfId="37596"/>
    <cellStyle name="Percent 20 3 3" xfId="37597"/>
    <cellStyle name="Percent 20 3 3 2" xfId="37598"/>
    <cellStyle name="Percent 20 3 3 2 2" xfId="37599"/>
    <cellStyle name="Percent 20 3 3 2 2 2" xfId="37600"/>
    <cellStyle name="Percent 20 3 3 2 3" xfId="37601"/>
    <cellStyle name="Percent 20 3 3 3" xfId="37602"/>
    <cellStyle name="Percent 20 3 3 3 2" xfId="37603"/>
    <cellStyle name="Percent 20 3 3 4" xfId="37604"/>
    <cellStyle name="Percent 20 3 4" xfId="37605"/>
    <cellStyle name="Percent 20 3 4 2" xfId="37606"/>
    <cellStyle name="Percent 20 3 4 2 2" xfId="37607"/>
    <cellStyle name="Percent 20 3 4 3" xfId="37608"/>
    <cellStyle name="Percent 20 3 5" xfId="37609"/>
    <cellStyle name="Percent 20 3 5 2" xfId="37610"/>
    <cellStyle name="Percent 20 3 5 2 2" xfId="37611"/>
    <cellStyle name="Percent 20 3 5 3" xfId="37612"/>
    <cellStyle name="Percent 20 3 6" xfId="37613"/>
    <cellStyle name="Percent 20 3 6 2" xfId="37614"/>
    <cellStyle name="Percent 20 3 7" xfId="37615"/>
    <cellStyle name="Percent 20 4" xfId="37616"/>
    <cellStyle name="Percent 20 4 2" xfId="37617"/>
    <cellStyle name="Percent 20 4 2 2" xfId="37618"/>
    <cellStyle name="Percent 20 4 2 2 2" xfId="37619"/>
    <cellStyle name="Percent 20 4 2 2 2 2" xfId="37620"/>
    <cellStyle name="Percent 20 4 2 2 3" xfId="37621"/>
    <cellStyle name="Percent 20 4 2 3" xfId="37622"/>
    <cellStyle name="Percent 20 4 2 3 2" xfId="37623"/>
    <cellStyle name="Percent 20 4 2 4" xfId="37624"/>
    <cellStyle name="Percent 20 4 3" xfId="37625"/>
    <cellStyle name="Percent 20 4 3 2" xfId="37626"/>
    <cellStyle name="Percent 20 4 3 2 2" xfId="37627"/>
    <cellStyle name="Percent 20 4 3 3" xfId="37628"/>
    <cellStyle name="Percent 20 4 4" xfId="37629"/>
    <cellStyle name="Percent 20 4 4 2" xfId="37630"/>
    <cellStyle name="Percent 20 4 5" xfId="37631"/>
    <cellStyle name="Percent 20 5" xfId="37632"/>
    <cellStyle name="Percent 20 5 2" xfId="37633"/>
    <cellStyle name="Percent 20 5 2 2" xfId="37634"/>
    <cellStyle name="Percent 20 5 2 2 2" xfId="37635"/>
    <cellStyle name="Percent 20 5 2 3" xfId="37636"/>
    <cellStyle name="Percent 20 5 3" xfId="37637"/>
    <cellStyle name="Percent 20 5 3 2" xfId="37638"/>
    <cellStyle name="Percent 20 5 4" xfId="37639"/>
    <cellStyle name="Percent 20 6" xfId="37640"/>
    <cellStyle name="Percent 20 6 2" xfId="37641"/>
    <cellStyle name="Percent 20 6 2 2" xfId="37642"/>
    <cellStyle name="Percent 20 6 3" xfId="37643"/>
    <cellStyle name="Percent 20 7" xfId="37644"/>
    <cellStyle name="Percent 20 7 2" xfId="37645"/>
    <cellStyle name="Percent 20 7 2 2" xfId="37646"/>
    <cellStyle name="Percent 20 7 3" xfId="37647"/>
    <cellStyle name="Percent 20 8" xfId="37648"/>
    <cellStyle name="Percent 20 8 2" xfId="37649"/>
    <cellStyle name="Percent 20 9" xfId="37650"/>
    <cellStyle name="Percent 21" xfId="37651"/>
    <cellStyle name="Percent 21 10" xfId="37652"/>
    <cellStyle name="Percent 21 2" xfId="37653"/>
    <cellStyle name="Percent 21 2 2" xfId="37654"/>
    <cellStyle name="Percent 21 2 2 2" xfId="37655"/>
    <cellStyle name="Percent 21 2 2 2 2" xfId="37656"/>
    <cellStyle name="Percent 21 2 2 2 2 2" xfId="37657"/>
    <cellStyle name="Percent 21 2 2 2 2 2 2" xfId="37658"/>
    <cellStyle name="Percent 21 2 2 2 2 3" xfId="37659"/>
    <cellStyle name="Percent 21 2 2 2 3" xfId="37660"/>
    <cellStyle name="Percent 21 2 2 2 3 2" xfId="37661"/>
    <cellStyle name="Percent 21 2 2 2 4" xfId="37662"/>
    <cellStyle name="Percent 21 2 2 3" xfId="37663"/>
    <cellStyle name="Percent 21 2 2 3 2" xfId="37664"/>
    <cellStyle name="Percent 21 2 2 3 2 2" xfId="37665"/>
    <cellStyle name="Percent 21 2 2 3 3" xfId="37666"/>
    <cellStyle name="Percent 21 2 2 4" xfId="37667"/>
    <cellStyle name="Percent 21 2 2 4 2" xfId="37668"/>
    <cellStyle name="Percent 21 2 2 5" xfId="37669"/>
    <cellStyle name="Percent 21 2 3" xfId="37670"/>
    <cellStyle name="Percent 21 2 3 2" xfId="37671"/>
    <cellStyle name="Percent 21 2 3 2 2" xfId="37672"/>
    <cellStyle name="Percent 21 2 3 2 2 2" xfId="37673"/>
    <cellStyle name="Percent 21 2 3 2 3" xfId="37674"/>
    <cellStyle name="Percent 21 2 3 3" xfId="37675"/>
    <cellStyle name="Percent 21 2 3 3 2" xfId="37676"/>
    <cellStyle name="Percent 21 2 3 4" xfId="37677"/>
    <cellStyle name="Percent 21 2 4" xfId="37678"/>
    <cellStyle name="Percent 21 2 4 2" xfId="37679"/>
    <cellStyle name="Percent 21 2 4 2 2" xfId="37680"/>
    <cellStyle name="Percent 21 2 4 3" xfId="37681"/>
    <cellStyle name="Percent 21 2 5" xfId="37682"/>
    <cellStyle name="Percent 21 2 5 2" xfId="37683"/>
    <cellStyle name="Percent 21 2 5 2 2" xfId="37684"/>
    <cellStyle name="Percent 21 2 5 3" xfId="37685"/>
    <cellStyle name="Percent 21 2 6" xfId="37686"/>
    <cellStyle name="Percent 21 2 6 2" xfId="37687"/>
    <cellStyle name="Percent 21 2 7" xfId="37688"/>
    <cellStyle name="Percent 21 3" xfId="37689"/>
    <cellStyle name="Percent 21 3 2" xfId="37690"/>
    <cellStyle name="Percent 21 3 2 2" xfId="37691"/>
    <cellStyle name="Percent 21 3 2 2 2" xfId="37692"/>
    <cellStyle name="Percent 21 3 2 2 2 2" xfId="37693"/>
    <cellStyle name="Percent 21 3 2 2 2 2 2" xfId="37694"/>
    <cellStyle name="Percent 21 3 2 2 2 3" xfId="37695"/>
    <cellStyle name="Percent 21 3 2 2 3" xfId="37696"/>
    <cellStyle name="Percent 21 3 2 2 3 2" xfId="37697"/>
    <cellStyle name="Percent 21 3 2 2 4" xfId="37698"/>
    <cellStyle name="Percent 21 3 2 3" xfId="37699"/>
    <cellStyle name="Percent 21 3 2 3 2" xfId="37700"/>
    <cellStyle name="Percent 21 3 2 3 2 2" xfId="37701"/>
    <cellStyle name="Percent 21 3 2 3 3" xfId="37702"/>
    <cellStyle name="Percent 21 3 2 4" xfId="37703"/>
    <cellStyle name="Percent 21 3 2 4 2" xfId="37704"/>
    <cellStyle name="Percent 21 3 2 5" xfId="37705"/>
    <cellStyle name="Percent 21 3 3" xfId="37706"/>
    <cellStyle name="Percent 21 3 3 2" xfId="37707"/>
    <cellStyle name="Percent 21 3 3 2 2" xfId="37708"/>
    <cellStyle name="Percent 21 3 3 2 2 2" xfId="37709"/>
    <cellStyle name="Percent 21 3 3 2 3" xfId="37710"/>
    <cellStyle name="Percent 21 3 3 3" xfId="37711"/>
    <cellStyle name="Percent 21 3 3 3 2" xfId="37712"/>
    <cellStyle name="Percent 21 3 3 4" xfId="37713"/>
    <cellStyle name="Percent 21 3 4" xfId="37714"/>
    <cellStyle name="Percent 21 3 4 2" xfId="37715"/>
    <cellStyle name="Percent 21 3 4 2 2" xfId="37716"/>
    <cellStyle name="Percent 21 3 4 3" xfId="37717"/>
    <cellStyle name="Percent 21 3 5" xfId="37718"/>
    <cellStyle name="Percent 21 3 5 2" xfId="37719"/>
    <cellStyle name="Percent 21 3 5 2 2" xfId="37720"/>
    <cellStyle name="Percent 21 3 5 3" xfId="37721"/>
    <cellStyle name="Percent 21 3 6" xfId="37722"/>
    <cellStyle name="Percent 21 3 6 2" xfId="37723"/>
    <cellStyle name="Percent 21 3 7" xfId="37724"/>
    <cellStyle name="Percent 21 4" xfId="37725"/>
    <cellStyle name="Percent 21 4 2" xfId="37726"/>
    <cellStyle name="Percent 21 4 2 2" xfId="37727"/>
    <cellStyle name="Percent 21 4 2 2 2" xfId="37728"/>
    <cellStyle name="Percent 21 4 2 2 2 2" xfId="37729"/>
    <cellStyle name="Percent 21 4 2 2 3" xfId="37730"/>
    <cellStyle name="Percent 21 4 2 3" xfId="37731"/>
    <cellStyle name="Percent 21 4 2 3 2" xfId="37732"/>
    <cellStyle name="Percent 21 4 2 4" xfId="37733"/>
    <cellStyle name="Percent 21 4 3" xfId="37734"/>
    <cellStyle name="Percent 21 4 3 2" xfId="37735"/>
    <cellStyle name="Percent 21 4 3 2 2" xfId="37736"/>
    <cellStyle name="Percent 21 4 3 3" xfId="37737"/>
    <cellStyle name="Percent 21 4 4" xfId="37738"/>
    <cellStyle name="Percent 21 4 4 2" xfId="37739"/>
    <cellStyle name="Percent 21 4 5" xfId="37740"/>
    <cellStyle name="Percent 21 5" xfId="37741"/>
    <cellStyle name="Percent 21 5 2" xfId="37742"/>
    <cellStyle name="Percent 21 5 2 2" xfId="37743"/>
    <cellStyle name="Percent 21 5 2 2 2" xfId="37744"/>
    <cellStyle name="Percent 21 5 2 3" xfId="37745"/>
    <cellStyle name="Percent 21 5 3" xfId="37746"/>
    <cellStyle name="Percent 21 5 3 2" xfId="37747"/>
    <cellStyle name="Percent 21 5 4" xfId="37748"/>
    <cellStyle name="Percent 21 6" xfId="37749"/>
    <cellStyle name="Percent 21 6 2" xfId="37750"/>
    <cellStyle name="Percent 21 6 2 2" xfId="37751"/>
    <cellStyle name="Percent 21 6 3" xfId="37752"/>
    <cellStyle name="Percent 21 7" xfId="37753"/>
    <cellStyle name="Percent 21 7 2" xfId="37754"/>
    <cellStyle name="Percent 21 7 2 2" xfId="37755"/>
    <cellStyle name="Percent 21 7 3" xfId="37756"/>
    <cellStyle name="Percent 21 8" xfId="37757"/>
    <cellStyle name="Percent 21 8 2" xfId="37758"/>
    <cellStyle name="Percent 21 9" xfId="37759"/>
    <cellStyle name="Percent 22" xfId="37760"/>
    <cellStyle name="Percent 22 10" xfId="37761"/>
    <cellStyle name="Percent 22 2" xfId="37762"/>
    <cellStyle name="Percent 22 2 2" xfId="37763"/>
    <cellStyle name="Percent 22 2 2 2" xfId="37764"/>
    <cellStyle name="Percent 22 2 2 2 2" xfId="37765"/>
    <cellStyle name="Percent 22 2 2 2 2 2" xfId="37766"/>
    <cellStyle name="Percent 22 2 2 2 2 2 2" xfId="37767"/>
    <cellStyle name="Percent 22 2 2 2 2 3" xfId="37768"/>
    <cellStyle name="Percent 22 2 2 2 3" xfId="37769"/>
    <cellStyle name="Percent 22 2 2 2 3 2" xfId="37770"/>
    <cellStyle name="Percent 22 2 2 2 4" xfId="37771"/>
    <cellStyle name="Percent 22 2 2 3" xfId="37772"/>
    <cellStyle name="Percent 22 2 2 3 2" xfId="37773"/>
    <cellStyle name="Percent 22 2 2 3 2 2" xfId="37774"/>
    <cellStyle name="Percent 22 2 2 3 3" xfId="37775"/>
    <cellStyle name="Percent 22 2 2 4" xfId="37776"/>
    <cellStyle name="Percent 22 2 2 4 2" xfId="37777"/>
    <cellStyle name="Percent 22 2 2 5" xfId="37778"/>
    <cellStyle name="Percent 22 2 3" xfId="37779"/>
    <cellStyle name="Percent 22 2 3 2" xfId="37780"/>
    <cellStyle name="Percent 22 2 3 2 2" xfId="37781"/>
    <cellStyle name="Percent 22 2 3 2 2 2" xfId="37782"/>
    <cellStyle name="Percent 22 2 3 2 3" xfId="37783"/>
    <cellStyle name="Percent 22 2 3 3" xfId="37784"/>
    <cellStyle name="Percent 22 2 3 3 2" xfId="37785"/>
    <cellStyle name="Percent 22 2 3 4" xfId="37786"/>
    <cellStyle name="Percent 22 2 4" xfId="37787"/>
    <cellStyle name="Percent 22 2 4 2" xfId="37788"/>
    <cellStyle name="Percent 22 2 4 2 2" xfId="37789"/>
    <cellStyle name="Percent 22 2 4 3" xfId="37790"/>
    <cellStyle name="Percent 22 2 5" xfId="37791"/>
    <cellStyle name="Percent 22 2 5 2" xfId="37792"/>
    <cellStyle name="Percent 22 2 5 2 2" xfId="37793"/>
    <cellStyle name="Percent 22 2 5 3" xfId="37794"/>
    <cellStyle name="Percent 22 2 6" xfId="37795"/>
    <cellStyle name="Percent 22 2 6 2" xfId="37796"/>
    <cellStyle name="Percent 22 2 7" xfId="37797"/>
    <cellStyle name="Percent 22 3" xfId="37798"/>
    <cellStyle name="Percent 22 3 2" xfId="37799"/>
    <cellStyle name="Percent 22 3 2 2" xfId="37800"/>
    <cellStyle name="Percent 22 3 2 2 2" xfId="37801"/>
    <cellStyle name="Percent 22 3 2 2 2 2" xfId="37802"/>
    <cellStyle name="Percent 22 3 2 2 2 2 2" xfId="37803"/>
    <cellStyle name="Percent 22 3 2 2 2 3" xfId="37804"/>
    <cellStyle name="Percent 22 3 2 2 3" xfId="37805"/>
    <cellStyle name="Percent 22 3 2 2 3 2" xfId="37806"/>
    <cellStyle name="Percent 22 3 2 2 4" xfId="37807"/>
    <cellStyle name="Percent 22 3 2 3" xfId="37808"/>
    <cellStyle name="Percent 22 3 2 3 2" xfId="37809"/>
    <cellStyle name="Percent 22 3 2 3 2 2" xfId="37810"/>
    <cellStyle name="Percent 22 3 2 3 3" xfId="37811"/>
    <cellStyle name="Percent 22 3 2 4" xfId="37812"/>
    <cellStyle name="Percent 22 3 2 4 2" xfId="37813"/>
    <cellStyle name="Percent 22 3 2 5" xfId="37814"/>
    <cellStyle name="Percent 22 3 3" xfId="37815"/>
    <cellStyle name="Percent 22 3 3 2" xfId="37816"/>
    <cellStyle name="Percent 22 3 3 2 2" xfId="37817"/>
    <cellStyle name="Percent 22 3 3 2 2 2" xfId="37818"/>
    <cellStyle name="Percent 22 3 3 2 3" xfId="37819"/>
    <cellStyle name="Percent 22 3 3 3" xfId="37820"/>
    <cellStyle name="Percent 22 3 3 3 2" xfId="37821"/>
    <cellStyle name="Percent 22 3 3 4" xfId="37822"/>
    <cellStyle name="Percent 22 3 4" xfId="37823"/>
    <cellStyle name="Percent 22 3 4 2" xfId="37824"/>
    <cellStyle name="Percent 22 3 4 2 2" xfId="37825"/>
    <cellStyle name="Percent 22 3 4 3" xfId="37826"/>
    <cellStyle name="Percent 22 3 5" xfId="37827"/>
    <cellStyle name="Percent 22 3 5 2" xfId="37828"/>
    <cellStyle name="Percent 22 3 5 2 2" xfId="37829"/>
    <cellStyle name="Percent 22 3 5 3" xfId="37830"/>
    <cellStyle name="Percent 22 3 6" xfId="37831"/>
    <cellStyle name="Percent 22 3 6 2" xfId="37832"/>
    <cellStyle name="Percent 22 3 7" xfId="37833"/>
    <cellStyle name="Percent 22 4" xfId="37834"/>
    <cellStyle name="Percent 22 4 2" xfId="37835"/>
    <cellStyle name="Percent 22 4 2 2" xfId="37836"/>
    <cellStyle name="Percent 22 4 2 2 2" xfId="37837"/>
    <cellStyle name="Percent 22 4 2 2 2 2" xfId="37838"/>
    <cellStyle name="Percent 22 4 2 2 3" xfId="37839"/>
    <cellStyle name="Percent 22 4 2 3" xfId="37840"/>
    <cellStyle name="Percent 22 4 2 3 2" xfId="37841"/>
    <cellStyle name="Percent 22 4 2 4" xfId="37842"/>
    <cellStyle name="Percent 22 4 3" xfId="37843"/>
    <cellStyle name="Percent 22 4 3 2" xfId="37844"/>
    <cellStyle name="Percent 22 4 3 2 2" xfId="37845"/>
    <cellStyle name="Percent 22 4 3 3" xfId="37846"/>
    <cellStyle name="Percent 22 4 4" xfId="37847"/>
    <cellStyle name="Percent 22 4 4 2" xfId="37848"/>
    <cellStyle name="Percent 22 4 5" xfId="37849"/>
    <cellStyle name="Percent 22 5" xfId="37850"/>
    <cellStyle name="Percent 22 5 2" xfId="37851"/>
    <cellStyle name="Percent 22 5 2 2" xfId="37852"/>
    <cellStyle name="Percent 22 5 2 2 2" xfId="37853"/>
    <cellStyle name="Percent 22 5 2 3" xfId="37854"/>
    <cellStyle name="Percent 22 5 3" xfId="37855"/>
    <cellStyle name="Percent 22 5 3 2" xfId="37856"/>
    <cellStyle name="Percent 22 5 4" xfId="37857"/>
    <cellStyle name="Percent 22 6" xfId="37858"/>
    <cellStyle name="Percent 22 6 2" xfId="37859"/>
    <cellStyle name="Percent 22 6 2 2" xfId="37860"/>
    <cellStyle name="Percent 22 6 3" xfId="37861"/>
    <cellStyle name="Percent 22 7" xfId="37862"/>
    <cellStyle name="Percent 22 7 2" xfId="37863"/>
    <cellStyle name="Percent 22 7 2 2" xfId="37864"/>
    <cellStyle name="Percent 22 7 3" xfId="37865"/>
    <cellStyle name="Percent 22 8" xfId="37866"/>
    <cellStyle name="Percent 22 8 2" xfId="37867"/>
    <cellStyle name="Percent 22 9" xfId="37868"/>
    <cellStyle name="Percent 23" xfId="37869"/>
    <cellStyle name="Percent 23 10" xfId="37870"/>
    <cellStyle name="Percent 23 2" xfId="37871"/>
    <cellStyle name="Percent 23 2 2" xfId="37872"/>
    <cellStyle name="Percent 23 2 2 2" xfId="37873"/>
    <cellStyle name="Percent 23 2 2 2 2" xfId="37874"/>
    <cellStyle name="Percent 23 2 2 2 2 2" xfId="37875"/>
    <cellStyle name="Percent 23 2 2 2 2 2 2" xfId="37876"/>
    <cellStyle name="Percent 23 2 2 2 2 3" xfId="37877"/>
    <cellStyle name="Percent 23 2 2 2 3" xfId="37878"/>
    <cellStyle name="Percent 23 2 2 2 3 2" xfId="37879"/>
    <cellStyle name="Percent 23 2 2 2 4" xfId="37880"/>
    <cellStyle name="Percent 23 2 2 3" xfId="37881"/>
    <cellStyle name="Percent 23 2 2 3 2" xfId="37882"/>
    <cellStyle name="Percent 23 2 2 3 2 2" xfId="37883"/>
    <cellStyle name="Percent 23 2 2 3 3" xfId="37884"/>
    <cellStyle name="Percent 23 2 2 4" xfId="37885"/>
    <cellStyle name="Percent 23 2 2 4 2" xfId="37886"/>
    <cellStyle name="Percent 23 2 2 5" xfId="37887"/>
    <cellStyle name="Percent 23 2 3" xfId="37888"/>
    <cellStyle name="Percent 23 2 3 2" xfId="37889"/>
    <cellStyle name="Percent 23 2 3 2 2" xfId="37890"/>
    <cellStyle name="Percent 23 2 3 2 2 2" xfId="37891"/>
    <cellStyle name="Percent 23 2 3 2 3" xfId="37892"/>
    <cellStyle name="Percent 23 2 3 3" xfId="37893"/>
    <cellStyle name="Percent 23 2 3 3 2" xfId="37894"/>
    <cellStyle name="Percent 23 2 3 4" xfId="37895"/>
    <cellStyle name="Percent 23 2 4" xfId="37896"/>
    <cellStyle name="Percent 23 2 4 2" xfId="37897"/>
    <cellStyle name="Percent 23 2 4 2 2" xfId="37898"/>
    <cellStyle name="Percent 23 2 4 3" xfId="37899"/>
    <cellStyle name="Percent 23 2 5" xfId="37900"/>
    <cellStyle name="Percent 23 2 5 2" xfId="37901"/>
    <cellStyle name="Percent 23 2 5 2 2" xfId="37902"/>
    <cellStyle name="Percent 23 2 5 3" xfId="37903"/>
    <cellStyle name="Percent 23 2 6" xfId="37904"/>
    <cellStyle name="Percent 23 2 6 2" xfId="37905"/>
    <cellStyle name="Percent 23 2 7" xfId="37906"/>
    <cellStyle name="Percent 23 3" xfId="37907"/>
    <cellStyle name="Percent 23 3 2" xfId="37908"/>
    <cellStyle name="Percent 23 3 2 2" xfId="37909"/>
    <cellStyle name="Percent 23 3 2 2 2" xfId="37910"/>
    <cellStyle name="Percent 23 3 2 2 2 2" xfId="37911"/>
    <cellStyle name="Percent 23 3 2 2 2 2 2" xfId="37912"/>
    <cellStyle name="Percent 23 3 2 2 2 3" xfId="37913"/>
    <cellStyle name="Percent 23 3 2 2 3" xfId="37914"/>
    <cellStyle name="Percent 23 3 2 2 3 2" xfId="37915"/>
    <cellStyle name="Percent 23 3 2 2 4" xfId="37916"/>
    <cellStyle name="Percent 23 3 2 3" xfId="37917"/>
    <cellStyle name="Percent 23 3 2 3 2" xfId="37918"/>
    <cellStyle name="Percent 23 3 2 3 2 2" xfId="37919"/>
    <cellStyle name="Percent 23 3 2 3 3" xfId="37920"/>
    <cellStyle name="Percent 23 3 2 4" xfId="37921"/>
    <cellStyle name="Percent 23 3 2 4 2" xfId="37922"/>
    <cellStyle name="Percent 23 3 2 5" xfId="37923"/>
    <cellStyle name="Percent 23 3 3" xfId="37924"/>
    <cellStyle name="Percent 23 3 3 2" xfId="37925"/>
    <cellStyle name="Percent 23 3 3 2 2" xfId="37926"/>
    <cellStyle name="Percent 23 3 3 2 2 2" xfId="37927"/>
    <cellStyle name="Percent 23 3 3 2 3" xfId="37928"/>
    <cellStyle name="Percent 23 3 3 3" xfId="37929"/>
    <cellStyle name="Percent 23 3 3 3 2" xfId="37930"/>
    <cellStyle name="Percent 23 3 3 4" xfId="37931"/>
    <cellStyle name="Percent 23 3 4" xfId="37932"/>
    <cellStyle name="Percent 23 3 4 2" xfId="37933"/>
    <cellStyle name="Percent 23 3 4 2 2" xfId="37934"/>
    <cellStyle name="Percent 23 3 4 3" xfId="37935"/>
    <cellStyle name="Percent 23 3 5" xfId="37936"/>
    <cellStyle name="Percent 23 3 5 2" xfId="37937"/>
    <cellStyle name="Percent 23 3 5 2 2" xfId="37938"/>
    <cellStyle name="Percent 23 3 5 3" xfId="37939"/>
    <cellStyle name="Percent 23 3 6" xfId="37940"/>
    <cellStyle name="Percent 23 3 6 2" xfId="37941"/>
    <cellStyle name="Percent 23 3 7" xfId="37942"/>
    <cellStyle name="Percent 23 4" xfId="37943"/>
    <cellStyle name="Percent 23 4 2" xfId="37944"/>
    <cellStyle name="Percent 23 4 2 2" xfId="37945"/>
    <cellStyle name="Percent 23 4 2 2 2" xfId="37946"/>
    <cellStyle name="Percent 23 4 2 2 2 2" xfId="37947"/>
    <cellStyle name="Percent 23 4 2 2 3" xfId="37948"/>
    <cellStyle name="Percent 23 4 2 3" xfId="37949"/>
    <cellStyle name="Percent 23 4 2 3 2" xfId="37950"/>
    <cellStyle name="Percent 23 4 2 4" xfId="37951"/>
    <cellStyle name="Percent 23 4 3" xfId="37952"/>
    <cellStyle name="Percent 23 4 3 2" xfId="37953"/>
    <cellStyle name="Percent 23 4 3 2 2" xfId="37954"/>
    <cellStyle name="Percent 23 4 3 3" xfId="37955"/>
    <cellStyle name="Percent 23 4 4" xfId="37956"/>
    <cellStyle name="Percent 23 4 4 2" xfId="37957"/>
    <cellStyle name="Percent 23 4 5" xfId="37958"/>
    <cellStyle name="Percent 23 5" xfId="37959"/>
    <cellStyle name="Percent 23 5 2" xfId="37960"/>
    <cellStyle name="Percent 23 5 2 2" xfId="37961"/>
    <cellStyle name="Percent 23 5 2 2 2" xfId="37962"/>
    <cellStyle name="Percent 23 5 2 3" xfId="37963"/>
    <cellStyle name="Percent 23 5 3" xfId="37964"/>
    <cellStyle name="Percent 23 5 3 2" xfId="37965"/>
    <cellStyle name="Percent 23 5 4" xfId="37966"/>
    <cellStyle name="Percent 23 6" xfId="37967"/>
    <cellStyle name="Percent 23 6 2" xfId="37968"/>
    <cellStyle name="Percent 23 6 2 2" xfId="37969"/>
    <cellStyle name="Percent 23 6 3" xfId="37970"/>
    <cellStyle name="Percent 23 7" xfId="37971"/>
    <cellStyle name="Percent 23 7 2" xfId="37972"/>
    <cellStyle name="Percent 23 7 2 2" xfId="37973"/>
    <cellStyle name="Percent 23 7 3" xfId="37974"/>
    <cellStyle name="Percent 23 8" xfId="37975"/>
    <cellStyle name="Percent 23 8 2" xfId="37976"/>
    <cellStyle name="Percent 23 9" xfId="37977"/>
    <cellStyle name="Percent 24" xfId="37978"/>
    <cellStyle name="Percent 24 10" xfId="37979"/>
    <cellStyle name="Percent 24 2" xfId="37980"/>
    <cellStyle name="Percent 24 2 2" xfId="37981"/>
    <cellStyle name="Percent 24 2 2 2" xfId="37982"/>
    <cellStyle name="Percent 24 2 2 2 2" xfId="37983"/>
    <cellStyle name="Percent 24 2 2 2 2 2" xfId="37984"/>
    <cellStyle name="Percent 24 2 2 2 2 2 2" xfId="37985"/>
    <cellStyle name="Percent 24 2 2 2 2 3" xfId="37986"/>
    <cellStyle name="Percent 24 2 2 2 3" xfId="37987"/>
    <cellStyle name="Percent 24 2 2 2 3 2" xfId="37988"/>
    <cellStyle name="Percent 24 2 2 2 4" xfId="37989"/>
    <cellStyle name="Percent 24 2 2 3" xfId="37990"/>
    <cellStyle name="Percent 24 2 2 3 2" xfId="37991"/>
    <cellStyle name="Percent 24 2 2 3 2 2" xfId="37992"/>
    <cellStyle name="Percent 24 2 2 3 3" xfId="37993"/>
    <cellStyle name="Percent 24 2 2 4" xfId="37994"/>
    <cellStyle name="Percent 24 2 2 4 2" xfId="37995"/>
    <cellStyle name="Percent 24 2 2 5" xfId="37996"/>
    <cellStyle name="Percent 24 2 3" xfId="37997"/>
    <cellStyle name="Percent 24 2 3 2" xfId="37998"/>
    <cellStyle name="Percent 24 2 3 2 2" xfId="37999"/>
    <cellStyle name="Percent 24 2 3 2 2 2" xfId="38000"/>
    <cellStyle name="Percent 24 2 3 2 3" xfId="38001"/>
    <cellStyle name="Percent 24 2 3 3" xfId="38002"/>
    <cellStyle name="Percent 24 2 3 3 2" xfId="38003"/>
    <cellStyle name="Percent 24 2 3 4" xfId="38004"/>
    <cellStyle name="Percent 24 2 4" xfId="38005"/>
    <cellStyle name="Percent 24 2 4 2" xfId="38006"/>
    <cellStyle name="Percent 24 2 4 2 2" xfId="38007"/>
    <cellStyle name="Percent 24 2 4 3" xfId="38008"/>
    <cellStyle name="Percent 24 2 5" xfId="38009"/>
    <cellStyle name="Percent 24 2 5 2" xfId="38010"/>
    <cellStyle name="Percent 24 2 5 2 2" xfId="38011"/>
    <cellStyle name="Percent 24 2 5 3" xfId="38012"/>
    <cellStyle name="Percent 24 2 6" xfId="38013"/>
    <cellStyle name="Percent 24 2 6 2" xfId="38014"/>
    <cellStyle name="Percent 24 2 7" xfId="38015"/>
    <cellStyle name="Percent 24 3" xfId="38016"/>
    <cellStyle name="Percent 24 3 2" xfId="38017"/>
    <cellStyle name="Percent 24 3 2 2" xfId="38018"/>
    <cellStyle name="Percent 24 3 2 2 2" xfId="38019"/>
    <cellStyle name="Percent 24 3 2 2 2 2" xfId="38020"/>
    <cellStyle name="Percent 24 3 2 2 2 2 2" xfId="38021"/>
    <cellStyle name="Percent 24 3 2 2 2 3" xfId="38022"/>
    <cellStyle name="Percent 24 3 2 2 3" xfId="38023"/>
    <cellStyle name="Percent 24 3 2 2 3 2" xfId="38024"/>
    <cellStyle name="Percent 24 3 2 2 4" xfId="38025"/>
    <cellStyle name="Percent 24 3 2 3" xfId="38026"/>
    <cellStyle name="Percent 24 3 2 3 2" xfId="38027"/>
    <cellStyle name="Percent 24 3 2 3 2 2" xfId="38028"/>
    <cellStyle name="Percent 24 3 2 3 3" xfId="38029"/>
    <cellStyle name="Percent 24 3 2 4" xfId="38030"/>
    <cellStyle name="Percent 24 3 2 4 2" xfId="38031"/>
    <cellStyle name="Percent 24 3 2 5" xfId="38032"/>
    <cellStyle name="Percent 24 3 3" xfId="38033"/>
    <cellStyle name="Percent 24 3 3 2" xfId="38034"/>
    <cellStyle name="Percent 24 3 3 2 2" xfId="38035"/>
    <cellStyle name="Percent 24 3 3 2 2 2" xfId="38036"/>
    <cellStyle name="Percent 24 3 3 2 3" xfId="38037"/>
    <cellStyle name="Percent 24 3 3 3" xfId="38038"/>
    <cellStyle name="Percent 24 3 3 3 2" xfId="38039"/>
    <cellStyle name="Percent 24 3 3 4" xfId="38040"/>
    <cellStyle name="Percent 24 3 4" xfId="38041"/>
    <cellStyle name="Percent 24 3 4 2" xfId="38042"/>
    <cellStyle name="Percent 24 3 4 2 2" xfId="38043"/>
    <cellStyle name="Percent 24 3 4 3" xfId="38044"/>
    <cellStyle name="Percent 24 3 5" xfId="38045"/>
    <cellStyle name="Percent 24 3 5 2" xfId="38046"/>
    <cellStyle name="Percent 24 3 5 2 2" xfId="38047"/>
    <cellStyle name="Percent 24 3 5 3" xfId="38048"/>
    <cellStyle name="Percent 24 3 6" xfId="38049"/>
    <cellStyle name="Percent 24 3 6 2" xfId="38050"/>
    <cellStyle name="Percent 24 3 7" xfId="38051"/>
    <cellStyle name="Percent 24 4" xfId="38052"/>
    <cellStyle name="Percent 24 4 2" xfId="38053"/>
    <cellStyle name="Percent 24 4 2 2" xfId="38054"/>
    <cellStyle name="Percent 24 4 2 2 2" xfId="38055"/>
    <cellStyle name="Percent 24 4 2 2 2 2" xfId="38056"/>
    <cellStyle name="Percent 24 4 2 2 3" xfId="38057"/>
    <cellStyle name="Percent 24 4 2 3" xfId="38058"/>
    <cellStyle name="Percent 24 4 2 3 2" xfId="38059"/>
    <cellStyle name="Percent 24 4 2 4" xfId="38060"/>
    <cellStyle name="Percent 24 4 3" xfId="38061"/>
    <cellStyle name="Percent 24 4 3 2" xfId="38062"/>
    <cellStyle name="Percent 24 4 3 2 2" xfId="38063"/>
    <cellStyle name="Percent 24 4 3 3" xfId="38064"/>
    <cellStyle name="Percent 24 4 4" xfId="38065"/>
    <cellStyle name="Percent 24 4 4 2" xfId="38066"/>
    <cellStyle name="Percent 24 4 5" xfId="38067"/>
    <cellStyle name="Percent 24 5" xfId="38068"/>
    <cellStyle name="Percent 24 5 2" xfId="38069"/>
    <cellStyle name="Percent 24 5 2 2" xfId="38070"/>
    <cellStyle name="Percent 24 5 2 2 2" xfId="38071"/>
    <cellStyle name="Percent 24 5 2 3" xfId="38072"/>
    <cellStyle name="Percent 24 5 3" xfId="38073"/>
    <cellStyle name="Percent 24 5 3 2" xfId="38074"/>
    <cellStyle name="Percent 24 5 4" xfId="38075"/>
    <cellStyle name="Percent 24 6" xfId="38076"/>
    <cellStyle name="Percent 24 6 2" xfId="38077"/>
    <cellStyle name="Percent 24 6 2 2" xfId="38078"/>
    <cellStyle name="Percent 24 6 3" xfId="38079"/>
    <cellStyle name="Percent 24 7" xfId="38080"/>
    <cellStyle name="Percent 24 7 2" xfId="38081"/>
    <cellStyle name="Percent 24 7 2 2" xfId="38082"/>
    <cellStyle name="Percent 24 7 3" xfId="38083"/>
    <cellStyle name="Percent 24 8" xfId="38084"/>
    <cellStyle name="Percent 24 8 2" xfId="38085"/>
    <cellStyle name="Percent 24 9" xfId="38086"/>
    <cellStyle name="Percent 25" xfId="38087"/>
    <cellStyle name="Percent 25 10" xfId="38088"/>
    <cellStyle name="Percent 25 2" xfId="38089"/>
    <cellStyle name="Percent 25 2 2" xfId="38090"/>
    <cellStyle name="Percent 25 2 2 2" xfId="38091"/>
    <cellStyle name="Percent 25 2 2 2 2" xfId="38092"/>
    <cellStyle name="Percent 25 2 2 2 2 2" xfId="38093"/>
    <cellStyle name="Percent 25 2 2 2 2 2 2" xfId="38094"/>
    <cellStyle name="Percent 25 2 2 2 2 3" xfId="38095"/>
    <cellStyle name="Percent 25 2 2 2 3" xfId="38096"/>
    <cellStyle name="Percent 25 2 2 2 3 2" xfId="38097"/>
    <cellStyle name="Percent 25 2 2 2 4" xfId="38098"/>
    <cellStyle name="Percent 25 2 2 3" xfId="38099"/>
    <cellStyle name="Percent 25 2 2 3 2" xfId="38100"/>
    <cellStyle name="Percent 25 2 2 3 2 2" xfId="38101"/>
    <cellStyle name="Percent 25 2 2 3 3" xfId="38102"/>
    <cellStyle name="Percent 25 2 2 4" xfId="38103"/>
    <cellStyle name="Percent 25 2 2 4 2" xfId="38104"/>
    <cellStyle name="Percent 25 2 2 5" xfId="38105"/>
    <cellStyle name="Percent 25 2 3" xfId="38106"/>
    <cellStyle name="Percent 25 2 3 2" xfId="38107"/>
    <cellStyle name="Percent 25 2 3 2 2" xfId="38108"/>
    <cellStyle name="Percent 25 2 3 2 2 2" xfId="38109"/>
    <cellStyle name="Percent 25 2 3 2 3" xfId="38110"/>
    <cellStyle name="Percent 25 2 3 3" xfId="38111"/>
    <cellStyle name="Percent 25 2 3 3 2" xfId="38112"/>
    <cellStyle name="Percent 25 2 3 4" xfId="38113"/>
    <cellStyle name="Percent 25 2 4" xfId="38114"/>
    <cellStyle name="Percent 25 2 4 2" xfId="38115"/>
    <cellStyle name="Percent 25 2 4 2 2" xfId="38116"/>
    <cellStyle name="Percent 25 2 4 3" xfId="38117"/>
    <cellStyle name="Percent 25 2 5" xfId="38118"/>
    <cellStyle name="Percent 25 2 5 2" xfId="38119"/>
    <cellStyle name="Percent 25 2 5 2 2" xfId="38120"/>
    <cellStyle name="Percent 25 2 5 3" xfId="38121"/>
    <cellStyle name="Percent 25 2 6" xfId="38122"/>
    <cellStyle name="Percent 25 2 6 2" xfId="38123"/>
    <cellStyle name="Percent 25 2 7" xfId="38124"/>
    <cellStyle name="Percent 25 3" xfId="38125"/>
    <cellStyle name="Percent 25 3 2" xfId="38126"/>
    <cellStyle name="Percent 25 3 2 2" xfId="38127"/>
    <cellStyle name="Percent 25 3 2 2 2" xfId="38128"/>
    <cellStyle name="Percent 25 3 2 2 2 2" xfId="38129"/>
    <cellStyle name="Percent 25 3 2 2 2 2 2" xfId="38130"/>
    <cellStyle name="Percent 25 3 2 2 2 3" xfId="38131"/>
    <cellStyle name="Percent 25 3 2 2 3" xfId="38132"/>
    <cellStyle name="Percent 25 3 2 2 3 2" xfId="38133"/>
    <cellStyle name="Percent 25 3 2 2 4" xfId="38134"/>
    <cellStyle name="Percent 25 3 2 3" xfId="38135"/>
    <cellStyle name="Percent 25 3 2 3 2" xfId="38136"/>
    <cellStyle name="Percent 25 3 2 3 2 2" xfId="38137"/>
    <cellStyle name="Percent 25 3 2 3 3" xfId="38138"/>
    <cellStyle name="Percent 25 3 2 4" xfId="38139"/>
    <cellStyle name="Percent 25 3 2 4 2" xfId="38140"/>
    <cellStyle name="Percent 25 3 2 5" xfId="38141"/>
    <cellStyle name="Percent 25 3 3" xfId="38142"/>
    <cellStyle name="Percent 25 3 3 2" xfId="38143"/>
    <cellStyle name="Percent 25 3 3 2 2" xfId="38144"/>
    <cellStyle name="Percent 25 3 3 2 2 2" xfId="38145"/>
    <cellStyle name="Percent 25 3 3 2 3" xfId="38146"/>
    <cellStyle name="Percent 25 3 3 3" xfId="38147"/>
    <cellStyle name="Percent 25 3 3 3 2" xfId="38148"/>
    <cellStyle name="Percent 25 3 3 4" xfId="38149"/>
    <cellStyle name="Percent 25 3 4" xfId="38150"/>
    <cellStyle name="Percent 25 3 4 2" xfId="38151"/>
    <cellStyle name="Percent 25 3 4 2 2" xfId="38152"/>
    <cellStyle name="Percent 25 3 4 3" xfId="38153"/>
    <cellStyle name="Percent 25 3 5" xfId="38154"/>
    <cellStyle name="Percent 25 3 5 2" xfId="38155"/>
    <cellStyle name="Percent 25 3 5 2 2" xfId="38156"/>
    <cellStyle name="Percent 25 3 5 3" xfId="38157"/>
    <cellStyle name="Percent 25 3 6" xfId="38158"/>
    <cellStyle name="Percent 25 3 6 2" xfId="38159"/>
    <cellStyle name="Percent 25 3 7" xfId="38160"/>
    <cellStyle name="Percent 25 4" xfId="38161"/>
    <cellStyle name="Percent 25 4 2" xfId="38162"/>
    <cellStyle name="Percent 25 4 2 2" xfId="38163"/>
    <cellStyle name="Percent 25 4 2 2 2" xfId="38164"/>
    <cellStyle name="Percent 25 4 2 2 2 2" xfId="38165"/>
    <cellStyle name="Percent 25 4 2 2 3" xfId="38166"/>
    <cellStyle name="Percent 25 4 2 3" xfId="38167"/>
    <cellStyle name="Percent 25 4 2 3 2" xfId="38168"/>
    <cellStyle name="Percent 25 4 2 4" xfId="38169"/>
    <cellStyle name="Percent 25 4 3" xfId="38170"/>
    <cellStyle name="Percent 25 4 3 2" xfId="38171"/>
    <cellStyle name="Percent 25 4 3 2 2" xfId="38172"/>
    <cellStyle name="Percent 25 4 3 3" xfId="38173"/>
    <cellStyle name="Percent 25 4 4" xfId="38174"/>
    <cellStyle name="Percent 25 4 4 2" xfId="38175"/>
    <cellStyle name="Percent 25 4 5" xfId="38176"/>
    <cellStyle name="Percent 25 5" xfId="38177"/>
    <cellStyle name="Percent 25 5 2" xfId="38178"/>
    <cellStyle name="Percent 25 5 2 2" xfId="38179"/>
    <cellStyle name="Percent 25 5 2 2 2" xfId="38180"/>
    <cellStyle name="Percent 25 5 2 3" xfId="38181"/>
    <cellStyle name="Percent 25 5 3" xfId="38182"/>
    <cellStyle name="Percent 25 5 3 2" xfId="38183"/>
    <cellStyle name="Percent 25 5 4" xfId="38184"/>
    <cellStyle name="Percent 25 6" xfId="38185"/>
    <cellStyle name="Percent 25 6 2" xfId="38186"/>
    <cellStyle name="Percent 25 6 2 2" xfId="38187"/>
    <cellStyle name="Percent 25 6 3" xfId="38188"/>
    <cellStyle name="Percent 25 7" xfId="38189"/>
    <cellStyle name="Percent 25 7 2" xfId="38190"/>
    <cellStyle name="Percent 25 7 2 2" xfId="38191"/>
    <cellStyle name="Percent 25 7 3" xfId="38192"/>
    <cellStyle name="Percent 25 8" xfId="38193"/>
    <cellStyle name="Percent 25 8 2" xfId="38194"/>
    <cellStyle name="Percent 25 9" xfId="38195"/>
    <cellStyle name="Percent 26" xfId="38196"/>
    <cellStyle name="Percent 26 10" xfId="38197"/>
    <cellStyle name="Percent 26 2" xfId="38198"/>
    <cellStyle name="Percent 26 2 2" xfId="38199"/>
    <cellStyle name="Percent 26 2 2 2" xfId="38200"/>
    <cellStyle name="Percent 26 2 2 2 2" xfId="38201"/>
    <cellStyle name="Percent 26 2 2 2 2 2" xfId="38202"/>
    <cellStyle name="Percent 26 2 2 2 2 2 2" xfId="38203"/>
    <cellStyle name="Percent 26 2 2 2 2 3" xfId="38204"/>
    <cellStyle name="Percent 26 2 2 2 3" xfId="38205"/>
    <cellStyle name="Percent 26 2 2 2 3 2" xfId="38206"/>
    <cellStyle name="Percent 26 2 2 2 4" xfId="38207"/>
    <cellStyle name="Percent 26 2 2 3" xfId="38208"/>
    <cellStyle name="Percent 26 2 2 3 2" xfId="38209"/>
    <cellStyle name="Percent 26 2 2 3 2 2" xfId="38210"/>
    <cellStyle name="Percent 26 2 2 3 3" xfId="38211"/>
    <cellStyle name="Percent 26 2 2 4" xfId="38212"/>
    <cellStyle name="Percent 26 2 2 4 2" xfId="38213"/>
    <cellStyle name="Percent 26 2 2 5" xfId="38214"/>
    <cellStyle name="Percent 26 2 3" xfId="38215"/>
    <cellStyle name="Percent 26 2 3 2" xfId="38216"/>
    <cellStyle name="Percent 26 2 3 2 2" xfId="38217"/>
    <cellStyle name="Percent 26 2 3 2 2 2" xfId="38218"/>
    <cellStyle name="Percent 26 2 3 2 3" xfId="38219"/>
    <cellStyle name="Percent 26 2 3 3" xfId="38220"/>
    <cellStyle name="Percent 26 2 3 3 2" xfId="38221"/>
    <cellStyle name="Percent 26 2 3 4" xfId="38222"/>
    <cellStyle name="Percent 26 2 4" xfId="38223"/>
    <cellStyle name="Percent 26 2 4 2" xfId="38224"/>
    <cellStyle name="Percent 26 2 4 2 2" xfId="38225"/>
    <cellStyle name="Percent 26 2 4 3" xfId="38226"/>
    <cellStyle name="Percent 26 2 5" xfId="38227"/>
    <cellStyle name="Percent 26 2 5 2" xfId="38228"/>
    <cellStyle name="Percent 26 2 5 2 2" xfId="38229"/>
    <cellStyle name="Percent 26 2 5 3" xfId="38230"/>
    <cellStyle name="Percent 26 2 6" xfId="38231"/>
    <cellStyle name="Percent 26 2 6 2" xfId="38232"/>
    <cellStyle name="Percent 26 2 7" xfId="38233"/>
    <cellStyle name="Percent 26 3" xfId="38234"/>
    <cellStyle name="Percent 26 3 2" xfId="38235"/>
    <cellStyle name="Percent 26 3 2 2" xfId="38236"/>
    <cellStyle name="Percent 26 3 2 2 2" xfId="38237"/>
    <cellStyle name="Percent 26 3 2 2 2 2" xfId="38238"/>
    <cellStyle name="Percent 26 3 2 2 2 2 2" xfId="38239"/>
    <cellStyle name="Percent 26 3 2 2 2 3" xfId="38240"/>
    <cellStyle name="Percent 26 3 2 2 3" xfId="38241"/>
    <cellStyle name="Percent 26 3 2 2 3 2" xfId="38242"/>
    <cellStyle name="Percent 26 3 2 2 4" xfId="38243"/>
    <cellStyle name="Percent 26 3 2 3" xfId="38244"/>
    <cellStyle name="Percent 26 3 2 3 2" xfId="38245"/>
    <cellStyle name="Percent 26 3 2 3 2 2" xfId="38246"/>
    <cellStyle name="Percent 26 3 2 3 3" xfId="38247"/>
    <cellStyle name="Percent 26 3 2 4" xfId="38248"/>
    <cellStyle name="Percent 26 3 2 4 2" xfId="38249"/>
    <cellStyle name="Percent 26 3 2 5" xfId="38250"/>
    <cellStyle name="Percent 26 3 3" xfId="38251"/>
    <cellStyle name="Percent 26 3 3 2" xfId="38252"/>
    <cellStyle name="Percent 26 3 3 2 2" xfId="38253"/>
    <cellStyle name="Percent 26 3 3 2 2 2" xfId="38254"/>
    <cellStyle name="Percent 26 3 3 2 3" xfId="38255"/>
    <cellStyle name="Percent 26 3 3 3" xfId="38256"/>
    <cellStyle name="Percent 26 3 3 3 2" xfId="38257"/>
    <cellStyle name="Percent 26 3 3 4" xfId="38258"/>
    <cellStyle name="Percent 26 3 4" xfId="38259"/>
    <cellStyle name="Percent 26 3 4 2" xfId="38260"/>
    <cellStyle name="Percent 26 3 4 2 2" xfId="38261"/>
    <cellStyle name="Percent 26 3 4 3" xfId="38262"/>
    <cellStyle name="Percent 26 3 5" xfId="38263"/>
    <cellStyle name="Percent 26 3 5 2" xfId="38264"/>
    <cellStyle name="Percent 26 3 5 2 2" xfId="38265"/>
    <cellStyle name="Percent 26 3 5 3" xfId="38266"/>
    <cellStyle name="Percent 26 3 6" xfId="38267"/>
    <cellStyle name="Percent 26 3 6 2" xfId="38268"/>
    <cellStyle name="Percent 26 3 7" xfId="38269"/>
    <cellStyle name="Percent 26 4" xfId="38270"/>
    <cellStyle name="Percent 26 4 2" xfId="38271"/>
    <cellStyle name="Percent 26 4 2 2" xfId="38272"/>
    <cellStyle name="Percent 26 4 2 2 2" xfId="38273"/>
    <cellStyle name="Percent 26 4 2 2 2 2" xfId="38274"/>
    <cellStyle name="Percent 26 4 2 2 3" xfId="38275"/>
    <cellStyle name="Percent 26 4 2 3" xfId="38276"/>
    <cellStyle name="Percent 26 4 2 3 2" xfId="38277"/>
    <cellStyle name="Percent 26 4 2 4" xfId="38278"/>
    <cellStyle name="Percent 26 4 3" xfId="38279"/>
    <cellStyle name="Percent 26 4 3 2" xfId="38280"/>
    <cellStyle name="Percent 26 4 3 2 2" xfId="38281"/>
    <cellStyle name="Percent 26 4 3 3" xfId="38282"/>
    <cellStyle name="Percent 26 4 4" xfId="38283"/>
    <cellStyle name="Percent 26 4 4 2" xfId="38284"/>
    <cellStyle name="Percent 26 4 5" xfId="38285"/>
    <cellStyle name="Percent 26 5" xfId="38286"/>
    <cellStyle name="Percent 26 5 2" xfId="38287"/>
    <cellStyle name="Percent 26 5 2 2" xfId="38288"/>
    <cellStyle name="Percent 26 5 2 2 2" xfId="38289"/>
    <cellStyle name="Percent 26 5 2 3" xfId="38290"/>
    <cellStyle name="Percent 26 5 3" xfId="38291"/>
    <cellStyle name="Percent 26 5 3 2" xfId="38292"/>
    <cellStyle name="Percent 26 5 4" xfId="38293"/>
    <cellStyle name="Percent 26 6" xfId="38294"/>
    <cellStyle name="Percent 26 6 2" xfId="38295"/>
    <cellStyle name="Percent 26 6 2 2" xfId="38296"/>
    <cellStyle name="Percent 26 6 3" xfId="38297"/>
    <cellStyle name="Percent 26 7" xfId="38298"/>
    <cellStyle name="Percent 26 7 2" xfId="38299"/>
    <cellStyle name="Percent 26 7 2 2" xfId="38300"/>
    <cellStyle name="Percent 26 7 3" xfId="38301"/>
    <cellStyle name="Percent 26 8" xfId="38302"/>
    <cellStyle name="Percent 26 8 2" xfId="38303"/>
    <cellStyle name="Percent 26 9" xfId="38304"/>
    <cellStyle name="Percent 27" xfId="38305"/>
    <cellStyle name="Percent 27 10" xfId="38306"/>
    <cellStyle name="Percent 27 2" xfId="38307"/>
    <cellStyle name="Percent 27 2 2" xfId="38308"/>
    <cellStyle name="Percent 27 2 2 2" xfId="38309"/>
    <cellStyle name="Percent 27 2 2 2 2" xfId="38310"/>
    <cellStyle name="Percent 27 2 2 2 2 2" xfId="38311"/>
    <cellStyle name="Percent 27 2 2 2 2 2 2" xfId="38312"/>
    <cellStyle name="Percent 27 2 2 2 2 3" xfId="38313"/>
    <cellStyle name="Percent 27 2 2 2 3" xfId="38314"/>
    <cellStyle name="Percent 27 2 2 2 3 2" xfId="38315"/>
    <cellStyle name="Percent 27 2 2 2 4" xfId="38316"/>
    <cellStyle name="Percent 27 2 2 3" xfId="38317"/>
    <cellStyle name="Percent 27 2 2 3 2" xfId="38318"/>
    <cellStyle name="Percent 27 2 2 3 2 2" xfId="38319"/>
    <cellStyle name="Percent 27 2 2 3 3" xfId="38320"/>
    <cellStyle name="Percent 27 2 2 4" xfId="38321"/>
    <cellStyle name="Percent 27 2 2 4 2" xfId="38322"/>
    <cellStyle name="Percent 27 2 2 5" xfId="38323"/>
    <cellStyle name="Percent 27 2 3" xfId="38324"/>
    <cellStyle name="Percent 27 2 3 2" xfId="38325"/>
    <cellStyle name="Percent 27 2 3 2 2" xfId="38326"/>
    <cellStyle name="Percent 27 2 3 2 2 2" xfId="38327"/>
    <cellStyle name="Percent 27 2 3 2 3" xfId="38328"/>
    <cellStyle name="Percent 27 2 3 3" xfId="38329"/>
    <cellStyle name="Percent 27 2 3 3 2" xfId="38330"/>
    <cellStyle name="Percent 27 2 3 4" xfId="38331"/>
    <cellStyle name="Percent 27 2 4" xfId="38332"/>
    <cellStyle name="Percent 27 2 4 2" xfId="38333"/>
    <cellStyle name="Percent 27 2 4 2 2" xfId="38334"/>
    <cellStyle name="Percent 27 2 4 3" xfId="38335"/>
    <cellStyle name="Percent 27 2 5" xfId="38336"/>
    <cellStyle name="Percent 27 2 5 2" xfId="38337"/>
    <cellStyle name="Percent 27 2 5 2 2" xfId="38338"/>
    <cellStyle name="Percent 27 2 5 3" xfId="38339"/>
    <cellStyle name="Percent 27 2 6" xfId="38340"/>
    <cellStyle name="Percent 27 2 6 2" xfId="38341"/>
    <cellStyle name="Percent 27 2 7" xfId="38342"/>
    <cellStyle name="Percent 27 3" xfId="38343"/>
    <cellStyle name="Percent 27 3 2" xfId="38344"/>
    <cellStyle name="Percent 27 3 2 2" xfId="38345"/>
    <cellStyle name="Percent 27 3 2 2 2" xfId="38346"/>
    <cellStyle name="Percent 27 3 2 2 2 2" xfId="38347"/>
    <cellStyle name="Percent 27 3 2 2 2 2 2" xfId="38348"/>
    <cellStyle name="Percent 27 3 2 2 2 3" xfId="38349"/>
    <cellStyle name="Percent 27 3 2 2 3" xfId="38350"/>
    <cellStyle name="Percent 27 3 2 2 3 2" xfId="38351"/>
    <cellStyle name="Percent 27 3 2 2 4" xfId="38352"/>
    <cellStyle name="Percent 27 3 2 3" xfId="38353"/>
    <cellStyle name="Percent 27 3 2 3 2" xfId="38354"/>
    <cellStyle name="Percent 27 3 2 3 2 2" xfId="38355"/>
    <cellStyle name="Percent 27 3 2 3 3" xfId="38356"/>
    <cellStyle name="Percent 27 3 2 4" xfId="38357"/>
    <cellStyle name="Percent 27 3 2 4 2" xfId="38358"/>
    <cellStyle name="Percent 27 3 2 5" xfId="38359"/>
    <cellStyle name="Percent 27 3 3" xfId="38360"/>
    <cellStyle name="Percent 27 3 3 2" xfId="38361"/>
    <cellStyle name="Percent 27 3 3 2 2" xfId="38362"/>
    <cellStyle name="Percent 27 3 3 2 2 2" xfId="38363"/>
    <cellStyle name="Percent 27 3 3 2 3" xfId="38364"/>
    <cellStyle name="Percent 27 3 3 3" xfId="38365"/>
    <cellStyle name="Percent 27 3 3 3 2" xfId="38366"/>
    <cellStyle name="Percent 27 3 3 4" xfId="38367"/>
    <cellStyle name="Percent 27 3 4" xfId="38368"/>
    <cellStyle name="Percent 27 3 4 2" xfId="38369"/>
    <cellStyle name="Percent 27 3 4 2 2" xfId="38370"/>
    <cellStyle name="Percent 27 3 4 3" xfId="38371"/>
    <cellStyle name="Percent 27 3 5" xfId="38372"/>
    <cellStyle name="Percent 27 3 5 2" xfId="38373"/>
    <cellStyle name="Percent 27 3 5 2 2" xfId="38374"/>
    <cellStyle name="Percent 27 3 5 3" xfId="38375"/>
    <cellStyle name="Percent 27 3 6" xfId="38376"/>
    <cellStyle name="Percent 27 3 6 2" xfId="38377"/>
    <cellStyle name="Percent 27 3 7" xfId="38378"/>
    <cellStyle name="Percent 27 4" xfId="38379"/>
    <cellStyle name="Percent 27 4 2" xfId="38380"/>
    <cellStyle name="Percent 27 4 2 2" xfId="38381"/>
    <cellStyle name="Percent 27 4 2 2 2" xfId="38382"/>
    <cellStyle name="Percent 27 4 2 2 2 2" xfId="38383"/>
    <cellStyle name="Percent 27 4 2 2 3" xfId="38384"/>
    <cellStyle name="Percent 27 4 2 3" xfId="38385"/>
    <cellStyle name="Percent 27 4 2 3 2" xfId="38386"/>
    <cellStyle name="Percent 27 4 2 4" xfId="38387"/>
    <cellStyle name="Percent 27 4 3" xfId="38388"/>
    <cellStyle name="Percent 27 4 3 2" xfId="38389"/>
    <cellStyle name="Percent 27 4 3 2 2" xfId="38390"/>
    <cellStyle name="Percent 27 4 3 3" xfId="38391"/>
    <cellStyle name="Percent 27 4 4" xfId="38392"/>
    <cellStyle name="Percent 27 4 4 2" xfId="38393"/>
    <cellStyle name="Percent 27 4 5" xfId="38394"/>
    <cellStyle name="Percent 27 5" xfId="38395"/>
    <cellStyle name="Percent 27 5 2" xfId="38396"/>
    <cellStyle name="Percent 27 5 2 2" xfId="38397"/>
    <cellStyle name="Percent 27 5 2 2 2" xfId="38398"/>
    <cellStyle name="Percent 27 5 2 3" xfId="38399"/>
    <cellStyle name="Percent 27 5 3" xfId="38400"/>
    <cellStyle name="Percent 27 5 3 2" xfId="38401"/>
    <cellStyle name="Percent 27 5 4" xfId="38402"/>
    <cellStyle name="Percent 27 6" xfId="38403"/>
    <cellStyle name="Percent 27 6 2" xfId="38404"/>
    <cellStyle name="Percent 27 6 2 2" xfId="38405"/>
    <cellStyle name="Percent 27 6 3" xfId="38406"/>
    <cellStyle name="Percent 27 7" xfId="38407"/>
    <cellStyle name="Percent 27 7 2" xfId="38408"/>
    <cellStyle name="Percent 27 7 2 2" xfId="38409"/>
    <cellStyle name="Percent 27 7 3" xfId="38410"/>
    <cellStyle name="Percent 27 8" xfId="38411"/>
    <cellStyle name="Percent 27 8 2" xfId="38412"/>
    <cellStyle name="Percent 27 9" xfId="38413"/>
    <cellStyle name="Percent 28" xfId="38414"/>
    <cellStyle name="Percent 28 10" xfId="38415"/>
    <cellStyle name="Percent 28 2" xfId="38416"/>
    <cellStyle name="Percent 28 2 2" xfId="38417"/>
    <cellStyle name="Percent 28 2 2 2" xfId="38418"/>
    <cellStyle name="Percent 28 2 2 2 2" xfId="38419"/>
    <cellStyle name="Percent 28 2 2 2 2 2" xfId="38420"/>
    <cellStyle name="Percent 28 2 2 2 2 2 2" xfId="38421"/>
    <cellStyle name="Percent 28 2 2 2 2 3" xfId="38422"/>
    <cellStyle name="Percent 28 2 2 2 3" xfId="38423"/>
    <cellStyle name="Percent 28 2 2 2 3 2" xfId="38424"/>
    <cellStyle name="Percent 28 2 2 2 4" xfId="38425"/>
    <cellStyle name="Percent 28 2 2 3" xfId="38426"/>
    <cellStyle name="Percent 28 2 2 3 2" xfId="38427"/>
    <cellStyle name="Percent 28 2 2 3 2 2" xfId="38428"/>
    <cellStyle name="Percent 28 2 2 3 3" xfId="38429"/>
    <cellStyle name="Percent 28 2 2 4" xfId="38430"/>
    <cellStyle name="Percent 28 2 2 4 2" xfId="38431"/>
    <cellStyle name="Percent 28 2 2 5" xfId="38432"/>
    <cellStyle name="Percent 28 2 3" xfId="38433"/>
    <cellStyle name="Percent 28 2 3 2" xfId="38434"/>
    <cellStyle name="Percent 28 2 3 2 2" xfId="38435"/>
    <cellStyle name="Percent 28 2 3 2 2 2" xfId="38436"/>
    <cellStyle name="Percent 28 2 3 2 3" xfId="38437"/>
    <cellStyle name="Percent 28 2 3 3" xfId="38438"/>
    <cellStyle name="Percent 28 2 3 3 2" xfId="38439"/>
    <cellStyle name="Percent 28 2 3 4" xfId="38440"/>
    <cellStyle name="Percent 28 2 4" xfId="38441"/>
    <cellStyle name="Percent 28 2 4 2" xfId="38442"/>
    <cellStyle name="Percent 28 2 4 2 2" xfId="38443"/>
    <cellStyle name="Percent 28 2 4 3" xfId="38444"/>
    <cellStyle name="Percent 28 2 5" xfId="38445"/>
    <cellStyle name="Percent 28 2 5 2" xfId="38446"/>
    <cellStyle name="Percent 28 2 5 2 2" xfId="38447"/>
    <cellStyle name="Percent 28 2 5 3" xfId="38448"/>
    <cellStyle name="Percent 28 2 6" xfId="38449"/>
    <cellStyle name="Percent 28 2 6 2" xfId="38450"/>
    <cellStyle name="Percent 28 2 7" xfId="38451"/>
    <cellStyle name="Percent 28 3" xfId="38452"/>
    <cellStyle name="Percent 28 3 2" xfId="38453"/>
    <cellStyle name="Percent 28 3 2 2" xfId="38454"/>
    <cellStyle name="Percent 28 3 2 2 2" xfId="38455"/>
    <cellStyle name="Percent 28 3 2 2 2 2" xfId="38456"/>
    <cellStyle name="Percent 28 3 2 2 2 2 2" xfId="38457"/>
    <cellStyle name="Percent 28 3 2 2 2 3" xfId="38458"/>
    <cellStyle name="Percent 28 3 2 2 3" xfId="38459"/>
    <cellStyle name="Percent 28 3 2 2 3 2" xfId="38460"/>
    <cellStyle name="Percent 28 3 2 2 4" xfId="38461"/>
    <cellStyle name="Percent 28 3 2 3" xfId="38462"/>
    <cellStyle name="Percent 28 3 2 3 2" xfId="38463"/>
    <cellStyle name="Percent 28 3 2 3 2 2" xfId="38464"/>
    <cellStyle name="Percent 28 3 2 3 3" xfId="38465"/>
    <cellStyle name="Percent 28 3 2 4" xfId="38466"/>
    <cellStyle name="Percent 28 3 2 4 2" xfId="38467"/>
    <cellStyle name="Percent 28 3 2 5" xfId="38468"/>
    <cellStyle name="Percent 28 3 3" xfId="38469"/>
    <cellStyle name="Percent 28 3 3 2" xfId="38470"/>
    <cellStyle name="Percent 28 3 3 2 2" xfId="38471"/>
    <cellStyle name="Percent 28 3 3 2 2 2" xfId="38472"/>
    <cellStyle name="Percent 28 3 3 2 3" xfId="38473"/>
    <cellStyle name="Percent 28 3 3 3" xfId="38474"/>
    <cellStyle name="Percent 28 3 3 3 2" xfId="38475"/>
    <cellStyle name="Percent 28 3 3 4" xfId="38476"/>
    <cellStyle name="Percent 28 3 4" xfId="38477"/>
    <cellStyle name="Percent 28 3 4 2" xfId="38478"/>
    <cellStyle name="Percent 28 3 4 2 2" xfId="38479"/>
    <cellStyle name="Percent 28 3 4 3" xfId="38480"/>
    <cellStyle name="Percent 28 3 5" xfId="38481"/>
    <cellStyle name="Percent 28 3 5 2" xfId="38482"/>
    <cellStyle name="Percent 28 3 5 2 2" xfId="38483"/>
    <cellStyle name="Percent 28 3 5 3" xfId="38484"/>
    <cellStyle name="Percent 28 3 6" xfId="38485"/>
    <cellStyle name="Percent 28 3 6 2" xfId="38486"/>
    <cellStyle name="Percent 28 3 7" xfId="38487"/>
    <cellStyle name="Percent 28 4" xfId="38488"/>
    <cellStyle name="Percent 28 4 2" xfId="38489"/>
    <cellStyle name="Percent 28 4 2 2" xfId="38490"/>
    <cellStyle name="Percent 28 4 2 2 2" xfId="38491"/>
    <cellStyle name="Percent 28 4 2 2 2 2" xfId="38492"/>
    <cellStyle name="Percent 28 4 2 2 3" xfId="38493"/>
    <cellStyle name="Percent 28 4 2 3" xfId="38494"/>
    <cellStyle name="Percent 28 4 2 3 2" xfId="38495"/>
    <cellStyle name="Percent 28 4 2 4" xfId="38496"/>
    <cellStyle name="Percent 28 4 3" xfId="38497"/>
    <cellStyle name="Percent 28 4 3 2" xfId="38498"/>
    <cellStyle name="Percent 28 4 3 2 2" xfId="38499"/>
    <cellStyle name="Percent 28 4 3 3" xfId="38500"/>
    <cellStyle name="Percent 28 4 4" xfId="38501"/>
    <cellStyle name="Percent 28 4 4 2" xfId="38502"/>
    <cellStyle name="Percent 28 4 5" xfId="38503"/>
    <cellStyle name="Percent 28 5" xfId="38504"/>
    <cellStyle name="Percent 28 5 2" xfId="38505"/>
    <cellStyle name="Percent 28 5 2 2" xfId="38506"/>
    <cellStyle name="Percent 28 5 2 2 2" xfId="38507"/>
    <cellStyle name="Percent 28 5 2 3" xfId="38508"/>
    <cellStyle name="Percent 28 5 3" xfId="38509"/>
    <cellStyle name="Percent 28 5 3 2" xfId="38510"/>
    <cellStyle name="Percent 28 5 4" xfId="38511"/>
    <cellStyle name="Percent 28 6" xfId="38512"/>
    <cellStyle name="Percent 28 6 2" xfId="38513"/>
    <cellStyle name="Percent 28 6 2 2" xfId="38514"/>
    <cellStyle name="Percent 28 6 3" xfId="38515"/>
    <cellStyle name="Percent 28 7" xfId="38516"/>
    <cellStyle name="Percent 28 7 2" xfId="38517"/>
    <cellStyle name="Percent 28 7 2 2" xfId="38518"/>
    <cellStyle name="Percent 28 7 3" xfId="38519"/>
    <cellStyle name="Percent 28 8" xfId="38520"/>
    <cellStyle name="Percent 28 8 2" xfId="38521"/>
    <cellStyle name="Percent 28 9" xfId="38522"/>
    <cellStyle name="Percent 29" xfId="38523"/>
    <cellStyle name="Percent 29 10" xfId="38524"/>
    <cellStyle name="Percent 29 2" xfId="38525"/>
    <cellStyle name="Percent 29 2 2" xfId="38526"/>
    <cellStyle name="Percent 29 2 2 2" xfId="38527"/>
    <cellStyle name="Percent 29 2 2 2 2" xfId="38528"/>
    <cellStyle name="Percent 29 2 2 2 2 2" xfId="38529"/>
    <cellStyle name="Percent 29 2 2 2 2 2 2" xfId="38530"/>
    <cellStyle name="Percent 29 2 2 2 2 3" xfId="38531"/>
    <cellStyle name="Percent 29 2 2 2 3" xfId="38532"/>
    <cellStyle name="Percent 29 2 2 2 3 2" xfId="38533"/>
    <cellStyle name="Percent 29 2 2 2 4" xfId="38534"/>
    <cellStyle name="Percent 29 2 2 3" xfId="38535"/>
    <cellStyle name="Percent 29 2 2 3 2" xfId="38536"/>
    <cellStyle name="Percent 29 2 2 3 2 2" xfId="38537"/>
    <cellStyle name="Percent 29 2 2 3 3" xfId="38538"/>
    <cellStyle name="Percent 29 2 2 4" xfId="38539"/>
    <cellStyle name="Percent 29 2 2 4 2" xfId="38540"/>
    <cellStyle name="Percent 29 2 2 5" xfId="38541"/>
    <cellStyle name="Percent 29 2 3" xfId="38542"/>
    <cellStyle name="Percent 29 2 3 2" xfId="38543"/>
    <cellStyle name="Percent 29 2 3 2 2" xfId="38544"/>
    <cellStyle name="Percent 29 2 3 2 2 2" xfId="38545"/>
    <cellStyle name="Percent 29 2 3 2 3" xfId="38546"/>
    <cellStyle name="Percent 29 2 3 3" xfId="38547"/>
    <cellStyle name="Percent 29 2 3 3 2" xfId="38548"/>
    <cellStyle name="Percent 29 2 3 4" xfId="38549"/>
    <cellStyle name="Percent 29 2 4" xfId="38550"/>
    <cellStyle name="Percent 29 2 4 2" xfId="38551"/>
    <cellStyle name="Percent 29 2 4 2 2" xfId="38552"/>
    <cellStyle name="Percent 29 2 4 3" xfId="38553"/>
    <cellStyle name="Percent 29 2 5" xfId="38554"/>
    <cellStyle name="Percent 29 2 5 2" xfId="38555"/>
    <cellStyle name="Percent 29 2 5 2 2" xfId="38556"/>
    <cellStyle name="Percent 29 2 5 3" xfId="38557"/>
    <cellStyle name="Percent 29 2 6" xfId="38558"/>
    <cellStyle name="Percent 29 2 6 2" xfId="38559"/>
    <cellStyle name="Percent 29 2 7" xfId="38560"/>
    <cellStyle name="Percent 29 3" xfId="38561"/>
    <cellStyle name="Percent 29 3 2" xfId="38562"/>
    <cellStyle name="Percent 29 3 2 2" xfId="38563"/>
    <cellStyle name="Percent 29 3 2 2 2" xfId="38564"/>
    <cellStyle name="Percent 29 3 2 2 2 2" xfId="38565"/>
    <cellStyle name="Percent 29 3 2 2 2 2 2" xfId="38566"/>
    <cellStyle name="Percent 29 3 2 2 2 3" xfId="38567"/>
    <cellStyle name="Percent 29 3 2 2 3" xfId="38568"/>
    <cellStyle name="Percent 29 3 2 2 3 2" xfId="38569"/>
    <cellStyle name="Percent 29 3 2 2 4" xfId="38570"/>
    <cellStyle name="Percent 29 3 2 3" xfId="38571"/>
    <cellStyle name="Percent 29 3 2 3 2" xfId="38572"/>
    <cellStyle name="Percent 29 3 2 3 2 2" xfId="38573"/>
    <cellStyle name="Percent 29 3 2 3 3" xfId="38574"/>
    <cellStyle name="Percent 29 3 2 4" xfId="38575"/>
    <cellStyle name="Percent 29 3 2 4 2" xfId="38576"/>
    <cellStyle name="Percent 29 3 2 5" xfId="38577"/>
    <cellStyle name="Percent 29 3 3" xfId="38578"/>
    <cellStyle name="Percent 29 3 3 2" xfId="38579"/>
    <cellStyle name="Percent 29 3 3 2 2" xfId="38580"/>
    <cellStyle name="Percent 29 3 3 2 2 2" xfId="38581"/>
    <cellStyle name="Percent 29 3 3 2 3" xfId="38582"/>
    <cellStyle name="Percent 29 3 3 3" xfId="38583"/>
    <cellStyle name="Percent 29 3 3 3 2" xfId="38584"/>
    <cellStyle name="Percent 29 3 3 4" xfId="38585"/>
    <cellStyle name="Percent 29 3 4" xfId="38586"/>
    <cellStyle name="Percent 29 3 4 2" xfId="38587"/>
    <cellStyle name="Percent 29 3 4 2 2" xfId="38588"/>
    <cellStyle name="Percent 29 3 4 3" xfId="38589"/>
    <cellStyle name="Percent 29 3 5" xfId="38590"/>
    <cellStyle name="Percent 29 3 5 2" xfId="38591"/>
    <cellStyle name="Percent 29 3 5 2 2" xfId="38592"/>
    <cellStyle name="Percent 29 3 5 3" xfId="38593"/>
    <cellStyle name="Percent 29 3 6" xfId="38594"/>
    <cellStyle name="Percent 29 3 6 2" xfId="38595"/>
    <cellStyle name="Percent 29 3 7" xfId="38596"/>
    <cellStyle name="Percent 29 4" xfId="38597"/>
    <cellStyle name="Percent 29 4 2" xfId="38598"/>
    <cellStyle name="Percent 29 4 2 2" xfId="38599"/>
    <cellStyle name="Percent 29 4 2 2 2" xfId="38600"/>
    <cellStyle name="Percent 29 4 2 2 2 2" xfId="38601"/>
    <cellStyle name="Percent 29 4 2 2 3" xfId="38602"/>
    <cellStyle name="Percent 29 4 2 3" xfId="38603"/>
    <cellStyle name="Percent 29 4 2 3 2" xfId="38604"/>
    <cellStyle name="Percent 29 4 2 4" xfId="38605"/>
    <cellStyle name="Percent 29 4 3" xfId="38606"/>
    <cellStyle name="Percent 29 4 3 2" xfId="38607"/>
    <cellStyle name="Percent 29 4 3 2 2" xfId="38608"/>
    <cellStyle name="Percent 29 4 3 3" xfId="38609"/>
    <cellStyle name="Percent 29 4 4" xfId="38610"/>
    <cellStyle name="Percent 29 4 4 2" xfId="38611"/>
    <cellStyle name="Percent 29 4 5" xfId="38612"/>
    <cellStyle name="Percent 29 5" xfId="38613"/>
    <cellStyle name="Percent 29 5 2" xfId="38614"/>
    <cellStyle name="Percent 29 5 2 2" xfId="38615"/>
    <cellStyle name="Percent 29 5 2 2 2" xfId="38616"/>
    <cellStyle name="Percent 29 5 2 3" xfId="38617"/>
    <cellStyle name="Percent 29 5 3" xfId="38618"/>
    <cellStyle name="Percent 29 5 3 2" xfId="38619"/>
    <cellStyle name="Percent 29 5 4" xfId="38620"/>
    <cellStyle name="Percent 29 6" xfId="38621"/>
    <cellStyle name="Percent 29 6 2" xfId="38622"/>
    <cellStyle name="Percent 29 6 2 2" xfId="38623"/>
    <cellStyle name="Percent 29 6 3" xfId="38624"/>
    <cellStyle name="Percent 29 7" xfId="38625"/>
    <cellStyle name="Percent 29 7 2" xfId="38626"/>
    <cellStyle name="Percent 29 7 2 2" xfId="38627"/>
    <cellStyle name="Percent 29 7 3" xfId="38628"/>
    <cellStyle name="Percent 29 8" xfId="38629"/>
    <cellStyle name="Percent 29 8 2" xfId="38630"/>
    <cellStyle name="Percent 29 9" xfId="38631"/>
    <cellStyle name="Percent 3" xfId="38632"/>
    <cellStyle name="Percent 3 10" xfId="38633"/>
    <cellStyle name="Percent 3 11" xfId="38634"/>
    <cellStyle name="Percent 3 12" xfId="38635"/>
    <cellStyle name="Percent 3 13" xfId="38636"/>
    <cellStyle name="Percent 3 14" xfId="38637"/>
    <cellStyle name="Percent 3 15" xfId="38638"/>
    <cellStyle name="Percent 3 16" xfId="38639"/>
    <cellStyle name="Percent 3 17" xfId="38640"/>
    <cellStyle name="Percent 3 2" xfId="38641"/>
    <cellStyle name="Percent 3 2 2" xfId="38642"/>
    <cellStyle name="Percent 3 3" xfId="38643"/>
    <cellStyle name="Percent 3 3 10" xfId="38644"/>
    <cellStyle name="Percent 3 3 11" xfId="38645"/>
    <cellStyle name="Percent 3 3 2" xfId="38646"/>
    <cellStyle name="Percent 3 3 2 2" xfId="38647"/>
    <cellStyle name="Percent 3 3 2 2 2" xfId="38648"/>
    <cellStyle name="Percent 3 3 2 2 2 2" xfId="38649"/>
    <cellStyle name="Percent 3 3 2 2 2 2 2" xfId="38650"/>
    <cellStyle name="Percent 3 3 2 2 2 2 2 2" xfId="38651"/>
    <cellStyle name="Percent 3 3 2 2 2 2 3" xfId="38652"/>
    <cellStyle name="Percent 3 3 2 2 2 3" xfId="38653"/>
    <cellStyle name="Percent 3 3 2 2 2 3 2" xfId="38654"/>
    <cellStyle name="Percent 3 3 2 2 2 4" xfId="38655"/>
    <cellStyle name="Percent 3 3 2 2 3" xfId="38656"/>
    <cellStyle name="Percent 3 3 2 2 3 2" xfId="38657"/>
    <cellStyle name="Percent 3 3 2 2 3 2 2" xfId="38658"/>
    <cellStyle name="Percent 3 3 2 2 3 3" xfId="38659"/>
    <cellStyle name="Percent 3 3 2 2 4" xfId="38660"/>
    <cellStyle name="Percent 3 3 2 2 4 2" xfId="38661"/>
    <cellStyle name="Percent 3 3 2 2 5" xfId="38662"/>
    <cellStyle name="Percent 3 3 2 3" xfId="38663"/>
    <cellStyle name="Percent 3 3 2 3 2" xfId="38664"/>
    <cellStyle name="Percent 3 3 2 3 2 2" xfId="38665"/>
    <cellStyle name="Percent 3 3 2 3 2 2 2" xfId="38666"/>
    <cellStyle name="Percent 3 3 2 3 2 3" xfId="38667"/>
    <cellStyle name="Percent 3 3 2 3 3" xfId="38668"/>
    <cellStyle name="Percent 3 3 2 3 3 2" xfId="38669"/>
    <cellStyle name="Percent 3 3 2 3 4" xfId="38670"/>
    <cellStyle name="Percent 3 3 2 4" xfId="38671"/>
    <cellStyle name="Percent 3 3 2 4 2" xfId="38672"/>
    <cellStyle name="Percent 3 3 2 4 2 2" xfId="38673"/>
    <cellStyle name="Percent 3 3 2 4 3" xfId="38674"/>
    <cellStyle name="Percent 3 3 2 5" xfId="38675"/>
    <cellStyle name="Percent 3 3 2 5 2" xfId="38676"/>
    <cellStyle name="Percent 3 3 2 5 2 2" xfId="38677"/>
    <cellStyle name="Percent 3 3 2 5 3" xfId="38678"/>
    <cellStyle name="Percent 3 3 2 6" xfId="38679"/>
    <cellStyle name="Percent 3 3 2 6 2" xfId="38680"/>
    <cellStyle name="Percent 3 3 2 7" xfId="38681"/>
    <cellStyle name="Percent 3 3 3" xfId="38682"/>
    <cellStyle name="Percent 3 3 3 2" xfId="38683"/>
    <cellStyle name="Percent 3 3 3 2 2" xfId="38684"/>
    <cellStyle name="Percent 3 3 3 2 2 2" xfId="38685"/>
    <cellStyle name="Percent 3 3 3 2 2 2 2" xfId="38686"/>
    <cellStyle name="Percent 3 3 3 2 2 2 2 2" xfId="38687"/>
    <cellStyle name="Percent 3 3 3 2 2 2 3" xfId="38688"/>
    <cellStyle name="Percent 3 3 3 2 2 3" xfId="38689"/>
    <cellStyle name="Percent 3 3 3 2 2 3 2" xfId="38690"/>
    <cellStyle name="Percent 3 3 3 2 2 4" xfId="38691"/>
    <cellStyle name="Percent 3 3 3 2 3" xfId="38692"/>
    <cellStyle name="Percent 3 3 3 2 3 2" xfId="38693"/>
    <cellStyle name="Percent 3 3 3 2 3 2 2" xfId="38694"/>
    <cellStyle name="Percent 3 3 3 2 3 3" xfId="38695"/>
    <cellStyle name="Percent 3 3 3 2 4" xfId="38696"/>
    <cellStyle name="Percent 3 3 3 2 4 2" xfId="38697"/>
    <cellStyle name="Percent 3 3 3 2 5" xfId="38698"/>
    <cellStyle name="Percent 3 3 3 3" xfId="38699"/>
    <cellStyle name="Percent 3 3 3 3 2" xfId="38700"/>
    <cellStyle name="Percent 3 3 3 3 2 2" xfId="38701"/>
    <cellStyle name="Percent 3 3 3 3 2 2 2" xfId="38702"/>
    <cellStyle name="Percent 3 3 3 3 2 3" xfId="38703"/>
    <cellStyle name="Percent 3 3 3 3 3" xfId="38704"/>
    <cellStyle name="Percent 3 3 3 3 3 2" xfId="38705"/>
    <cellStyle name="Percent 3 3 3 3 4" xfId="38706"/>
    <cellStyle name="Percent 3 3 3 4" xfId="38707"/>
    <cellStyle name="Percent 3 3 3 4 2" xfId="38708"/>
    <cellStyle name="Percent 3 3 3 4 2 2" xfId="38709"/>
    <cellStyle name="Percent 3 3 3 4 3" xfId="38710"/>
    <cellStyle name="Percent 3 3 3 5" xfId="38711"/>
    <cellStyle name="Percent 3 3 3 5 2" xfId="38712"/>
    <cellStyle name="Percent 3 3 3 5 2 2" xfId="38713"/>
    <cellStyle name="Percent 3 3 3 5 3" xfId="38714"/>
    <cellStyle name="Percent 3 3 3 6" xfId="38715"/>
    <cellStyle name="Percent 3 3 3 6 2" xfId="38716"/>
    <cellStyle name="Percent 3 3 3 7" xfId="38717"/>
    <cellStyle name="Percent 3 3 4" xfId="38718"/>
    <cellStyle name="Percent 3 3 4 2" xfId="38719"/>
    <cellStyle name="Percent 3 3 4 2 2" xfId="38720"/>
    <cellStyle name="Percent 3 3 4 2 2 2" xfId="38721"/>
    <cellStyle name="Percent 3 3 4 2 2 2 2" xfId="38722"/>
    <cellStyle name="Percent 3 3 4 2 2 3" xfId="38723"/>
    <cellStyle name="Percent 3 3 4 2 3" xfId="38724"/>
    <cellStyle name="Percent 3 3 4 2 3 2" xfId="38725"/>
    <cellStyle name="Percent 3 3 4 2 4" xfId="38726"/>
    <cellStyle name="Percent 3 3 4 3" xfId="38727"/>
    <cellStyle name="Percent 3 3 4 3 2" xfId="38728"/>
    <cellStyle name="Percent 3 3 4 3 2 2" xfId="38729"/>
    <cellStyle name="Percent 3 3 4 3 3" xfId="38730"/>
    <cellStyle name="Percent 3 3 4 4" xfId="38731"/>
    <cellStyle name="Percent 3 3 4 4 2" xfId="38732"/>
    <cellStyle name="Percent 3 3 4 5" xfId="38733"/>
    <cellStyle name="Percent 3 3 5" xfId="38734"/>
    <cellStyle name="Percent 3 3 5 2" xfId="38735"/>
    <cellStyle name="Percent 3 3 5 2 2" xfId="38736"/>
    <cellStyle name="Percent 3 3 5 2 2 2" xfId="38737"/>
    <cellStyle name="Percent 3 3 5 2 3" xfId="38738"/>
    <cellStyle name="Percent 3 3 5 3" xfId="38739"/>
    <cellStyle name="Percent 3 3 5 3 2" xfId="38740"/>
    <cellStyle name="Percent 3 3 5 4" xfId="38741"/>
    <cellStyle name="Percent 3 3 6" xfId="38742"/>
    <cellStyle name="Percent 3 3 6 2" xfId="38743"/>
    <cellStyle name="Percent 3 3 6 2 2" xfId="38744"/>
    <cellStyle name="Percent 3 3 6 3" xfId="38745"/>
    <cellStyle name="Percent 3 3 7" xfId="38746"/>
    <cellStyle name="Percent 3 3 7 2" xfId="38747"/>
    <cellStyle name="Percent 3 3 7 2 2" xfId="38748"/>
    <cellStyle name="Percent 3 3 7 3" xfId="38749"/>
    <cellStyle name="Percent 3 3 8" xfId="38750"/>
    <cellStyle name="Percent 3 3 8 2" xfId="38751"/>
    <cellStyle name="Percent 3 3 9" xfId="38752"/>
    <cellStyle name="Percent 3 4" xfId="38753"/>
    <cellStyle name="Percent 3 4 2" xfId="38754"/>
    <cellStyle name="Percent 3 4 2 2" xfId="38755"/>
    <cellStyle name="Percent 3 4 2 2 2" xfId="38756"/>
    <cellStyle name="Percent 3 4 2 2 2 2" xfId="38757"/>
    <cellStyle name="Percent 3 4 2 2 2 2 2" xfId="38758"/>
    <cellStyle name="Percent 3 4 2 2 2 3" xfId="38759"/>
    <cellStyle name="Percent 3 4 2 2 3" xfId="38760"/>
    <cellStyle name="Percent 3 4 2 2 3 2" xfId="38761"/>
    <cellStyle name="Percent 3 4 2 2 4" xfId="38762"/>
    <cellStyle name="Percent 3 4 2 3" xfId="38763"/>
    <cellStyle name="Percent 3 4 2 3 2" xfId="38764"/>
    <cellStyle name="Percent 3 4 2 3 2 2" xfId="38765"/>
    <cellStyle name="Percent 3 4 2 3 3" xfId="38766"/>
    <cellStyle name="Percent 3 4 2 4" xfId="38767"/>
    <cellStyle name="Percent 3 4 2 4 2" xfId="38768"/>
    <cellStyle name="Percent 3 4 2 5" xfId="38769"/>
    <cellStyle name="Percent 3 4 3" xfId="38770"/>
    <cellStyle name="Percent 3 4 3 2" xfId="38771"/>
    <cellStyle name="Percent 3 4 3 2 2" xfId="38772"/>
    <cellStyle name="Percent 3 4 3 2 2 2" xfId="38773"/>
    <cellStyle name="Percent 3 4 3 2 3" xfId="38774"/>
    <cellStyle name="Percent 3 4 3 3" xfId="38775"/>
    <cellStyle name="Percent 3 4 3 3 2" xfId="38776"/>
    <cellStyle name="Percent 3 4 3 4" xfId="38777"/>
    <cellStyle name="Percent 3 4 4" xfId="38778"/>
    <cellStyle name="Percent 3 4 4 2" xfId="38779"/>
    <cellStyle name="Percent 3 4 4 2 2" xfId="38780"/>
    <cellStyle name="Percent 3 4 4 3" xfId="38781"/>
    <cellStyle name="Percent 3 4 5" xfId="38782"/>
    <cellStyle name="Percent 3 4 5 2" xfId="38783"/>
    <cellStyle name="Percent 3 4 5 2 2" xfId="38784"/>
    <cellStyle name="Percent 3 4 5 3" xfId="38785"/>
    <cellStyle name="Percent 3 4 6" xfId="38786"/>
    <cellStyle name="Percent 3 4 6 2" xfId="38787"/>
    <cellStyle name="Percent 3 4 7" xfId="38788"/>
    <cellStyle name="Percent 3 4 8" xfId="38789"/>
    <cellStyle name="Percent 3 5" xfId="38790"/>
    <cellStyle name="Percent 3 5 2" xfId="38791"/>
    <cellStyle name="Percent 3 6" xfId="38792"/>
    <cellStyle name="Percent 3 7" xfId="38793"/>
    <cellStyle name="Percent 3 8" xfId="38794"/>
    <cellStyle name="Percent 3 9" xfId="38795"/>
    <cellStyle name="Percent 30" xfId="38796"/>
    <cellStyle name="Percent 30 10" xfId="38797"/>
    <cellStyle name="Percent 30 2" xfId="38798"/>
    <cellStyle name="Percent 30 2 2" xfId="38799"/>
    <cellStyle name="Percent 30 2 2 2" xfId="38800"/>
    <cellStyle name="Percent 30 2 2 2 2" xfId="38801"/>
    <cellStyle name="Percent 30 2 2 2 2 2" xfId="38802"/>
    <cellStyle name="Percent 30 2 2 2 2 2 2" xfId="38803"/>
    <cellStyle name="Percent 30 2 2 2 2 3" xfId="38804"/>
    <cellStyle name="Percent 30 2 2 2 3" xfId="38805"/>
    <cellStyle name="Percent 30 2 2 2 3 2" xfId="38806"/>
    <cellStyle name="Percent 30 2 2 2 4" xfId="38807"/>
    <cellStyle name="Percent 30 2 2 3" xfId="38808"/>
    <cellStyle name="Percent 30 2 2 3 2" xfId="38809"/>
    <cellStyle name="Percent 30 2 2 3 2 2" xfId="38810"/>
    <cellStyle name="Percent 30 2 2 3 3" xfId="38811"/>
    <cellStyle name="Percent 30 2 2 4" xfId="38812"/>
    <cellStyle name="Percent 30 2 2 4 2" xfId="38813"/>
    <cellStyle name="Percent 30 2 2 5" xfId="38814"/>
    <cellStyle name="Percent 30 2 3" xfId="38815"/>
    <cellStyle name="Percent 30 2 3 2" xfId="38816"/>
    <cellStyle name="Percent 30 2 3 2 2" xfId="38817"/>
    <cellStyle name="Percent 30 2 3 2 2 2" xfId="38818"/>
    <cellStyle name="Percent 30 2 3 2 3" xfId="38819"/>
    <cellStyle name="Percent 30 2 3 3" xfId="38820"/>
    <cellStyle name="Percent 30 2 3 3 2" xfId="38821"/>
    <cellStyle name="Percent 30 2 3 4" xfId="38822"/>
    <cellStyle name="Percent 30 2 4" xfId="38823"/>
    <cellStyle name="Percent 30 2 4 2" xfId="38824"/>
    <cellStyle name="Percent 30 2 4 2 2" xfId="38825"/>
    <cellStyle name="Percent 30 2 4 3" xfId="38826"/>
    <cellStyle name="Percent 30 2 5" xfId="38827"/>
    <cellStyle name="Percent 30 2 5 2" xfId="38828"/>
    <cellStyle name="Percent 30 2 5 2 2" xfId="38829"/>
    <cellStyle name="Percent 30 2 5 3" xfId="38830"/>
    <cellStyle name="Percent 30 2 6" xfId="38831"/>
    <cellStyle name="Percent 30 2 6 2" xfId="38832"/>
    <cellStyle name="Percent 30 2 7" xfId="38833"/>
    <cellStyle name="Percent 30 3" xfId="38834"/>
    <cellStyle name="Percent 30 3 2" xfId="38835"/>
    <cellStyle name="Percent 30 3 2 2" xfId="38836"/>
    <cellStyle name="Percent 30 3 2 2 2" xfId="38837"/>
    <cellStyle name="Percent 30 3 2 2 2 2" xfId="38838"/>
    <cellStyle name="Percent 30 3 2 2 2 2 2" xfId="38839"/>
    <cellStyle name="Percent 30 3 2 2 2 3" xfId="38840"/>
    <cellStyle name="Percent 30 3 2 2 3" xfId="38841"/>
    <cellStyle name="Percent 30 3 2 2 3 2" xfId="38842"/>
    <cellStyle name="Percent 30 3 2 2 4" xfId="38843"/>
    <cellStyle name="Percent 30 3 2 3" xfId="38844"/>
    <cellStyle name="Percent 30 3 2 3 2" xfId="38845"/>
    <cellStyle name="Percent 30 3 2 3 2 2" xfId="38846"/>
    <cellStyle name="Percent 30 3 2 3 3" xfId="38847"/>
    <cellStyle name="Percent 30 3 2 4" xfId="38848"/>
    <cellStyle name="Percent 30 3 2 4 2" xfId="38849"/>
    <cellStyle name="Percent 30 3 2 5" xfId="38850"/>
    <cellStyle name="Percent 30 3 3" xfId="38851"/>
    <cellStyle name="Percent 30 3 3 2" xfId="38852"/>
    <cellStyle name="Percent 30 3 3 2 2" xfId="38853"/>
    <cellStyle name="Percent 30 3 3 2 2 2" xfId="38854"/>
    <cellStyle name="Percent 30 3 3 2 3" xfId="38855"/>
    <cellStyle name="Percent 30 3 3 3" xfId="38856"/>
    <cellStyle name="Percent 30 3 3 3 2" xfId="38857"/>
    <cellStyle name="Percent 30 3 3 4" xfId="38858"/>
    <cellStyle name="Percent 30 3 4" xfId="38859"/>
    <cellStyle name="Percent 30 3 4 2" xfId="38860"/>
    <cellStyle name="Percent 30 3 4 2 2" xfId="38861"/>
    <cellStyle name="Percent 30 3 4 3" xfId="38862"/>
    <cellStyle name="Percent 30 3 5" xfId="38863"/>
    <cellStyle name="Percent 30 3 5 2" xfId="38864"/>
    <cellStyle name="Percent 30 3 5 2 2" xfId="38865"/>
    <cellStyle name="Percent 30 3 5 3" xfId="38866"/>
    <cellStyle name="Percent 30 3 6" xfId="38867"/>
    <cellStyle name="Percent 30 3 6 2" xfId="38868"/>
    <cellStyle name="Percent 30 3 7" xfId="38869"/>
    <cellStyle name="Percent 30 4" xfId="38870"/>
    <cellStyle name="Percent 30 4 2" xfId="38871"/>
    <cellStyle name="Percent 30 4 2 2" xfId="38872"/>
    <cellStyle name="Percent 30 4 2 2 2" xfId="38873"/>
    <cellStyle name="Percent 30 4 2 2 2 2" xfId="38874"/>
    <cellStyle name="Percent 30 4 2 2 3" xfId="38875"/>
    <cellStyle name="Percent 30 4 2 3" xfId="38876"/>
    <cellStyle name="Percent 30 4 2 3 2" xfId="38877"/>
    <cellStyle name="Percent 30 4 2 4" xfId="38878"/>
    <cellStyle name="Percent 30 4 3" xfId="38879"/>
    <cellStyle name="Percent 30 4 3 2" xfId="38880"/>
    <cellStyle name="Percent 30 4 3 2 2" xfId="38881"/>
    <cellStyle name="Percent 30 4 3 3" xfId="38882"/>
    <cellStyle name="Percent 30 4 4" xfId="38883"/>
    <cellStyle name="Percent 30 4 4 2" xfId="38884"/>
    <cellStyle name="Percent 30 4 5" xfId="38885"/>
    <cellStyle name="Percent 30 5" xfId="38886"/>
    <cellStyle name="Percent 30 5 2" xfId="38887"/>
    <cellStyle name="Percent 30 5 2 2" xfId="38888"/>
    <cellStyle name="Percent 30 5 2 2 2" xfId="38889"/>
    <cellStyle name="Percent 30 5 2 3" xfId="38890"/>
    <cellStyle name="Percent 30 5 3" xfId="38891"/>
    <cellStyle name="Percent 30 5 3 2" xfId="38892"/>
    <cellStyle name="Percent 30 5 4" xfId="38893"/>
    <cellStyle name="Percent 30 6" xfId="38894"/>
    <cellStyle name="Percent 30 6 2" xfId="38895"/>
    <cellStyle name="Percent 30 6 2 2" xfId="38896"/>
    <cellStyle name="Percent 30 6 3" xfId="38897"/>
    <cellStyle name="Percent 30 7" xfId="38898"/>
    <cellStyle name="Percent 30 7 2" xfId="38899"/>
    <cellStyle name="Percent 30 7 2 2" xfId="38900"/>
    <cellStyle name="Percent 30 7 3" xfId="38901"/>
    <cellStyle name="Percent 30 8" xfId="38902"/>
    <cellStyle name="Percent 30 8 2" xfId="38903"/>
    <cellStyle name="Percent 30 9" xfId="38904"/>
    <cellStyle name="Percent 31" xfId="38905"/>
    <cellStyle name="Percent 31 10" xfId="38906"/>
    <cellStyle name="Percent 31 2" xfId="38907"/>
    <cellStyle name="Percent 31 2 2" xfId="38908"/>
    <cellStyle name="Percent 31 2 2 2" xfId="38909"/>
    <cellStyle name="Percent 31 2 2 2 2" xfId="38910"/>
    <cellStyle name="Percent 31 2 2 2 2 2" xfId="38911"/>
    <cellStyle name="Percent 31 2 2 2 2 2 2" xfId="38912"/>
    <cellStyle name="Percent 31 2 2 2 2 3" xfId="38913"/>
    <cellStyle name="Percent 31 2 2 2 3" xfId="38914"/>
    <cellStyle name="Percent 31 2 2 2 3 2" xfId="38915"/>
    <cellStyle name="Percent 31 2 2 2 4" xfId="38916"/>
    <cellStyle name="Percent 31 2 2 3" xfId="38917"/>
    <cellStyle name="Percent 31 2 2 3 2" xfId="38918"/>
    <cellStyle name="Percent 31 2 2 3 2 2" xfId="38919"/>
    <cellStyle name="Percent 31 2 2 3 3" xfId="38920"/>
    <cellStyle name="Percent 31 2 2 4" xfId="38921"/>
    <cellStyle name="Percent 31 2 2 4 2" xfId="38922"/>
    <cellStyle name="Percent 31 2 2 5" xfId="38923"/>
    <cellStyle name="Percent 31 2 3" xfId="38924"/>
    <cellStyle name="Percent 31 2 3 2" xfId="38925"/>
    <cellStyle name="Percent 31 2 3 2 2" xfId="38926"/>
    <cellStyle name="Percent 31 2 3 2 2 2" xfId="38927"/>
    <cellStyle name="Percent 31 2 3 2 3" xfId="38928"/>
    <cellStyle name="Percent 31 2 3 3" xfId="38929"/>
    <cellStyle name="Percent 31 2 3 3 2" xfId="38930"/>
    <cellStyle name="Percent 31 2 3 4" xfId="38931"/>
    <cellStyle name="Percent 31 2 4" xfId="38932"/>
    <cellStyle name="Percent 31 2 4 2" xfId="38933"/>
    <cellStyle name="Percent 31 2 4 2 2" xfId="38934"/>
    <cellStyle name="Percent 31 2 4 3" xfId="38935"/>
    <cellStyle name="Percent 31 2 5" xfId="38936"/>
    <cellStyle name="Percent 31 2 5 2" xfId="38937"/>
    <cellStyle name="Percent 31 2 5 2 2" xfId="38938"/>
    <cellStyle name="Percent 31 2 5 3" xfId="38939"/>
    <cellStyle name="Percent 31 2 6" xfId="38940"/>
    <cellStyle name="Percent 31 2 6 2" xfId="38941"/>
    <cellStyle name="Percent 31 2 7" xfId="38942"/>
    <cellStyle name="Percent 31 3" xfId="38943"/>
    <cellStyle name="Percent 31 3 2" xfId="38944"/>
    <cellStyle name="Percent 31 3 2 2" xfId="38945"/>
    <cellStyle name="Percent 31 3 2 2 2" xfId="38946"/>
    <cellStyle name="Percent 31 3 2 2 2 2" xfId="38947"/>
    <cellStyle name="Percent 31 3 2 2 2 2 2" xfId="38948"/>
    <cellStyle name="Percent 31 3 2 2 2 3" xfId="38949"/>
    <cellStyle name="Percent 31 3 2 2 3" xfId="38950"/>
    <cellStyle name="Percent 31 3 2 2 3 2" xfId="38951"/>
    <cellStyle name="Percent 31 3 2 2 4" xfId="38952"/>
    <cellStyle name="Percent 31 3 2 3" xfId="38953"/>
    <cellStyle name="Percent 31 3 2 3 2" xfId="38954"/>
    <cellStyle name="Percent 31 3 2 3 2 2" xfId="38955"/>
    <cellStyle name="Percent 31 3 2 3 3" xfId="38956"/>
    <cellStyle name="Percent 31 3 2 4" xfId="38957"/>
    <cellStyle name="Percent 31 3 2 4 2" xfId="38958"/>
    <cellStyle name="Percent 31 3 2 5" xfId="38959"/>
    <cellStyle name="Percent 31 3 3" xfId="38960"/>
    <cellStyle name="Percent 31 3 3 2" xfId="38961"/>
    <cellStyle name="Percent 31 3 3 2 2" xfId="38962"/>
    <cellStyle name="Percent 31 3 3 2 2 2" xfId="38963"/>
    <cellStyle name="Percent 31 3 3 2 3" xfId="38964"/>
    <cellStyle name="Percent 31 3 3 3" xfId="38965"/>
    <cellStyle name="Percent 31 3 3 3 2" xfId="38966"/>
    <cellStyle name="Percent 31 3 3 4" xfId="38967"/>
    <cellStyle name="Percent 31 3 4" xfId="38968"/>
    <cellStyle name="Percent 31 3 4 2" xfId="38969"/>
    <cellStyle name="Percent 31 3 4 2 2" xfId="38970"/>
    <cellStyle name="Percent 31 3 4 3" xfId="38971"/>
    <cellStyle name="Percent 31 3 5" xfId="38972"/>
    <cellStyle name="Percent 31 3 5 2" xfId="38973"/>
    <cellStyle name="Percent 31 3 5 2 2" xfId="38974"/>
    <cellStyle name="Percent 31 3 5 3" xfId="38975"/>
    <cellStyle name="Percent 31 3 6" xfId="38976"/>
    <cellStyle name="Percent 31 3 6 2" xfId="38977"/>
    <cellStyle name="Percent 31 3 7" xfId="38978"/>
    <cellStyle name="Percent 31 4" xfId="38979"/>
    <cellStyle name="Percent 31 4 2" xfId="38980"/>
    <cellStyle name="Percent 31 4 2 2" xfId="38981"/>
    <cellStyle name="Percent 31 4 2 2 2" xfId="38982"/>
    <cellStyle name="Percent 31 4 2 2 2 2" xfId="38983"/>
    <cellStyle name="Percent 31 4 2 2 3" xfId="38984"/>
    <cellStyle name="Percent 31 4 2 3" xfId="38985"/>
    <cellStyle name="Percent 31 4 2 3 2" xfId="38986"/>
    <cellStyle name="Percent 31 4 2 4" xfId="38987"/>
    <cellStyle name="Percent 31 4 3" xfId="38988"/>
    <cellStyle name="Percent 31 4 3 2" xfId="38989"/>
    <cellStyle name="Percent 31 4 3 2 2" xfId="38990"/>
    <cellStyle name="Percent 31 4 3 3" xfId="38991"/>
    <cellStyle name="Percent 31 4 4" xfId="38992"/>
    <cellStyle name="Percent 31 4 4 2" xfId="38993"/>
    <cellStyle name="Percent 31 4 5" xfId="38994"/>
    <cellStyle name="Percent 31 5" xfId="38995"/>
    <cellStyle name="Percent 31 5 2" xfId="38996"/>
    <cellStyle name="Percent 31 5 2 2" xfId="38997"/>
    <cellStyle name="Percent 31 5 2 2 2" xfId="38998"/>
    <cellStyle name="Percent 31 5 2 3" xfId="38999"/>
    <cellStyle name="Percent 31 5 3" xfId="39000"/>
    <cellStyle name="Percent 31 5 3 2" xfId="39001"/>
    <cellStyle name="Percent 31 5 4" xfId="39002"/>
    <cellStyle name="Percent 31 6" xfId="39003"/>
    <cellStyle name="Percent 31 6 2" xfId="39004"/>
    <cellStyle name="Percent 31 6 2 2" xfId="39005"/>
    <cellStyle name="Percent 31 6 3" xfId="39006"/>
    <cellStyle name="Percent 31 7" xfId="39007"/>
    <cellStyle name="Percent 31 7 2" xfId="39008"/>
    <cellStyle name="Percent 31 7 2 2" xfId="39009"/>
    <cellStyle name="Percent 31 7 3" xfId="39010"/>
    <cellStyle name="Percent 31 8" xfId="39011"/>
    <cellStyle name="Percent 31 8 2" xfId="39012"/>
    <cellStyle name="Percent 31 9" xfId="39013"/>
    <cellStyle name="Percent 32" xfId="39014"/>
    <cellStyle name="Percent 32 10" xfId="39015"/>
    <cellStyle name="Percent 32 2" xfId="39016"/>
    <cellStyle name="Percent 32 2 2" xfId="39017"/>
    <cellStyle name="Percent 32 2 2 2" xfId="39018"/>
    <cellStyle name="Percent 32 2 2 2 2" xfId="39019"/>
    <cellStyle name="Percent 32 2 2 2 2 2" xfId="39020"/>
    <cellStyle name="Percent 32 2 2 2 2 2 2" xfId="39021"/>
    <cellStyle name="Percent 32 2 2 2 2 3" xfId="39022"/>
    <cellStyle name="Percent 32 2 2 2 3" xfId="39023"/>
    <cellStyle name="Percent 32 2 2 2 3 2" xfId="39024"/>
    <cellStyle name="Percent 32 2 2 2 4" xfId="39025"/>
    <cellStyle name="Percent 32 2 2 3" xfId="39026"/>
    <cellStyle name="Percent 32 2 2 3 2" xfId="39027"/>
    <cellStyle name="Percent 32 2 2 3 2 2" xfId="39028"/>
    <cellStyle name="Percent 32 2 2 3 3" xfId="39029"/>
    <cellStyle name="Percent 32 2 2 4" xfId="39030"/>
    <cellStyle name="Percent 32 2 2 4 2" xfId="39031"/>
    <cellStyle name="Percent 32 2 2 5" xfId="39032"/>
    <cellStyle name="Percent 32 2 3" xfId="39033"/>
    <cellStyle name="Percent 32 2 3 2" xfId="39034"/>
    <cellStyle name="Percent 32 2 3 2 2" xfId="39035"/>
    <cellStyle name="Percent 32 2 3 2 2 2" xfId="39036"/>
    <cellStyle name="Percent 32 2 3 2 3" xfId="39037"/>
    <cellStyle name="Percent 32 2 3 3" xfId="39038"/>
    <cellStyle name="Percent 32 2 3 3 2" xfId="39039"/>
    <cellStyle name="Percent 32 2 3 4" xfId="39040"/>
    <cellStyle name="Percent 32 2 4" xfId="39041"/>
    <cellStyle name="Percent 32 2 4 2" xfId="39042"/>
    <cellStyle name="Percent 32 2 4 2 2" xfId="39043"/>
    <cellStyle name="Percent 32 2 4 3" xfId="39044"/>
    <cellStyle name="Percent 32 2 5" xfId="39045"/>
    <cellStyle name="Percent 32 2 5 2" xfId="39046"/>
    <cellStyle name="Percent 32 2 5 2 2" xfId="39047"/>
    <cellStyle name="Percent 32 2 5 3" xfId="39048"/>
    <cellStyle name="Percent 32 2 6" xfId="39049"/>
    <cellStyle name="Percent 32 2 6 2" xfId="39050"/>
    <cellStyle name="Percent 32 2 7" xfId="39051"/>
    <cellStyle name="Percent 32 3" xfId="39052"/>
    <cellStyle name="Percent 32 3 2" xfId="39053"/>
    <cellStyle name="Percent 32 3 2 2" xfId="39054"/>
    <cellStyle name="Percent 32 3 2 2 2" xfId="39055"/>
    <cellStyle name="Percent 32 3 2 2 2 2" xfId="39056"/>
    <cellStyle name="Percent 32 3 2 2 2 2 2" xfId="39057"/>
    <cellStyle name="Percent 32 3 2 2 2 3" xfId="39058"/>
    <cellStyle name="Percent 32 3 2 2 3" xfId="39059"/>
    <cellStyle name="Percent 32 3 2 2 3 2" xfId="39060"/>
    <cellStyle name="Percent 32 3 2 2 4" xfId="39061"/>
    <cellStyle name="Percent 32 3 2 3" xfId="39062"/>
    <cellStyle name="Percent 32 3 2 3 2" xfId="39063"/>
    <cellStyle name="Percent 32 3 2 3 2 2" xfId="39064"/>
    <cellStyle name="Percent 32 3 2 3 3" xfId="39065"/>
    <cellStyle name="Percent 32 3 2 4" xfId="39066"/>
    <cellStyle name="Percent 32 3 2 4 2" xfId="39067"/>
    <cellStyle name="Percent 32 3 2 5" xfId="39068"/>
    <cellStyle name="Percent 32 3 3" xfId="39069"/>
    <cellStyle name="Percent 32 3 3 2" xfId="39070"/>
    <cellStyle name="Percent 32 3 3 2 2" xfId="39071"/>
    <cellStyle name="Percent 32 3 3 2 2 2" xfId="39072"/>
    <cellStyle name="Percent 32 3 3 2 3" xfId="39073"/>
    <cellStyle name="Percent 32 3 3 3" xfId="39074"/>
    <cellStyle name="Percent 32 3 3 3 2" xfId="39075"/>
    <cellStyle name="Percent 32 3 3 4" xfId="39076"/>
    <cellStyle name="Percent 32 3 4" xfId="39077"/>
    <cellStyle name="Percent 32 3 4 2" xfId="39078"/>
    <cellStyle name="Percent 32 3 4 2 2" xfId="39079"/>
    <cellStyle name="Percent 32 3 4 3" xfId="39080"/>
    <cellStyle name="Percent 32 3 5" xfId="39081"/>
    <cellStyle name="Percent 32 3 5 2" xfId="39082"/>
    <cellStyle name="Percent 32 3 5 2 2" xfId="39083"/>
    <cellStyle name="Percent 32 3 5 3" xfId="39084"/>
    <cellStyle name="Percent 32 3 6" xfId="39085"/>
    <cellStyle name="Percent 32 3 6 2" xfId="39086"/>
    <cellStyle name="Percent 32 3 7" xfId="39087"/>
    <cellStyle name="Percent 32 4" xfId="39088"/>
    <cellStyle name="Percent 32 4 2" xfId="39089"/>
    <cellStyle name="Percent 32 4 2 2" xfId="39090"/>
    <cellStyle name="Percent 32 4 2 2 2" xfId="39091"/>
    <cellStyle name="Percent 32 4 2 2 2 2" xfId="39092"/>
    <cellStyle name="Percent 32 4 2 2 3" xfId="39093"/>
    <cellStyle name="Percent 32 4 2 3" xfId="39094"/>
    <cellStyle name="Percent 32 4 2 3 2" xfId="39095"/>
    <cellStyle name="Percent 32 4 2 4" xfId="39096"/>
    <cellStyle name="Percent 32 4 3" xfId="39097"/>
    <cellStyle name="Percent 32 4 3 2" xfId="39098"/>
    <cellStyle name="Percent 32 4 3 2 2" xfId="39099"/>
    <cellStyle name="Percent 32 4 3 3" xfId="39100"/>
    <cellStyle name="Percent 32 4 4" xfId="39101"/>
    <cellStyle name="Percent 32 4 4 2" xfId="39102"/>
    <cellStyle name="Percent 32 4 5" xfId="39103"/>
    <cellStyle name="Percent 32 5" xfId="39104"/>
    <cellStyle name="Percent 32 5 2" xfId="39105"/>
    <cellStyle name="Percent 32 5 2 2" xfId="39106"/>
    <cellStyle name="Percent 32 5 2 2 2" xfId="39107"/>
    <cellStyle name="Percent 32 5 2 3" xfId="39108"/>
    <cellStyle name="Percent 32 5 3" xfId="39109"/>
    <cellStyle name="Percent 32 5 3 2" xfId="39110"/>
    <cellStyle name="Percent 32 5 4" xfId="39111"/>
    <cellStyle name="Percent 32 6" xfId="39112"/>
    <cellStyle name="Percent 32 6 2" xfId="39113"/>
    <cellStyle name="Percent 32 6 2 2" xfId="39114"/>
    <cellStyle name="Percent 32 6 3" xfId="39115"/>
    <cellStyle name="Percent 32 7" xfId="39116"/>
    <cellStyle name="Percent 32 7 2" xfId="39117"/>
    <cellStyle name="Percent 32 7 2 2" xfId="39118"/>
    <cellStyle name="Percent 32 7 3" xfId="39119"/>
    <cellStyle name="Percent 32 8" xfId="39120"/>
    <cellStyle name="Percent 32 8 2" xfId="39121"/>
    <cellStyle name="Percent 32 9" xfId="39122"/>
    <cellStyle name="Percent 33" xfId="39123"/>
    <cellStyle name="Percent 33 10" xfId="39124"/>
    <cellStyle name="Percent 33 2" xfId="39125"/>
    <cellStyle name="Percent 33 2 2" xfId="39126"/>
    <cellStyle name="Percent 33 2 2 2" xfId="39127"/>
    <cellStyle name="Percent 33 2 2 2 2" xfId="39128"/>
    <cellStyle name="Percent 33 2 2 2 2 2" xfId="39129"/>
    <cellStyle name="Percent 33 2 2 2 2 2 2" xfId="39130"/>
    <cellStyle name="Percent 33 2 2 2 2 3" xfId="39131"/>
    <cellStyle name="Percent 33 2 2 2 3" xfId="39132"/>
    <cellStyle name="Percent 33 2 2 2 3 2" xfId="39133"/>
    <cellStyle name="Percent 33 2 2 2 4" xfId="39134"/>
    <cellStyle name="Percent 33 2 2 3" xfId="39135"/>
    <cellStyle name="Percent 33 2 2 3 2" xfId="39136"/>
    <cellStyle name="Percent 33 2 2 3 2 2" xfId="39137"/>
    <cellStyle name="Percent 33 2 2 3 3" xfId="39138"/>
    <cellStyle name="Percent 33 2 2 4" xfId="39139"/>
    <cellStyle name="Percent 33 2 2 4 2" xfId="39140"/>
    <cellStyle name="Percent 33 2 2 5" xfId="39141"/>
    <cellStyle name="Percent 33 2 3" xfId="39142"/>
    <cellStyle name="Percent 33 2 3 2" xfId="39143"/>
    <cellStyle name="Percent 33 2 3 2 2" xfId="39144"/>
    <cellStyle name="Percent 33 2 3 2 2 2" xfId="39145"/>
    <cellStyle name="Percent 33 2 3 2 3" xfId="39146"/>
    <cellStyle name="Percent 33 2 3 3" xfId="39147"/>
    <cellStyle name="Percent 33 2 3 3 2" xfId="39148"/>
    <cellStyle name="Percent 33 2 3 4" xfId="39149"/>
    <cellStyle name="Percent 33 2 4" xfId="39150"/>
    <cellStyle name="Percent 33 2 4 2" xfId="39151"/>
    <cellStyle name="Percent 33 2 4 2 2" xfId="39152"/>
    <cellStyle name="Percent 33 2 4 3" xfId="39153"/>
    <cellStyle name="Percent 33 2 5" xfId="39154"/>
    <cellStyle name="Percent 33 2 5 2" xfId="39155"/>
    <cellStyle name="Percent 33 2 5 2 2" xfId="39156"/>
    <cellStyle name="Percent 33 2 5 3" xfId="39157"/>
    <cellStyle name="Percent 33 2 6" xfId="39158"/>
    <cellStyle name="Percent 33 2 6 2" xfId="39159"/>
    <cellStyle name="Percent 33 2 7" xfId="39160"/>
    <cellStyle name="Percent 33 3" xfId="39161"/>
    <cellStyle name="Percent 33 3 2" xfId="39162"/>
    <cellStyle name="Percent 33 3 2 2" xfId="39163"/>
    <cellStyle name="Percent 33 3 2 2 2" xfId="39164"/>
    <cellStyle name="Percent 33 3 2 2 2 2" xfId="39165"/>
    <cellStyle name="Percent 33 3 2 2 2 2 2" xfId="39166"/>
    <cellStyle name="Percent 33 3 2 2 2 3" xfId="39167"/>
    <cellStyle name="Percent 33 3 2 2 3" xfId="39168"/>
    <cellStyle name="Percent 33 3 2 2 3 2" xfId="39169"/>
    <cellStyle name="Percent 33 3 2 2 4" xfId="39170"/>
    <cellStyle name="Percent 33 3 2 3" xfId="39171"/>
    <cellStyle name="Percent 33 3 2 3 2" xfId="39172"/>
    <cellStyle name="Percent 33 3 2 3 2 2" xfId="39173"/>
    <cellStyle name="Percent 33 3 2 3 3" xfId="39174"/>
    <cellStyle name="Percent 33 3 2 4" xfId="39175"/>
    <cellStyle name="Percent 33 3 2 4 2" xfId="39176"/>
    <cellStyle name="Percent 33 3 2 5" xfId="39177"/>
    <cellStyle name="Percent 33 3 3" xfId="39178"/>
    <cellStyle name="Percent 33 3 3 2" xfId="39179"/>
    <cellStyle name="Percent 33 3 3 2 2" xfId="39180"/>
    <cellStyle name="Percent 33 3 3 2 2 2" xfId="39181"/>
    <cellStyle name="Percent 33 3 3 2 3" xfId="39182"/>
    <cellStyle name="Percent 33 3 3 3" xfId="39183"/>
    <cellStyle name="Percent 33 3 3 3 2" xfId="39184"/>
    <cellStyle name="Percent 33 3 3 4" xfId="39185"/>
    <cellStyle name="Percent 33 3 4" xfId="39186"/>
    <cellStyle name="Percent 33 3 4 2" xfId="39187"/>
    <cellStyle name="Percent 33 3 4 2 2" xfId="39188"/>
    <cellStyle name="Percent 33 3 4 3" xfId="39189"/>
    <cellStyle name="Percent 33 3 5" xfId="39190"/>
    <cellStyle name="Percent 33 3 5 2" xfId="39191"/>
    <cellStyle name="Percent 33 3 5 2 2" xfId="39192"/>
    <cellStyle name="Percent 33 3 5 3" xfId="39193"/>
    <cellStyle name="Percent 33 3 6" xfId="39194"/>
    <cellStyle name="Percent 33 3 6 2" xfId="39195"/>
    <cellStyle name="Percent 33 3 7" xfId="39196"/>
    <cellStyle name="Percent 33 4" xfId="39197"/>
    <cellStyle name="Percent 33 4 2" xfId="39198"/>
    <cellStyle name="Percent 33 4 2 2" xfId="39199"/>
    <cellStyle name="Percent 33 4 2 2 2" xfId="39200"/>
    <cellStyle name="Percent 33 4 2 2 2 2" xfId="39201"/>
    <cellStyle name="Percent 33 4 2 2 3" xfId="39202"/>
    <cellStyle name="Percent 33 4 2 3" xfId="39203"/>
    <cellStyle name="Percent 33 4 2 3 2" xfId="39204"/>
    <cellStyle name="Percent 33 4 2 4" xfId="39205"/>
    <cellStyle name="Percent 33 4 3" xfId="39206"/>
    <cellStyle name="Percent 33 4 3 2" xfId="39207"/>
    <cellStyle name="Percent 33 4 3 2 2" xfId="39208"/>
    <cellStyle name="Percent 33 4 3 3" xfId="39209"/>
    <cellStyle name="Percent 33 4 4" xfId="39210"/>
    <cellStyle name="Percent 33 4 4 2" xfId="39211"/>
    <cellStyle name="Percent 33 4 5" xfId="39212"/>
    <cellStyle name="Percent 33 5" xfId="39213"/>
    <cellStyle name="Percent 33 5 2" xfId="39214"/>
    <cellStyle name="Percent 33 5 2 2" xfId="39215"/>
    <cellStyle name="Percent 33 5 2 2 2" xfId="39216"/>
    <cellStyle name="Percent 33 5 2 3" xfId="39217"/>
    <cellStyle name="Percent 33 5 3" xfId="39218"/>
    <cellStyle name="Percent 33 5 3 2" xfId="39219"/>
    <cellStyle name="Percent 33 5 4" xfId="39220"/>
    <cellStyle name="Percent 33 6" xfId="39221"/>
    <cellStyle name="Percent 33 6 2" xfId="39222"/>
    <cellStyle name="Percent 33 6 2 2" xfId="39223"/>
    <cellStyle name="Percent 33 6 3" xfId="39224"/>
    <cellStyle name="Percent 33 7" xfId="39225"/>
    <cellStyle name="Percent 33 7 2" xfId="39226"/>
    <cellStyle name="Percent 33 7 2 2" xfId="39227"/>
    <cellStyle name="Percent 33 7 3" xfId="39228"/>
    <cellStyle name="Percent 33 8" xfId="39229"/>
    <cellStyle name="Percent 33 8 2" xfId="39230"/>
    <cellStyle name="Percent 33 9" xfId="39231"/>
    <cellStyle name="Percent 34" xfId="39232"/>
    <cellStyle name="Percent 34 10" xfId="39233"/>
    <cellStyle name="Percent 34 2" xfId="39234"/>
    <cellStyle name="Percent 34 2 2" xfId="39235"/>
    <cellStyle name="Percent 34 2 2 2" xfId="39236"/>
    <cellStyle name="Percent 34 2 2 2 2" xfId="39237"/>
    <cellStyle name="Percent 34 2 2 2 2 2" xfId="39238"/>
    <cellStyle name="Percent 34 2 2 2 2 2 2" xfId="39239"/>
    <cellStyle name="Percent 34 2 2 2 2 3" xfId="39240"/>
    <cellStyle name="Percent 34 2 2 2 3" xfId="39241"/>
    <cellStyle name="Percent 34 2 2 2 3 2" xfId="39242"/>
    <cellStyle name="Percent 34 2 2 2 4" xfId="39243"/>
    <cellStyle name="Percent 34 2 2 3" xfId="39244"/>
    <cellStyle name="Percent 34 2 2 3 2" xfId="39245"/>
    <cellStyle name="Percent 34 2 2 3 2 2" xfId="39246"/>
    <cellStyle name="Percent 34 2 2 3 3" xfId="39247"/>
    <cellStyle name="Percent 34 2 2 4" xfId="39248"/>
    <cellStyle name="Percent 34 2 2 4 2" xfId="39249"/>
    <cellStyle name="Percent 34 2 2 5" xfId="39250"/>
    <cellStyle name="Percent 34 2 3" xfId="39251"/>
    <cellStyle name="Percent 34 2 3 2" xfId="39252"/>
    <cellStyle name="Percent 34 2 3 2 2" xfId="39253"/>
    <cellStyle name="Percent 34 2 3 2 2 2" xfId="39254"/>
    <cellStyle name="Percent 34 2 3 2 3" xfId="39255"/>
    <cellStyle name="Percent 34 2 3 3" xfId="39256"/>
    <cellStyle name="Percent 34 2 3 3 2" xfId="39257"/>
    <cellStyle name="Percent 34 2 3 4" xfId="39258"/>
    <cellStyle name="Percent 34 2 4" xfId="39259"/>
    <cellStyle name="Percent 34 2 4 2" xfId="39260"/>
    <cellStyle name="Percent 34 2 4 2 2" xfId="39261"/>
    <cellStyle name="Percent 34 2 4 3" xfId="39262"/>
    <cellStyle name="Percent 34 2 5" xfId="39263"/>
    <cellStyle name="Percent 34 2 5 2" xfId="39264"/>
    <cellStyle name="Percent 34 2 5 2 2" xfId="39265"/>
    <cellStyle name="Percent 34 2 5 3" xfId="39266"/>
    <cellStyle name="Percent 34 2 6" xfId="39267"/>
    <cellStyle name="Percent 34 2 6 2" xfId="39268"/>
    <cellStyle name="Percent 34 2 7" xfId="39269"/>
    <cellStyle name="Percent 34 3" xfId="39270"/>
    <cellStyle name="Percent 34 3 2" xfId="39271"/>
    <cellStyle name="Percent 34 3 2 2" xfId="39272"/>
    <cellStyle name="Percent 34 3 2 2 2" xfId="39273"/>
    <cellStyle name="Percent 34 3 2 2 2 2" xfId="39274"/>
    <cellStyle name="Percent 34 3 2 2 2 2 2" xfId="39275"/>
    <cellStyle name="Percent 34 3 2 2 2 3" xfId="39276"/>
    <cellStyle name="Percent 34 3 2 2 3" xfId="39277"/>
    <cellStyle name="Percent 34 3 2 2 3 2" xfId="39278"/>
    <cellStyle name="Percent 34 3 2 2 4" xfId="39279"/>
    <cellStyle name="Percent 34 3 2 3" xfId="39280"/>
    <cellStyle name="Percent 34 3 2 3 2" xfId="39281"/>
    <cellStyle name="Percent 34 3 2 3 2 2" xfId="39282"/>
    <cellStyle name="Percent 34 3 2 3 3" xfId="39283"/>
    <cellStyle name="Percent 34 3 2 4" xfId="39284"/>
    <cellStyle name="Percent 34 3 2 4 2" xfId="39285"/>
    <cellStyle name="Percent 34 3 2 5" xfId="39286"/>
    <cellStyle name="Percent 34 3 3" xfId="39287"/>
    <cellStyle name="Percent 34 3 3 2" xfId="39288"/>
    <cellStyle name="Percent 34 3 3 2 2" xfId="39289"/>
    <cellStyle name="Percent 34 3 3 2 2 2" xfId="39290"/>
    <cellStyle name="Percent 34 3 3 2 3" xfId="39291"/>
    <cellStyle name="Percent 34 3 3 3" xfId="39292"/>
    <cellStyle name="Percent 34 3 3 3 2" xfId="39293"/>
    <cellStyle name="Percent 34 3 3 4" xfId="39294"/>
    <cellStyle name="Percent 34 3 4" xfId="39295"/>
    <cellStyle name="Percent 34 3 4 2" xfId="39296"/>
    <cellStyle name="Percent 34 3 4 2 2" xfId="39297"/>
    <cellStyle name="Percent 34 3 4 3" xfId="39298"/>
    <cellStyle name="Percent 34 3 5" xfId="39299"/>
    <cellStyle name="Percent 34 3 5 2" xfId="39300"/>
    <cellStyle name="Percent 34 3 5 2 2" xfId="39301"/>
    <cellStyle name="Percent 34 3 5 3" xfId="39302"/>
    <cellStyle name="Percent 34 3 6" xfId="39303"/>
    <cellStyle name="Percent 34 3 6 2" xfId="39304"/>
    <cellStyle name="Percent 34 3 7" xfId="39305"/>
    <cellStyle name="Percent 34 4" xfId="39306"/>
    <cellStyle name="Percent 34 4 2" xfId="39307"/>
    <cellStyle name="Percent 34 4 2 2" xfId="39308"/>
    <cellStyle name="Percent 34 4 2 2 2" xfId="39309"/>
    <cellStyle name="Percent 34 4 2 2 2 2" xfId="39310"/>
    <cellStyle name="Percent 34 4 2 2 3" xfId="39311"/>
    <cellStyle name="Percent 34 4 2 3" xfId="39312"/>
    <cellStyle name="Percent 34 4 2 3 2" xfId="39313"/>
    <cellStyle name="Percent 34 4 2 4" xfId="39314"/>
    <cellStyle name="Percent 34 4 3" xfId="39315"/>
    <cellStyle name="Percent 34 4 3 2" xfId="39316"/>
    <cellStyle name="Percent 34 4 3 2 2" xfId="39317"/>
    <cellStyle name="Percent 34 4 3 3" xfId="39318"/>
    <cellStyle name="Percent 34 4 4" xfId="39319"/>
    <cellStyle name="Percent 34 4 4 2" xfId="39320"/>
    <cellStyle name="Percent 34 4 5" xfId="39321"/>
    <cellStyle name="Percent 34 5" xfId="39322"/>
    <cellStyle name="Percent 34 5 2" xfId="39323"/>
    <cellStyle name="Percent 34 5 2 2" xfId="39324"/>
    <cellStyle name="Percent 34 5 2 2 2" xfId="39325"/>
    <cellStyle name="Percent 34 5 2 3" xfId="39326"/>
    <cellStyle name="Percent 34 5 3" xfId="39327"/>
    <cellStyle name="Percent 34 5 3 2" xfId="39328"/>
    <cellStyle name="Percent 34 5 4" xfId="39329"/>
    <cellStyle name="Percent 34 6" xfId="39330"/>
    <cellStyle name="Percent 34 6 2" xfId="39331"/>
    <cellStyle name="Percent 34 6 2 2" xfId="39332"/>
    <cellStyle name="Percent 34 6 3" xfId="39333"/>
    <cellStyle name="Percent 34 7" xfId="39334"/>
    <cellStyle name="Percent 34 7 2" xfId="39335"/>
    <cellStyle name="Percent 34 7 2 2" xfId="39336"/>
    <cellStyle name="Percent 34 7 3" xfId="39337"/>
    <cellStyle name="Percent 34 8" xfId="39338"/>
    <cellStyle name="Percent 34 8 2" xfId="39339"/>
    <cellStyle name="Percent 34 9" xfId="39340"/>
    <cellStyle name="Percent 35" xfId="39341"/>
    <cellStyle name="Percent 35 10" xfId="39342"/>
    <cellStyle name="Percent 35 2" xfId="39343"/>
    <cellStyle name="Percent 35 2 2" xfId="39344"/>
    <cellStyle name="Percent 35 2 2 2" xfId="39345"/>
    <cellStyle name="Percent 35 2 2 2 2" xfId="39346"/>
    <cellStyle name="Percent 35 2 2 2 2 2" xfId="39347"/>
    <cellStyle name="Percent 35 2 2 2 2 2 2" xfId="39348"/>
    <cellStyle name="Percent 35 2 2 2 2 3" xfId="39349"/>
    <cellStyle name="Percent 35 2 2 2 3" xfId="39350"/>
    <cellStyle name="Percent 35 2 2 2 3 2" xfId="39351"/>
    <cellStyle name="Percent 35 2 2 2 4" xfId="39352"/>
    <cellStyle name="Percent 35 2 2 3" xfId="39353"/>
    <cellStyle name="Percent 35 2 2 3 2" xfId="39354"/>
    <cellStyle name="Percent 35 2 2 3 2 2" xfId="39355"/>
    <cellStyle name="Percent 35 2 2 3 3" xfId="39356"/>
    <cellStyle name="Percent 35 2 2 4" xfId="39357"/>
    <cellStyle name="Percent 35 2 2 4 2" xfId="39358"/>
    <cellStyle name="Percent 35 2 2 5" xfId="39359"/>
    <cellStyle name="Percent 35 2 3" xfId="39360"/>
    <cellStyle name="Percent 35 2 3 2" xfId="39361"/>
    <cellStyle name="Percent 35 2 3 2 2" xfId="39362"/>
    <cellStyle name="Percent 35 2 3 2 2 2" xfId="39363"/>
    <cellStyle name="Percent 35 2 3 2 3" xfId="39364"/>
    <cellStyle name="Percent 35 2 3 3" xfId="39365"/>
    <cellStyle name="Percent 35 2 3 3 2" xfId="39366"/>
    <cellStyle name="Percent 35 2 3 4" xfId="39367"/>
    <cellStyle name="Percent 35 2 4" xfId="39368"/>
    <cellStyle name="Percent 35 2 4 2" xfId="39369"/>
    <cellStyle name="Percent 35 2 4 2 2" xfId="39370"/>
    <cellStyle name="Percent 35 2 4 3" xfId="39371"/>
    <cellStyle name="Percent 35 2 5" xfId="39372"/>
    <cellStyle name="Percent 35 2 5 2" xfId="39373"/>
    <cellStyle name="Percent 35 2 5 2 2" xfId="39374"/>
    <cellStyle name="Percent 35 2 5 3" xfId="39375"/>
    <cellStyle name="Percent 35 2 6" xfId="39376"/>
    <cellStyle name="Percent 35 2 6 2" xfId="39377"/>
    <cellStyle name="Percent 35 2 7" xfId="39378"/>
    <cellStyle name="Percent 35 3" xfId="39379"/>
    <cellStyle name="Percent 35 3 2" xfId="39380"/>
    <cellStyle name="Percent 35 3 2 2" xfId="39381"/>
    <cellStyle name="Percent 35 3 2 2 2" xfId="39382"/>
    <cellStyle name="Percent 35 3 2 2 2 2" xfId="39383"/>
    <cellStyle name="Percent 35 3 2 2 2 2 2" xfId="39384"/>
    <cellStyle name="Percent 35 3 2 2 2 3" xfId="39385"/>
    <cellStyle name="Percent 35 3 2 2 3" xfId="39386"/>
    <cellStyle name="Percent 35 3 2 2 3 2" xfId="39387"/>
    <cellStyle name="Percent 35 3 2 2 4" xfId="39388"/>
    <cellStyle name="Percent 35 3 2 3" xfId="39389"/>
    <cellStyle name="Percent 35 3 2 3 2" xfId="39390"/>
    <cellStyle name="Percent 35 3 2 3 2 2" xfId="39391"/>
    <cellStyle name="Percent 35 3 2 3 3" xfId="39392"/>
    <cellStyle name="Percent 35 3 2 4" xfId="39393"/>
    <cellStyle name="Percent 35 3 2 4 2" xfId="39394"/>
    <cellStyle name="Percent 35 3 2 5" xfId="39395"/>
    <cellStyle name="Percent 35 3 3" xfId="39396"/>
    <cellStyle name="Percent 35 3 3 2" xfId="39397"/>
    <cellStyle name="Percent 35 3 3 2 2" xfId="39398"/>
    <cellStyle name="Percent 35 3 3 2 2 2" xfId="39399"/>
    <cellStyle name="Percent 35 3 3 2 3" xfId="39400"/>
    <cellStyle name="Percent 35 3 3 3" xfId="39401"/>
    <cellStyle name="Percent 35 3 3 3 2" xfId="39402"/>
    <cellStyle name="Percent 35 3 3 4" xfId="39403"/>
    <cellStyle name="Percent 35 3 4" xfId="39404"/>
    <cellStyle name="Percent 35 3 4 2" xfId="39405"/>
    <cellStyle name="Percent 35 3 4 2 2" xfId="39406"/>
    <cellStyle name="Percent 35 3 4 3" xfId="39407"/>
    <cellStyle name="Percent 35 3 5" xfId="39408"/>
    <cellStyle name="Percent 35 3 5 2" xfId="39409"/>
    <cellStyle name="Percent 35 3 5 2 2" xfId="39410"/>
    <cellStyle name="Percent 35 3 5 3" xfId="39411"/>
    <cellStyle name="Percent 35 3 6" xfId="39412"/>
    <cellStyle name="Percent 35 3 6 2" xfId="39413"/>
    <cellStyle name="Percent 35 3 7" xfId="39414"/>
    <cellStyle name="Percent 35 4" xfId="39415"/>
    <cellStyle name="Percent 35 4 2" xfId="39416"/>
    <cellStyle name="Percent 35 4 2 2" xfId="39417"/>
    <cellStyle name="Percent 35 4 2 2 2" xfId="39418"/>
    <cellStyle name="Percent 35 4 2 2 2 2" xfId="39419"/>
    <cellStyle name="Percent 35 4 2 2 3" xfId="39420"/>
    <cellStyle name="Percent 35 4 2 3" xfId="39421"/>
    <cellStyle name="Percent 35 4 2 3 2" xfId="39422"/>
    <cellStyle name="Percent 35 4 2 4" xfId="39423"/>
    <cellStyle name="Percent 35 4 3" xfId="39424"/>
    <cellStyle name="Percent 35 4 3 2" xfId="39425"/>
    <cellStyle name="Percent 35 4 3 2 2" xfId="39426"/>
    <cellStyle name="Percent 35 4 3 3" xfId="39427"/>
    <cellStyle name="Percent 35 4 4" xfId="39428"/>
    <cellStyle name="Percent 35 4 4 2" xfId="39429"/>
    <cellStyle name="Percent 35 4 5" xfId="39430"/>
    <cellStyle name="Percent 35 5" xfId="39431"/>
    <cellStyle name="Percent 35 5 2" xfId="39432"/>
    <cellStyle name="Percent 35 5 2 2" xfId="39433"/>
    <cellStyle name="Percent 35 5 2 2 2" xfId="39434"/>
    <cellStyle name="Percent 35 5 2 3" xfId="39435"/>
    <cellStyle name="Percent 35 5 3" xfId="39436"/>
    <cellStyle name="Percent 35 5 3 2" xfId="39437"/>
    <cellStyle name="Percent 35 5 4" xfId="39438"/>
    <cellStyle name="Percent 35 6" xfId="39439"/>
    <cellStyle name="Percent 35 6 2" xfId="39440"/>
    <cellStyle name="Percent 35 6 2 2" xfId="39441"/>
    <cellStyle name="Percent 35 6 3" xfId="39442"/>
    <cellStyle name="Percent 35 7" xfId="39443"/>
    <cellStyle name="Percent 35 7 2" xfId="39444"/>
    <cellStyle name="Percent 35 7 2 2" xfId="39445"/>
    <cellStyle name="Percent 35 7 3" xfId="39446"/>
    <cellStyle name="Percent 35 8" xfId="39447"/>
    <cellStyle name="Percent 35 8 2" xfId="39448"/>
    <cellStyle name="Percent 35 9" xfId="39449"/>
    <cellStyle name="Percent 36" xfId="39450"/>
    <cellStyle name="Percent 36 10" xfId="39451"/>
    <cellStyle name="Percent 36 2" xfId="39452"/>
    <cellStyle name="Percent 36 2 2" xfId="39453"/>
    <cellStyle name="Percent 36 2 2 2" xfId="39454"/>
    <cellStyle name="Percent 36 2 2 2 2" xfId="39455"/>
    <cellStyle name="Percent 36 2 2 2 2 2" xfId="39456"/>
    <cellStyle name="Percent 36 2 2 2 2 2 2" xfId="39457"/>
    <cellStyle name="Percent 36 2 2 2 2 3" xfId="39458"/>
    <cellStyle name="Percent 36 2 2 2 3" xfId="39459"/>
    <cellStyle name="Percent 36 2 2 2 3 2" xfId="39460"/>
    <cellStyle name="Percent 36 2 2 2 4" xfId="39461"/>
    <cellStyle name="Percent 36 2 2 3" xfId="39462"/>
    <cellStyle name="Percent 36 2 2 3 2" xfId="39463"/>
    <cellStyle name="Percent 36 2 2 3 2 2" xfId="39464"/>
    <cellStyle name="Percent 36 2 2 3 3" xfId="39465"/>
    <cellStyle name="Percent 36 2 2 4" xfId="39466"/>
    <cellStyle name="Percent 36 2 2 4 2" xfId="39467"/>
    <cellStyle name="Percent 36 2 2 5" xfId="39468"/>
    <cellStyle name="Percent 36 2 3" xfId="39469"/>
    <cellStyle name="Percent 36 2 3 2" xfId="39470"/>
    <cellStyle name="Percent 36 2 3 2 2" xfId="39471"/>
    <cellStyle name="Percent 36 2 3 2 2 2" xfId="39472"/>
    <cellStyle name="Percent 36 2 3 2 3" xfId="39473"/>
    <cellStyle name="Percent 36 2 3 3" xfId="39474"/>
    <cellStyle name="Percent 36 2 3 3 2" xfId="39475"/>
    <cellStyle name="Percent 36 2 3 4" xfId="39476"/>
    <cellStyle name="Percent 36 2 4" xfId="39477"/>
    <cellStyle name="Percent 36 2 4 2" xfId="39478"/>
    <cellStyle name="Percent 36 2 4 2 2" xfId="39479"/>
    <cellStyle name="Percent 36 2 4 3" xfId="39480"/>
    <cellStyle name="Percent 36 2 5" xfId="39481"/>
    <cellStyle name="Percent 36 2 5 2" xfId="39482"/>
    <cellStyle name="Percent 36 2 5 2 2" xfId="39483"/>
    <cellStyle name="Percent 36 2 5 3" xfId="39484"/>
    <cellStyle name="Percent 36 2 6" xfId="39485"/>
    <cellStyle name="Percent 36 2 6 2" xfId="39486"/>
    <cellStyle name="Percent 36 2 7" xfId="39487"/>
    <cellStyle name="Percent 36 3" xfId="39488"/>
    <cellStyle name="Percent 36 3 2" xfId="39489"/>
    <cellStyle name="Percent 36 3 2 2" xfId="39490"/>
    <cellStyle name="Percent 36 3 2 2 2" xfId="39491"/>
    <cellStyle name="Percent 36 3 2 2 2 2" xfId="39492"/>
    <cellStyle name="Percent 36 3 2 2 2 2 2" xfId="39493"/>
    <cellStyle name="Percent 36 3 2 2 2 3" xfId="39494"/>
    <cellStyle name="Percent 36 3 2 2 3" xfId="39495"/>
    <cellStyle name="Percent 36 3 2 2 3 2" xfId="39496"/>
    <cellStyle name="Percent 36 3 2 2 4" xfId="39497"/>
    <cellStyle name="Percent 36 3 2 3" xfId="39498"/>
    <cellStyle name="Percent 36 3 2 3 2" xfId="39499"/>
    <cellStyle name="Percent 36 3 2 3 2 2" xfId="39500"/>
    <cellStyle name="Percent 36 3 2 3 3" xfId="39501"/>
    <cellStyle name="Percent 36 3 2 4" xfId="39502"/>
    <cellStyle name="Percent 36 3 2 4 2" xfId="39503"/>
    <cellStyle name="Percent 36 3 2 5" xfId="39504"/>
    <cellStyle name="Percent 36 3 3" xfId="39505"/>
    <cellStyle name="Percent 36 3 3 2" xfId="39506"/>
    <cellStyle name="Percent 36 3 3 2 2" xfId="39507"/>
    <cellStyle name="Percent 36 3 3 2 2 2" xfId="39508"/>
    <cellStyle name="Percent 36 3 3 2 3" xfId="39509"/>
    <cellStyle name="Percent 36 3 3 3" xfId="39510"/>
    <cellStyle name="Percent 36 3 3 3 2" xfId="39511"/>
    <cellStyle name="Percent 36 3 3 4" xfId="39512"/>
    <cellStyle name="Percent 36 3 4" xfId="39513"/>
    <cellStyle name="Percent 36 3 4 2" xfId="39514"/>
    <cellStyle name="Percent 36 3 4 2 2" xfId="39515"/>
    <cellStyle name="Percent 36 3 4 3" xfId="39516"/>
    <cellStyle name="Percent 36 3 5" xfId="39517"/>
    <cellStyle name="Percent 36 3 5 2" xfId="39518"/>
    <cellStyle name="Percent 36 3 5 2 2" xfId="39519"/>
    <cellStyle name="Percent 36 3 5 3" xfId="39520"/>
    <cellStyle name="Percent 36 3 6" xfId="39521"/>
    <cellStyle name="Percent 36 3 6 2" xfId="39522"/>
    <cellStyle name="Percent 36 3 7" xfId="39523"/>
    <cellStyle name="Percent 36 4" xfId="39524"/>
    <cellStyle name="Percent 36 4 2" xfId="39525"/>
    <cellStyle name="Percent 36 4 2 2" xfId="39526"/>
    <cellStyle name="Percent 36 4 2 2 2" xfId="39527"/>
    <cellStyle name="Percent 36 4 2 2 2 2" xfId="39528"/>
    <cellStyle name="Percent 36 4 2 2 3" xfId="39529"/>
    <cellStyle name="Percent 36 4 2 3" xfId="39530"/>
    <cellStyle name="Percent 36 4 2 3 2" xfId="39531"/>
    <cellStyle name="Percent 36 4 2 4" xfId="39532"/>
    <cellStyle name="Percent 36 4 3" xfId="39533"/>
    <cellStyle name="Percent 36 4 3 2" xfId="39534"/>
    <cellStyle name="Percent 36 4 3 2 2" xfId="39535"/>
    <cellStyle name="Percent 36 4 3 3" xfId="39536"/>
    <cellStyle name="Percent 36 4 4" xfId="39537"/>
    <cellStyle name="Percent 36 4 4 2" xfId="39538"/>
    <cellStyle name="Percent 36 4 5" xfId="39539"/>
    <cellStyle name="Percent 36 5" xfId="39540"/>
    <cellStyle name="Percent 36 5 2" xfId="39541"/>
    <cellStyle name="Percent 36 5 2 2" xfId="39542"/>
    <cellStyle name="Percent 36 5 2 2 2" xfId="39543"/>
    <cellStyle name="Percent 36 5 2 3" xfId="39544"/>
    <cellStyle name="Percent 36 5 3" xfId="39545"/>
    <cellStyle name="Percent 36 5 3 2" xfId="39546"/>
    <cellStyle name="Percent 36 5 4" xfId="39547"/>
    <cellStyle name="Percent 36 6" xfId="39548"/>
    <cellStyle name="Percent 36 6 2" xfId="39549"/>
    <cellStyle name="Percent 36 6 2 2" xfId="39550"/>
    <cellStyle name="Percent 36 6 3" xfId="39551"/>
    <cellStyle name="Percent 36 7" xfId="39552"/>
    <cellStyle name="Percent 36 7 2" xfId="39553"/>
    <cellStyle name="Percent 36 7 2 2" xfId="39554"/>
    <cellStyle name="Percent 36 7 3" xfId="39555"/>
    <cellStyle name="Percent 36 8" xfId="39556"/>
    <cellStyle name="Percent 36 8 2" xfId="39557"/>
    <cellStyle name="Percent 36 9" xfId="39558"/>
    <cellStyle name="Percent 37" xfId="39559"/>
    <cellStyle name="Percent 37 10" xfId="39560"/>
    <cellStyle name="Percent 37 2" xfId="39561"/>
    <cellStyle name="Percent 37 2 2" xfId="39562"/>
    <cellStyle name="Percent 37 2 2 2" xfId="39563"/>
    <cellStyle name="Percent 37 2 2 2 2" xfId="39564"/>
    <cellStyle name="Percent 37 2 2 2 2 2" xfId="39565"/>
    <cellStyle name="Percent 37 2 2 2 2 2 2" xfId="39566"/>
    <cellStyle name="Percent 37 2 2 2 2 3" xfId="39567"/>
    <cellStyle name="Percent 37 2 2 2 3" xfId="39568"/>
    <cellStyle name="Percent 37 2 2 2 3 2" xfId="39569"/>
    <cellStyle name="Percent 37 2 2 2 4" xfId="39570"/>
    <cellStyle name="Percent 37 2 2 3" xfId="39571"/>
    <cellStyle name="Percent 37 2 2 3 2" xfId="39572"/>
    <cellStyle name="Percent 37 2 2 3 2 2" xfId="39573"/>
    <cellStyle name="Percent 37 2 2 3 3" xfId="39574"/>
    <cellStyle name="Percent 37 2 2 4" xfId="39575"/>
    <cellStyle name="Percent 37 2 2 4 2" xfId="39576"/>
    <cellStyle name="Percent 37 2 2 5" xfId="39577"/>
    <cellStyle name="Percent 37 2 3" xfId="39578"/>
    <cellStyle name="Percent 37 2 3 2" xfId="39579"/>
    <cellStyle name="Percent 37 2 3 2 2" xfId="39580"/>
    <cellStyle name="Percent 37 2 3 2 2 2" xfId="39581"/>
    <cellStyle name="Percent 37 2 3 2 3" xfId="39582"/>
    <cellStyle name="Percent 37 2 3 3" xfId="39583"/>
    <cellStyle name="Percent 37 2 3 3 2" xfId="39584"/>
    <cellStyle name="Percent 37 2 3 4" xfId="39585"/>
    <cellStyle name="Percent 37 2 4" xfId="39586"/>
    <cellStyle name="Percent 37 2 4 2" xfId="39587"/>
    <cellStyle name="Percent 37 2 4 2 2" xfId="39588"/>
    <cellStyle name="Percent 37 2 4 3" xfId="39589"/>
    <cellStyle name="Percent 37 2 5" xfId="39590"/>
    <cellStyle name="Percent 37 2 5 2" xfId="39591"/>
    <cellStyle name="Percent 37 2 5 2 2" xfId="39592"/>
    <cellStyle name="Percent 37 2 5 3" xfId="39593"/>
    <cellStyle name="Percent 37 2 6" xfId="39594"/>
    <cellStyle name="Percent 37 2 6 2" xfId="39595"/>
    <cellStyle name="Percent 37 2 7" xfId="39596"/>
    <cellStyle name="Percent 37 3" xfId="39597"/>
    <cellStyle name="Percent 37 3 2" xfId="39598"/>
    <cellStyle name="Percent 37 3 2 2" xfId="39599"/>
    <cellStyle name="Percent 37 3 2 2 2" xfId="39600"/>
    <cellStyle name="Percent 37 3 2 2 2 2" xfId="39601"/>
    <cellStyle name="Percent 37 3 2 2 2 2 2" xfId="39602"/>
    <cellStyle name="Percent 37 3 2 2 2 3" xfId="39603"/>
    <cellStyle name="Percent 37 3 2 2 3" xfId="39604"/>
    <cellStyle name="Percent 37 3 2 2 3 2" xfId="39605"/>
    <cellStyle name="Percent 37 3 2 2 4" xfId="39606"/>
    <cellStyle name="Percent 37 3 2 3" xfId="39607"/>
    <cellStyle name="Percent 37 3 2 3 2" xfId="39608"/>
    <cellStyle name="Percent 37 3 2 3 2 2" xfId="39609"/>
    <cellStyle name="Percent 37 3 2 3 3" xfId="39610"/>
    <cellStyle name="Percent 37 3 2 4" xfId="39611"/>
    <cellStyle name="Percent 37 3 2 4 2" xfId="39612"/>
    <cellStyle name="Percent 37 3 2 5" xfId="39613"/>
    <cellStyle name="Percent 37 3 3" xfId="39614"/>
    <cellStyle name="Percent 37 3 3 2" xfId="39615"/>
    <cellStyle name="Percent 37 3 3 2 2" xfId="39616"/>
    <cellStyle name="Percent 37 3 3 2 2 2" xfId="39617"/>
    <cellStyle name="Percent 37 3 3 2 3" xfId="39618"/>
    <cellStyle name="Percent 37 3 3 3" xfId="39619"/>
    <cellStyle name="Percent 37 3 3 3 2" xfId="39620"/>
    <cellStyle name="Percent 37 3 3 4" xfId="39621"/>
    <cellStyle name="Percent 37 3 4" xfId="39622"/>
    <cellStyle name="Percent 37 3 4 2" xfId="39623"/>
    <cellStyle name="Percent 37 3 4 2 2" xfId="39624"/>
    <cellStyle name="Percent 37 3 4 3" xfId="39625"/>
    <cellStyle name="Percent 37 3 5" xfId="39626"/>
    <cellStyle name="Percent 37 3 5 2" xfId="39627"/>
    <cellStyle name="Percent 37 3 5 2 2" xfId="39628"/>
    <cellStyle name="Percent 37 3 5 3" xfId="39629"/>
    <cellStyle name="Percent 37 3 6" xfId="39630"/>
    <cellStyle name="Percent 37 3 6 2" xfId="39631"/>
    <cellStyle name="Percent 37 3 7" xfId="39632"/>
    <cellStyle name="Percent 37 4" xfId="39633"/>
    <cellStyle name="Percent 37 4 2" xfId="39634"/>
    <cellStyle name="Percent 37 4 2 2" xfId="39635"/>
    <cellStyle name="Percent 37 4 2 2 2" xfId="39636"/>
    <cellStyle name="Percent 37 4 2 2 2 2" xfId="39637"/>
    <cellStyle name="Percent 37 4 2 2 3" xfId="39638"/>
    <cellStyle name="Percent 37 4 2 3" xfId="39639"/>
    <cellStyle name="Percent 37 4 2 3 2" xfId="39640"/>
    <cellStyle name="Percent 37 4 2 4" xfId="39641"/>
    <cellStyle name="Percent 37 4 3" xfId="39642"/>
    <cellStyle name="Percent 37 4 3 2" xfId="39643"/>
    <cellStyle name="Percent 37 4 3 2 2" xfId="39644"/>
    <cellStyle name="Percent 37 4 3 3" xfId="39645"/>
    <cellStyle name="Percent 37 4 4" xfId="39646"/>
    <cellStyle name="Percent 37 4 4 2" xfId="39647"/>
    <cellStyle name="Percent 37 4 5" xfId="39648"/>
    <cellStyle name="Percent 37 5" xfId="39649"/>
    <cellStyle name="Percent 37 5 2" xfId="39650"/>
    <cellStyle name="Percent 37 5 2 2" xfId="39651"/>
    <cellStyle name="Percent 37 5 2 2 2" xfId="39652"/>
    <cellStyle name="Percent 37 5 2 3" xfId="39653"/>
    <cellStyle name="Percent 37 5 3" xfId="39654"/>
    <cellStyle name="Percent 37 5 3 2" xfId="39655"/>
    <cellStyle name="Percent 37 5 4" xfId="39656"/>
    <cellStyle name="Percent 37 6" xfId="39657"/>
    <cellStyle name="Percent 37 6 2" xfId="39658"/>
    <cellStyle name="Percent 37 6 2 2" xfId="39659"/>
    <cellStyle name="Percent 37 6 3" xfId="39660"/>
    <cellStyle name="Percent 37 7" xfId="39661"/>
    <cellStyle name="Percent 37 7 2" xfId="39662"/>
    <cellStyle name="Percent 37 7 2 2" xfId="39663"/>
    <cellStyle name="Percent 37 7 3" xfId="39664"/>
    <cellStyle name="Percent 37 8" xfId="39665"/>
    <cellStyle name="Percent 37 8 2" xfId="39666"/>
    <cellStyle name="Percent 37 9" xfId="39667"/>
    <cellStyle name="Percent 38" xfId="39668"/>
    <cellStyle name="Percent 38 10" xfId="39669"/>
    <cellStyle name="Percent 38 2" xfId="39670"/>
    <cellStyle name="Percent 38 2 2" xfId="39671"/>
    <cellStyle name="Percent 38 2 2 2" xfId="39672"/>
    <cellStyle name="Percent 38 2 2 2 2" xfId="39673"/>
    <cellStyle name="Percent 38 2 2 2 2 2" xfId="39674"/>
    <cellStyle name="Percent 38 2 2 2 2 2 2" xfId="39675"/>
    <cellStyle name="Percent 38 2 2 2 2 3" xfId="39676"/>
    <cellStyle name="Percent 38 2 2 2 3" xfId="39677"/>
    <cellStyle name="Percent 38 2 2 2 3 2" xfId="39678"/>
    <cellStyle name="Percent 38 2 2 2 4" xfId="39679"/>
    <cellStyle name="Percent 38 2 2 3" xfId="39680"/>
    <cellStyle name="Percent 38 2 2 3 2" xfId="39681"/>
    <cellStyle name="Percent 38 2 2 3 2 2" xfId="39682"/>
    <cellStyle name="Percent 38 2 2 3 3" xfId="39683"/>
    <cellStyle name="Percent 38 2 2 4" xfId="39684"/>
    <cellStyle name="Percent 38 2 2 4 2" xfId="39685"/>
    <cellStyle name="Percent 38 2 2 5" xfId="39686"/>
    <cellStyle name="Percent 38 2 3" xfId="39687"/>
    <cellStyle name="Percent 38 2 3 2" xfId="39688"/>
    <cellStyle name="Percent 38 2 3 2 2" xfId="39689"/>
    <cellStyle name="Percent 38 2 3 2 2 2" xfId="39690"/>
    <cellStyle name="Percent 38 2 3 2 3" xfId="39691"/>
    <cellStyle name="Percent 38 2 3 3" xfId="39692"/>
    <cellStyle name="Percent 38 2 3 3 2" xfId="39693"/>
    <cellStyle name="Percent 38 2 3 4" xfId="39694"/>
    <cellStyle name="Percent 38 2 4" xfId="39695"/>
    <cellStyle name="Percent 38 2 4 2" xfId="39696"/>
    <cellStyle name="Percent 38 2 4 2 2" xfId="39697"/>
    <cellStyle name="Percent 38 2 4 3" xfId="39698"/>
    <cellStyle name="Percent 38 2 5" xfId="39699"/>
    <cellStyle name="Percent 38 2 5 2" xfId="39700"/>
    <cellStyle name="Percent 38 2 5 2 2" xfId="39701"/>
    <cellStyle name="Percent 38 2 5 3" xfId="39702"/>
    <cellStyle name="Percent 38 2 6" xfId="39703"/>
    <cellStyle name="Percent 38 2 6 2" xfId="39704"/>
    <cellStyle name="Percent 38 2 7" xfId="39705"/>
    <cellStyle name="Percent 38 3" xfId="39706"/>
    <cellStyle name="Percent 38 3 2" xfId="39707"/>
    <cellStyle name="Percent 38 3 2 2" xfId="39708"/>
    <cellStyle name="Percent 38 3 2 2 2" xfId="39709"/>
    <cellStyle name="Percent 38 3 2 2 2 2" xfId="39710"/>
    <cellStyle name="Percent 38 3 2 2 2 2 2" xfId="39711"/>
    <cellStyle name="Percent 38 3 2 2 2 3" xfId="39712"/>
    <cellStyle name="Percent 38 3 2 2 3" xfId="39713"/>
    <cellStyle name="Percent 38 3 2 2 3 2" xfId="39714"/>
    <cellStyle name="Percent 38 3 2 2 4" xfId="39715"/>
    <cellStyle name="Percent 38 3 2 3" xfId="39716"/>
    <cellStyle name="Percent 38 3 2 3 2" xfId="39717"/>
    <cellStyle name="Percent 38 3 2 3 2 2" xfId="39718"/>
    <cellStyle name="Percent 38 3 2 3 3" xfId="39719"/>
    <cellStyle name="Percent 38 3 2 4" xfId="39720"/>
    <cellStyle name="Percent 38 3 2 4 2" xfId="39721"/>
    <cellStyle name="Percent 38 3 2 5" xfId="39722"/>
    <cellStyle name="Percent 38 3 3" xfId="39723"/>
    <cellStyle name="Percent 38 3 3 2" xfId="39724"/>
    <cellStyle name="Percent 38 3 3 2 2" xfId="39725"/>
    <cellStyle name="Percent 38 3 3 2 2 2" xfId="39726"/>
    <cellStyle name="Percent 38 3 3 2 3" xfId="39727"/>
    <cellStyle name="Percent 38 3 3 3" xfId="39728"/>
    <cellStyle name="Percent 38 3 3 3 2" xfId="39729"/>
    <cellStyle name="Percent 38 3 3 4" xfId="39730"/>
    <cellStyle name="Percent 38 3 4" xfId="39731"/>
    <cellStyle name="Percent 38 3 4 2" xfId="39732"/>
    <cellStyle name="Percent 38 3 4 2 2" xfId="39733"/>
    <cellStyle name="Percent 38 3 4 3" xfId="39734"/>
    <cellStyle name="Percent 38 3 5" xfId="39735"/>
    <cellStyle name="Percent 38 3 5 2" xfId="39736"/>
    <cellStyle name="Percent 38 3 5 2 2" xfId="39737"/>
    <cellStyle name="Percent 38 3 5 3" xfId="39738"/>
    <cellStyle name="Percent 38 3 6" xfId="39739"/>
    <cellStyle name="Percent 38 3 6 2" xfId="39740"/>
    <cellStyle name="Percent 38 3 7" xfId="39741"/>
    <cellStyle name="Percent 38 4" xfId="39742"/>
    <cellStyle name="Percent 38 4 2" xfId="39743"/>
    <cellStyle name="Percent 38 4 2 2" xfId="39744"/>
    <cellStyle name="Percent 38 4 2 2 2" xfId="39745"/>
    <cellStyle name="Percent 38 4 2 2 2 2" xfId="39746"/>
    <cellStyle name="Percent 38 4 2 2 3" xfId="39747"/>
    <cellStyle name="Percent 38 4 2 3" xfId="39748"/>
    <cellStyle name="Percent 38 4 2 3 2" xfId="39749"/>
    <cellStyle name="Percent 38 4 2 4" xfId="39750"/>
    <cellStyle name="Percent 38 4 3" xfId="39751"/>
    <cellStyle name="Percent 38 4 3 2" xfId="39752"/>
    <cellStyle name="Percent 38 4 3 2 2" xfId="39753"/>
    <cellStyle name="Percent 38 4 3 3" xfId="39754"/>
    <cellStyle name="Percent 38 4 4" xfId="39755"/>
    <cellStyle name="Percent 38 4 4 2" xfId="39756"/>
    <cellStyle name="Percent 38 4 5" xfId="39757"/>
    <cellStyle name="Percent 38 5" xfId="39758"/>
    <cellStyle name="Percent 38 5 2" xfId="39759"/>
    <cellStyle name="Percent 38 5 2 2" xfId="39760"/>
    <cellStyle name="Percent 38 5 2 2 2" xfId="39761"/>
    <cellStyle name="Percent 38 5 2 3" xfId="39762"/>
    <cellStyle name="Percent 38 5 3" xfId="39763"/>
    <cellStyle name="Percent 38 5 3 2" xfId="39764"/>
    <cellStyle name="Percent 38 5 4" xfId="39765"/>
    <cellStyle name="Percent 38 6" xfId="39766"/>
    <cellStyle name="Percent 38 6 2" xfId="39767"/>
    <cellStyle name="Percent 38 6 2 2" xfId="39768"/>
    <cellStyle name="Percent 38 6 3" xfId="39769"/>
    <cellStyle name="Percent 38 7" xfId="39770"/>
    <cellStyle name="Percent 38 7 2" xfId="39771"/>
    <cellStyle name="Percent 38 7 2 2" xfId="39772"/>
    <cellStyle name="Percent 38 7 3" xfId="39773"/>
    <cellStyle name="Percent 38 8" xfId="39774"/>
    <cellStyle name="Percent 38 8 2" xfId="39775"/>
    <cellStyle name="Percent 38 9" xfId="39776"/>
    <cellStyle name="Percent 39" xfId="39777"/>
    <cellStyle name="Percent 39 10" xfId="39778"/>
    <cellStyle name="Percent 39 2" xfId="39779"/>
    <cellStyle name="Percent 39 2 2" xfId="39780"/>
    <cellStyle name="Percent 39 2 2 2" xfId="39781"/>
    <cellStyle name="Percent 39 2 2 2 2" xfId="39782"/>
    <cellStyle name="Percent 39 2 2 2 2 2" xfId="39783"/>
    <cellStyle name="Percent 39 2 2 2 2 2 2" xfId="39784"/>
    <cellStyle name="Percent 39 2 2 2 2 3" xfId="39785"/>
    <cellStyle name="Percent 39 2 2 2 3" xfId="39786"/>
    <cellStyle name="Percent 39 2 2 2 3 2" xfId="39787"/>
    <cellStyle name="Percent 39 2 2 2 4" xfId="39788"/>
    <cellStyle name="Percent 39 2 2 3" xfId="39789"/>
    <cellStyle name="Percent 39 2 2 3 2" xfId="39790"/>
    <cellStyle name="Percent 39 2 2 3 2 2" xfId="39791"/>
    <cellStyle name="Percent 39 2 2 3 3" xfId="39792"/>
    <cellStyle name="Percent 39 2 2 4" xfId="39793"/>
    <cellStyle name="Percent 39 2 2 4 2" xfId="39794"/>
    <cellStyle name="Percent 39 2 2 5" xfId="39795"/>
    <cellStyle name="Percent 39 2 3" xfId="39796"/>
    <cellStyle name="Percent 39 2 3 2" xfId="39797"/>
    <cellStyle name="Percent 39 2 3 2 2" xfId="39798"/>
    <cellStyle name="Percent 39 2 3 2 2 2" xfId="39799"/>
    <cellStyle name="Percent 39 2 3 2 3" xfId="39800"/>
    <cellStyle name="Percent 39 2 3 3" xfId="39801"/>
    <cellStyle name="Percent 39 2 3 3 2" xfId="39802"/>
    <cellStyle name="Percent 39 2 3 4" xfId="39803"/>
    <cellStyle name="Percent 39 2 4" xfId="39804"/>
    <cellStyle name="Percent 39 2 4 2" xfId="39805"/>
    <cellStyle name="Percent 39 2 4 2 2" xfId="39806"/>
    <cellStyle name="Percent 39 2 4 3" xfId="39807"/>
    <cellStyle name="Percent 39 2 5" xfId="39808"/>
    <cellStyle name="Percent 39 2 5 2" xfId="39809"/>
    <cellStyle name="Percent 39 2 5 2 2" xfId="39810"/>
    <cellStyle name="Percent 39 2 5 3" xfId="39811"/>
    <cellStyle name="Percent 39 2 6" xfId="39812"/>
    <cellStyle name="Percent 39 2 6 2" xfId="39813"/>
    <cellStyle name="Percent 39 2 7" xfId="39814"/>
    <cellStyle name="Percent 39 3" xfId="39815"/>
    <cellStyle name="Percent 39 3 2" xfId="39816"/>
    <cellStyle name="Percent 39 3 2 2" xfId="39817"/>
    <cellStyle name="Percent 39 3 2 2 2" xfId="39818"/>
    <cellStyle name="Percent 39 3 2 2 2 2" xfId="39819"/>
    <cellStyle name="Percent 39 3 2 2 2 2 2" xfId="39820"/>
    <cellStyle name="Percent 39 3 2 2 2 3" xfId="39821"/>
    <cellStyle name="Percent 39 3 2 2 3" xfId="39822"/>
    <cellStyle name="Percent 39 3 2 2 3 2" xfId="39823"/>
    <cellStyle name="Percent 39 3 2 2 4" xfId="39824"/>
    <cellStyle name="Percent 39 3 2 3" xfId="39825"/>
    <cellStyle name="Percent 39 3 2 3 2" xfId="39826"/>
    <cellStyle name="Percent 39 3 2 3 2 2" xfId="39827"/>
    <cellStyle name="Percent 39 3 2 3 3" xfId="39828"/>
    <cellStyle name="Percent 39 3 2 4" xfId="39829"/>
    <cellStyle name="Percent 39 3 2 4 2" xfId="39830"/>
    <cellStyle name="Percent 39 3 2 5" xfId="39831"/>
    <cellStyle name="Percent 39 3 3" xfId="39832"/>
    <cellStyle name="Percent 39 3 3 2" xfId="39833"/>
    <cellStyle name="Percent 39 3 3 2 2" xfId="39834"/>
    <cellStyle name="Percent 39 3 3 2 2 2" xfId="39835"/>
    <cellStyle name="Percent 39 3 3 2 3" xfId="39836"/>
    <cellStyle name="Percent 39 3 3 3" xfId="39837"/>
    <cellStyle name="Percent 39 3 3 3 2" xfId="39838"/>
    <cellStyle name="Percent 39 3 3 4" xfId="39839"/>
    <cellStyle name="Percent 39 3 4" xfId="39840"/>
    <cellStyle name="Percent 39 3 4 2" xfId="39841"/>
    <cellStyle name="Percent 39 3 4 2 2" xfId="39842"/>
    <cellStyle name="Percent 39 3 4 3" xfId="39843"/>
    <cellStyle name="Percent 39 3 5" xfId="39844"/>
    <cellStyle name="Percent 39 3 5 2" xfId="39845"/>
    <cellStyle name="Percent 39 3 5 2 2" xfId="39846"/>
    <cellStyle name="Percent 39 3 5 3" xfId="39847"/>
    <cellStyle name="Percent 39 3 6" xfId="39848"/>
    <cellStyle name="Percent 39 3 6 2" xfId="39849"/>
    <cellStyle name="Percent 39 3 7" xfId="39850"/>
    <cellStyle name="Percent 39 4" xfId="39851"/>
    <cellStyle name="Percent 39 4 2" xfId="39852"/>
    <cellStyle name="Percent 39 4 2 2" xfId="39853"/>
    <cellStyle name="Percent 39 4 2 2 2" xfId="39854"/>
    <cellStyle name="Percent 39 4 2 2 2 2" xfId="39855"/>
    <cellStyle name="Percent 39 4 2 2 3" xfId="39856"/>
    <cellStyle name="Percent 39 4 2 3" xfId="39857"/>
    <cellStyle name="Percent 39 4 2 3 2" xfId="39858"/>
    <cellStyle name="Percent 39 4 2 4" xfId="39859"/>
    <cellStyle name="Percent 39 4 3" xfId="39860"/>
    <cellStyle name="Percent 39 4 3 2" xfId="39861"/>
    <cellStyle name="Percent 39 4 3 2 2" xfId="39862"/>
    <cellStyle name="Percent 39 4 3 3" xfId="39863"/>
    <cellStyle name="Percent 39 4 4" xfId="39864"/>
    <cellStyle name="Percent 39 4 4 2" xfId="39865"/>
    <cellStyle name="Percent 39 4 5" xfId="39866"/>
    <cellStyle name="Percent 39 5" xfId="39867"/>
    <cellStyle name="Percent 39 5 2" xfId="39868"/>
    <cellStyle name="Percent 39 5 2 2" xfId="39869"/>
    <cellStyle name="Percent 39 5 2 2 2" xfId="39870"/>
    <cellStyle name="Percent 39 5 2 3" xfId="39871"/>
    <cellStyle name="Percent 39 5 3" xfId="39872"/>
    <cellStyle name="Percent 39 5 3 2" xfId="39873"/>
    <cellStyle name="Percent 39 5 4" xfId="39874"/>
    <cellStyle name="Percent 39 6" xfId="39875"/>
    <cellStyle name="Percent 39 6 2" xfId="39876"/>
    <cellStyle name="Percent 39 6 2 2" xfId="39877"/>
    <cellStyle name="Percent 39 6 3" xfId="39878"/>
    <cellStyle name="Percent 39 7" xfId="39879"/>
    <cellStyle name="Percent 39 7 2" xfId="39880"/>
    <cellStyle name="Percent 39 7 2 2" xfId="39881"/>
    <cellStyle name="Percent 39 7 3" xfId="39882"/>
    <cellStyle name="Percent 39 8" xfId="39883"/>
    <cellStyle name="Percent 39 8 2" xfId="39884"/>
    <cellStyle name="Percent 39 9" xfId="39885"/>
    <cellStyle name="Percent 4" xfId="39886"/>
    <cellStyle name="Percent 4 2" xfId="39887"/>
    <cellStyle name="Percent 4 3" xfId="39888"/>
    <cellStyle name="Percent 40" xfId="39889"/>
    <cellStyle name="Percent 40 10" xfId="39890"/>
    <cellStyle name="Percent 40 2" xfId="39891"/>
    <cellStyle name="Percent 40 2 2" xfId="39892"/>
    <cellStyle name="Percent 40 2 2 2" xfId="39893"/>
    <cellStyle name="Percent 40 2 2 2 2" xfId="39894"/>
    <cellStyle name="Percent 40 2 2 2 2 2" xfId="39895"/>
    <cellStyle name="Percent 40 2 2 2 2 2 2" xfId="39896"/>
    <cellStyle name="Percent 40 2 2 2 2 3" xfId="39897"/>
    <cellStyle name="Percent 40 2 2 2 3" xfId="39898"/>
    <cellStyle name="Percent 40 2 2 2 3 2" xfId="39899"/>
    <cellStyle name="Percent 40 2 2 2 4" xfId="39900"/>
    <cellStyle name="Percent 40 2 2 3" xfId="39901"/>
    <cellStyle name="Percent 40 2 2 3 2" xfId="39902"/>
    <cellStyle name="Percent 40 2 2 3 2 2" xfId="39903"/>
    <cellStyle name="Percent 40 2 2 3 3" xfId="39904"/>
    <cellStyle name="Percent 40 2 2 4" xfId="39905"/>
    <cellStyle name="Percent 40 2 2 4 2" xfId="39906"/>
    <cellStyle name="Percent 40 2 2 5" xfId="39907"/>
    <cellStyle name="Percent 40 2 3" xfId="39908"/>
    <cellStyle name="Percent 40 2 3 2" xfId="39909"/>
    <cellStyle name="Percent 40 2 3 2 2" xfId="39910"/>
    <cellStyle name="Percent 40 2 3 2 2 2" xfId="39911"/>
    <cellStyle name="Percent 40 2 3 2 3" xfId="39912"/>
    <cellStyle name="Percent 40 2 3 3" xfId="39913"/>
    <cellStyle name="Percent 40 2 3 3 2" xfId="39914"/>
    <cellStyle name="Percent 40 2 3 4" xfId="39915"/>
    <cellStyle name="Percent 40 2 4" xfId="39916"/>
    <cellStyle name="Percent 40 2 4 2" xfId="39917"/>
    <cellStyle name="Percent 40 2 4 2 2" xfId="39918"/>
    <cellStyle name="Percent 40 2 4 3" xfId="39919"/>
    <cellStyle name="Percent 40 2 5" xfId="39920"/>
    <cellStyle name="Percent 40 2 5 2" xfId="39921"/>
    <cellStyle name="Percent 40 2 5 2 2" xfId="39922"/>
    <cellStyle name="Percent 40 2 5 3" xfId="39923"/>
    <cellStyle name="Percent 40 2 6" xfId="39924"/>
    <cellStyle name="Percent 40 2 6 2" xfId="39925"/>
    <cellStyle name="Percent 40 2 7" xfId="39926"/>
    <cellStyle name="Percent 40 3" xfId="39927"/>
    <cellStyle name="Percent 40 3 2" xfId="39928"/>
    <cellStyle name="Percent 40 3 2 2" xfId="39929"/>
    <cellStyle name="Percent 40 3 2 2 2" xfId="39930"/>
    <cellStyle name="Percent 40 3 2 2 2 2" xfId="39931"/>
    <cellStyle name="Percent 40 3 2 2 2 2 2" xfId="39932"/>
    <cellStyle name="Percent 40 3 2 2 2 3" xfId="39933"/>
    <cellStyle name="Percent 40 3 2 2 3" xfId="39934"/>
    <cellStyle name="Percent 40 3 2 2 3 2" xfId="39935"/>
    <cellStyle name="Percent 40 3 2 2 4" xfId="39936"/>
    <cellStyle name="Percent 40 3 2 3" xfId="39937"/>
    <cellStyle name="Percent 40 3 2 3 2" xfId="39938"/>
    <cellStyle name="Percent 40 3 2 3 2 2" xfId="39939"/>
    <cellStyle name="Percent 40 3 2 3 3" xfId="39940"/>
    <cellStyle name="Percent 40 3 2 4" xfId="39941"/>
    <cellStyle name="Percent 40 3 2 4 2" xfId="39942"/>
    <cellStyle name="Percent 40 3 2 5" xfId="39943"/>
    <cellStyle name="Percent 40 3 3" xfId="39944"/>
    <cellStyle name="Percent 40 3 3 2" xfId="39945"/>
    <cellStyle name="Percent 40 3 3 2 2" xfId="39946"/>
    <cellStyle name="Percent 40 3 3 2 2 2" xfId="39947"/>
    <cellStyle name="Percent 40 3 3 2 3" xfId="39948"/>
    <cellStyle name="Percent 40 3 3 3" xfId="39949"/>
    <cellStyle name="Percent 40 3 3 3 2" xfId="39950"/>
    <cellStyle name="Percent 40 3 3 4" xfId="39951"/>
    <cellStyle name="Percent 40 3 4" xfId="39952"/>
    <cellStyle name="Percent 40 3 4 2" xfId="39953"/>
    <cellStyle name="Percent 40 3 4 2 2" xfId="39954"/>
    <cellStyle name="Percent 40 3 4 3" xfId="39955"/>
    <cellStyle name="Percent 40 3 5" xfId="39956"/>
    <cellStyle name="Percent 40 3 5 2" xfId="39957"/>
    <cellStyle name="Percent 40 3 5 2 2" xfId="39958"/>
    <cellStyle name="Percent 40 3 5 3" xfId="39959"/>
    <cellStyle name="Percent 40 3 6" xfId="39960"/>
    <cellStyle name="Percent 40 3 6 2" xfId="39961"/>
    <cellStyle name="Percent 40 3 7" xfId="39962"/>
    <cellStyle name="Percent 40 4" xfId="39963"/>
    <cellStyle name="Percent 40 4 2" xfId="39964"/>
    <cellStyle name="Percent 40 4 2 2" xfId="39965"/>
    <cellStyle name="Percent 40 4 2 2 2" xfId="39966"/>
    <cellStyle name="Percent 40 4 2 2 2 2" xfId="39967"/>
    <cellStyle name="Percent 40 4 2 2 3" xfId="39968"/>
    <cellStyle name="Percent 40 4 2 3" xfId="39969"/>
    <cellStyle name="Percent 40 4 2 3 2" xfId="39970"/>
    <cellStyle name="Percent 40 4 2 4" xfId="39971"/>
    <cellStyle name="Percent 40 4 3" xfId="39972"/>
    <cellStyle name="Percent 40 4 3 2" xfId="39973"/>
    <cellStyle name="Percent 40 4 3 2 2" xfId="39974"/>
    <cellStyle name="Percent 40 4 3 3" xfId="39975"/>
    <cellStyle name="Percent 40 4 4" xfId="39976"/>
    <cellStyle name="Percent 40 4 4 2" xfId="39977"/>
    <cellStyle name="Percent 40 4 5" xfId="39978"/>
    <cellStyle name="Percent 40 5" xfId="39979"/>
    <cellStyle name="Percent 40 5 2" xfId="39980"/>
    <cellStyle name="Percent 40 5 2 2" xfId="39981"/>
    <cellStyle name="Percent 40 5 2 2 2" xfId="39982"/>
    <cellStyle name="Percent 40 5 2 3" xfId="39983"/>
    <cellStyle name="Percent 40 5 3" xfId="39984"/>
    <cellStyle name="Percent 40 5 3 2" xfId="39985"/>
    <cellStyle name="Percent 40 5 4" xfId="39986"/>
    <cellStyle name="Percent 40 6" xfId="39987"/>
    <cellStyle name="Percent 40 6 2" xfId="39988"/>
    <cellStyle name="Percent 40 6 2 2" xfId="39989"/>
    <cellStyle name="Percent 40 6 3" xfId="39990"/>
    <cellStyle name="Percent 40 7" xfId="39991"/>
    <cellStyle name="Percent 40 7 2" xfId="39992"/>
    <cellStyle name="Percent 40 7 2 2" xfId="39993"/>
    <cellStyle name="Percent 40 7 3" xfId="39994"/>
    <cellStyle name="Percent 40 8" xfId="39995"/>
    <cellStyle name="Percent 40 8 2" xfId="39996"/>
    <cellStyle name="Percent 40 9" xfId="39997"/>
    <cellStyle name="Percent 41" xfId="39998"/>
    <cellStyle name="Percent 41 10" xfId="39999"/>
    <cellStyle name="Percent 41 2" xfId="40000"/>
    <cellStyle name="Percent 41 2 2" xfId="40001"/>
    <cellStyle name="Percent 41 2 2 2" xfId="40002"/>
    <cellStyle name="Percent 41 2 2 2 2" xfId="40003"/>
    <cellStyle name="Percent 41 2 2 2 2 2" xfId="40004"/>
    <cellStyle name="Percent 41 2 2 2 2 2 2" xfId="40005"/>
    <cellStyle name="Percent 41 2 2 2 2 3" xfId="40006"/>
    <cellStyle name="Percent 41 2 2 2 3" xfId="40007"/>
    <cellStyle name="Percent 41 2 2 2 3 2" xfId="40008"/>
    <cellStyle name="Percent 41 2 2 2 4" xfId="40009"/>
    <cellStyle name="Percent 41 2 2 3" xfId="40010"/>
    <cellStyle name="Percent 41 2 2 3 2" xfId="40011"/>
    <cellStyle name="Percent 41 2 2 3 2 2" xfId="40012"/>
    <cellStyle name="Percent 41 2 2 3 3" xfId="40013"/>
    <cellStyle name="Percent 41 2 2 4" xfId="40014"/>
    <cellStyle name="Percent 41 2 2 4 2" xfId="40015"/>
    <cellStyle name="Percent 41 2 2 5" xfId="40016"/>
    <cellStyle name="Percent 41 2 3" xfId="40017"/>
    <cellStyle name="Percent 41 2 3 2" xfId="40018"/>
    <cellStyle name="Percent 41 2 3 2 2" xfId="40019"/>
    <cellStyle name="Percent 41 2 3 2 2 2" xfId="40020"/>
    <cellStyle name="Percent 41 2 3 2 3" xfId="40021"/>
    <cellStyle name="Percent 41 2 3 3" xfId="40022"/>
    <cellStyle name="Percent 41 2 3 3 2" xfId="40023"/>
    <cellStyle name="Percent 41 2 3 4" xfId="40024"/>
    <cellStyle name="Percent 41 2 4" xfId="40025"/>
    <cellStyle name="Percent 41 2 4 2" xfId="40026"/>
    <cellStyle name="Percent 41 2 4 2 2" xfId="40027"/>
    <cellStyle name="Percent 41 2 4 3" xfId="40028"/>
    <cellStyle name="Percent 41 2 5" xfId="40029"/>
    <cellStyle name="Percent 41 2 5 2" xfId="40030"/>
    <cellStyle name="Percent 41 2 5 2 2" xfId="40031"/>
    <cellStyle name="Percent 41 2 5 3" xfId="40032"/>
    <cellStyle name="Percent 41 2 6" xfId="40033"/>
    <cellStyle name="Percent 41 2 6 2" xfId="40034"/>
    <cellStyle name="Percent 41 2 7" xfId="40035"/>
    <cellStyle name="Percent 41 3" xfId="40036"/>
    <cellStyle name="Percent 41 3 2" xfId="40037"/>
    <cellStyle name="Percent 41 3 2 2" xfId="40038"/>
    <cellStyle name="Percent 41 3 2 2 2" xfId="40039"/>
    <cellStyle name="Percent 41 3 2 2 2 2" xfId="40040"/>
    <cellStyle name="Percent 41 3 2 2 2 2 2" xfId="40041"/>
    <cellStyle name="Percent 41 3 2 2 2 3" xfId="40042"/>
    <cellStyle name="Percent 41 3 2 2 3" xfId="40043"/>
    <cellStyle name="Percent 41 3 2 2 3 2" xfId="40044"/>
    <cellStyle name="Percent 41 3 2 2 4" xfId="40045"/>
    <cellStyle name="Percent 41 3 2 3" xfId="40046"/>
    <cellStyle name="Percent 41 3 2 3 2" xfId="40047"/>
    <cellStyle name="Percent 41 3 2 3 2 2" xfId="40048"/>
    <cellStyle name="Percent 41 3 2 3 3" xfId="40049"/>
    <cellStyle name="Percent 41 3 2 4" xfId="40050"/>
    <cellStyle name="Percent 41 3 2 4 2" xfId="40051"/>
    <cellStyle name="Percent 41 3 2 5" xfId="40052"/>
    <cellStyle name="Percent 41 3 3" xfId="40053"/>
    <cellStyle name="Percent 41 3 3 2" xfId="40054"/>
    <cellStyle name="Percent 41 3 3 2 2" xfId="40055"/>
    <cellStyle name="Percent 41 3 3 2 2 2" xfId="40056"/>
    <cellStyle name="Percent 41 3 3 2 3" xfId="40057"/>
    <cellStyle name="Percent 41 3 3 3" xfId="40058"/>
    <cellStyle name="Percent 41 3 3 3 2" xfId="40059"/>
    <cellStyle name="Percent 41 3 3 4" xfId="40060"/>
    <cellStyle name="Percent 41 3 4" xfId="40061"/>
    <cellStyle name="Percent 41 3 4 2" xfId="40062"/>
    <cellStyle name="Percent 41 3 4 2 2" xfId="40063"/>
    <cellStyle name="Percent 41 3 4 3" xfId="40064"/>
    <cellStyle name="Percent 41 3 5" xfId="40065"/>
    <cellStyle name="Percent 41 3 5 2" xfId="40066"/>
    <cellStyle name="Percent 41 3 5 2 2" xfId="40067"/>
    <cellStyle name="Percent 41 3 5 3" xfId="40068"/>
    <cellStyle name="Percent 41 3 6" xfId="40069"/>
    <cellStyle name="Percent 41 3 6 2" xfId="40070"/>
    <cellStyle name="Percent 41 3 7" xfId="40071"/>
    <cellStyle name="Percent 41 4" xfId="40072"/>
    <cellStyle name="Percent 41 4 2" xfId="40073"/>
    <cellStyle name="Percent 41 4 2 2" xfId="40074"/>
    <cellStyle name="Percent 41 4 2 2 2" xfId="40075"/>
    <cellStyle name="Percent 41 4 2 2 2 2" xfId="40076"/>
    <cellStyle name="Percent 41 4 2 2 3" xfId="40077"/>
    <cellStyle name="Percent 41 4 2 3" xfId="40078"/>
    <cellStyle name="Percent 41 4 2 3 2" xfId="40079"/>
    <cellStyle name="Percent 41 4 2 4" xfId="40080"/>
    <cellStyle name="Percent 41 4 3" xfId="40081"/>
    <cellStyle name="Percent 41 4 3 2" xfId="40082"/>
    <cellStyle name="Percent 41 4 3 2 2" xfId="40083"/>
    <cellStyle name="Percent 41 4 3 3" xfId="40084"/>
    <cellStyle name="Percent 41 4 4" xfId="40085"/>
    <cellStyle name="Percent 41 4 4 2" xfId="40086"/>
    <cellStyle name="Percent 41 4 5" xfId="40087"/>
    <cellStyle name="Percent 41 5" xfId="40088"/>
    <cellStyle name="Percent 41 5 2" xfId="40089"/>
    <cellStyle name="Percent 41 5 2 2" xfId="40090"/>
    <cellStyle name="Percent 41 5 2 2 2" xfId="40091"/>
    <cellStyle name="Percent 41 5 2 3" xfId="40092"/>
    <cellStyle name="Percent 41 5 3" xfId="40093"/>
    <cellStyle name="Percent 41 5 3 2" xfId="40094"/>
    <cellStyle name="Percent 41 5 4" xfId="40095"/>
    <cellStyle name="Percent 41 6" xfId="40096"/>
    <cellStyle name="Percent 41 6 2" xfId="40097"/>
    <cellStyle name="Percent 41 6 2 2" xfId="40098"/>
    <cellStyle name="Percent 41 6 3" xfId="40099"/>
    <cellStyle name="Percent 41 7" xfId="40100"/>
    <cellStyle name="Percent 41 7 2" xfId="40101"/>
    <cellStyle name="Percent 41 7 2 2" xfId="40102"/>
    <cellStyle name="Percent 41 7 3" xfId="40103"/>
    <cellStyle name="Percent 41 8" xfId="40104"/>
    <cellStyle name="Percent 41 8 2" xfId="40105"/>
    <cellStyle name="Percent 41 9" xfId="40106"/>
    <cellStyle name="Percent 42" xfId="40107"/>
    <cellStyle name="Percent 42 10" xfId="40108"/>
    <cellStyle name="Percent 42 2" xfId="40109"/>
    <cellStyle name="Percent 42 2 2" xfId="40110"/>
    <cellStyle name="Percent 42 2 2 2" xfId="40111"/>
    <cellStyle name="Percent 42 2 2 2 2" xfId="40112"/>
    <cellStyle name="Percent 42 2 2 2 2 2" xfId="40113"/>
    <cellStyle name="Percent 42 2 2 2 2 2 2" xfId="40114"/>
    <cellStyle name="Percent 42 2 2 2 2 3" xfId="40115"/>
    <cellStyle name="Percent 42 2 2 2 3" xfId="40116"/>
    <cellStyle name="Percent 42 2 2 2 3 2" xfId="40117"/>
    <cellStyle name="Percent 42 2 2 2 4" xfId="40118"/>
    <cellStyle name="Percent 42 2 2 3" xfId="40119"/>
    <cellStyle name="Percent 42 2 2 3 2" xfId="40120"/>
    <cellStyle name="Percent 42 2 2 3 2 2" xfId="40121"/>
    <cellStyle name="Percent 42 2 2 3 3" xfId="40122"/>
    <cellStyle name="Percent 42 2 2 4" xfId="40123"/>
    <cellStyle name="Percent 42 2 2 4 2" xfId="40124"/>
    <cellStyle name="Percent 42 2 2 5" xfId="40125"/>
    <cellStyle name="Percent 42 2 3" xfId="40126"/>
    <cellStyle name="Percent 42 2 3 2" xfId="40127"/>
    <cellStyle name="Percent 42 2 3 2 2" xfId="40128"/>
    <cellStyle name="Percent 42 2 3 2 2 2" xfId="40129"/>
    <cellStyle name="Percent 42 2 3 2 3" xfId="40130"/>
    <cellStyle name="Percent 42 2 3 3" xfId="40131"/>
    <cellStyle name="Percent 42 2 3 3 2" xfId="40132"/>
    <cellStyle name="Percent 42 2 3 4" xfId="40133"/>
    <cellStyle name="Percent 42 2 4" xfId="40134"/>
    <cellStyle name="Percent 42 2 4 2" xfId="40135"/>
    <cellStyle name="Percent 42 2 4 2 2" xfId="40136"/>
    <cellStyle name="Percent 42 2 4 3" xfId="40137"/>
    <cellStyle name="Percent 42 2 5" xfId="40138"/>
    <cellStyle name="Percent 42 2 5 2" xfId="40139"/>
    <cellStyle name="Percent 42 2 5 2 2" xfId="40140"/>
    <cellStyle name="Percent 42 2 5 3" xfId="40141"/>
    <cellStyle name="Percent 42 2 6" xfId="40142"/>
    <cellStyle name="Percent 42 2 6 2" xfId="40143"/>
    <cellStyle name="Percent 42 2 7" xfId="40144"/>
    <cellStyle name="Percent 42 3" xfId="40145"/>
    <cellStyle name="Percent 42 3 2" xfId="40146"/>
    <cellStyle name="Percent 42 3 2 2" xfId="40147"/>
    <cellStyle name="Percent 42 3 2 2 2" xfId="40148"/>
    <cellStyle name="Percent 42 3 2 2 2 2" xfId="40149"/>
    <cellStyle name="Percent 42 3 2 2 2 2 2" xfId="40150"/>
    <cellStyle name="Percent 42 3 2 2 2 3" xfId="40151"/>
    <cellStyle name="Percent 42 3 2 2 3" xfId="40152"/>
    <cellStyle name="Percent 42 3 2 2 3 2" xfId="40153"/>
    <cellStyle name="Percent 42 3 2 2 4" xfId="40154"/>
    <cellStyle name="Percent 42 3 2 3" xfId="40155"/>
    <cellStyle name="Percent 42 3 2 3 2" xfId="40156"/>
    <cellStyle name="Percent 42 3 2 3 2 2" xfId="40157"/>
    <cellStyle name="Percent 42 3 2 3 3" xfId="40158"/>
    <cellStyle name="Percent 42 3 2 4" xfId="40159"/>
    <cellStyle name="Percent 42 3 2 4 2" xfId="40160"/>
    <cellStyle name="Percent 42 3 2 5" xfId="40161"/>
    <cellStyle name="Percent 42 3 3" xfId="40162"/>
    <cellStyle name="Percent 42 3 3 2" xfId="40163"/>
    <cellStyle name="Percent 42 3 3 2 2" xfId="40164"/>
    <cellStyle name="Percent 42 3 3 2 2 2" xfId="40165"/>
    <cellStyle name="Percent 42 3 3 2 3" xfId="40166"/>
    <cellStyle name="Percent 42 3 3 3" xfId="40167"/>
    <cellStyle name="Percent 42 3 3 3 2" xfId="40168"/>
    <cellStyle name="Percent 42 3 3 4" xfId="40169"/>
    <cellStyle name="Percent 42 3 4" xfId="40170"/>
    <cellStyle name="Percent 42 3 4 2" xfId="40171"/>
    <cellStyle name="Percent 42 3 4 2 2" xfId="40172"/>
    <cellStyle name="Percent 42 3 4 3" xfId="40173"/>
    <cellStyle name="Percent 42 3 5" xfId="40174"/>
    <cellStyle name="Percent 42 3 5 2" xfId="40175"/>
    <cellStyle name="Percent 42 3 5 2 2" xfId="40176"/>
    <cellStyle name="Percent 42 3 5 3" xfId="40177"/>
    <cellStyle name="Percent 42 3 6" xfId="40178"/>
    <cellStyle name="Percent 42 3 6 2" xfId="40179"/>
    <cellStyle name="Percent 42 3 7" xfId="40180"/>
    <cellStyle name="Percent 42 4" xfId="40181"/>
    <cellStyle name="Percent 42 4 2" xfId="40182"/>
    <cellStyle name="Percent 42 4 2 2" xfId="40183"/>
    <cellStyle name="Percent 42 4 2 2 2" xfId="40184"/>
    <cellStyle name="Percent 42 4 2 2 2 2" xfId="40185"/>
    <cellStyle name="Percent 42 4 2 2 3" xfId="40186"/>
    <cellStyle name="Percent 42 4 2 3" xfId="40187"/>
    <cellStyle name="Percent 42 4 2 3 2" xfId="40188"/>
    <cellStyle name="Percent 42 4 2 4" xfId="40189"/>
    <cellStyle name="Percent 42 4 3" xfId="40190"/>
    <cellStyle name="Percent 42 4 3 2" xfId="40191"/>
    <cellStyle name="Percent 42 4 3 2 2" xfId="40192"/>
    <cellStyle name="Percent 42 4 3 3" xfId="40193"/>
    <cellStyle name="Percent 42 4 4" xfId="40194"/>
    <cellStyle name="Percent 42 4 4 2" xfId="40195"/>
    <cellStyle name="Percent 42 4 5" xfId="40196"/>
    <cellStyle name="Percent 42 5" xfId="40197"/>
    <cellStyle name="Percent 42 5 2" xfId="40198"/>
    <cellStyle name="Percent 42 5 2 2" xfId="40199"/>
    <cellStyle name="Percent 42 5 2 2 2" xfId="40200"/>
    <cellStyle name="Percent 42 5 2 3" xfId="40201"/>
    <cellStyle name="Percent 42 5 3" xfId="40202"/>
    <cellStyle name="Percent 42 5 3 2" xfId="40203"/>
    <cellStyle name="Percent 42 5 4" xfId="40204"/>
    <cellStyle name="Percent 42 6" xfId="40205"/>
    <cellStyle name="Percent 42 6 2" xfId="40206"/>
    <cellStyle name="Percent 42 6 2 2" xfId="40207"/>
    <cellStyle name="Percent 42 6 3" xfId="40208"/>
    <cellStyle name="Percent 42 7" xfId="40209"/>
    <cellStyle name="Percent 42 7 2" xfId="40210"/>
    <cellStyle name="Percent 42 7 2 2" xfId="40211"/>
    <cellStyle name="Percent 42 7 3" xfId="40212"/>
    <cellStyle name="Percent 42 8" xfId="40213"/>
    <cellStyle name="Percent 42 8 2" xfId="40214"/>
    <cellStyle name="Percent 42 9" xfId="40215"/>
    <cellStyle name="Percent 43" xfId="40216"/>
    <cellStyle name="Percent 43 10" xfId="40217"/>
    <cellStyle name="Percent 43 2" xfId="40218"/>
    <cellStyle name="Percent 43 2 2" xfId="40219"/>
    <cellStyle name="Percent 43 2 2 2" xfId="40220"/>
    <cellStyle name="Percent 43 2 2 2 2" xfId="40221"/>
    <cellStyle name="Percent 43 2 2 2 2 2" xfId="40222"/>
    <cellStyle name="Percent 43 2 2 2 2 2 2" xfId="40223"/>
    <cellStyle name="Percent 43 2 2 2 2 3" xfId="40224"/>
    <cellStyle name="Percent 43 2 2 2 3" xfId="40225"/>
    <cellStyle name="Percent 43 2 2 2 3 2" xfId="40226"/>
    <cellStyle name="Percent 43 2 2 2 4" xfId="40227"/>
    <cellStyle name="Percent 43 2 2 3" xfId="40228"/>
    <cellStyle name="Percent 43 2 2 3 2" xfId="40229"/>
    <cellStyle name="Percent 43 2 2 3 2 2" xfId="40230"/>
    <cellStyle name="Percent 43 2 2 3 3" xfId="40231"/>
    <cellStyle name="Percent 43 2 2 4" xfId="40232"/>
    <cellStyle name="Percent 43 2 2 4 2" xfId="40233"/>
    <cellStyle name="Percent 43 2 2 5" xfId="40234"/>
    <cellStyle name="Percent 43 2 3" xfId="40235"/>
    <cellStyle name="Percent 43 2 3 2" xfId="40236"/>
    <cellStyle name="Percent 43 2 3 2 2" xfId="40237"/>
    <cellStyle name="Percent 43 2 3 2 2 2" xfId="40238"/>
    <cellStyle name="Percent 43 2 3 2 3" xfId="40239"/>
    <cellStyle name="Percent 43 2 3 3" xfId="40240"/>
    <cellStyle name="Percent 43 2 3 3 2" xfId="40241"/>
    <cellStyle name="Percent 43 2 3 4" xfId="40242"/>
    <cellStyle name="Percent 43 2 4" xfId="40243"/>
    <cellStyle name="Percent 43 2 4 2" xfId="40244"/>
    <cellStyle name="Percent 43 2 4 2 2" xfId="40245"/>
    <cellStyle name="Percent 43 2 4 3" xfId="40246"/>
    <cellStyle name="Percent 43 2 5" xfId="40247"/>
    <cellStyle name="Percent 43 2 5 2" xfId="40248"/>
    <cellStyle name="Percent 43 2 5 2 2" xfId="40249"/>
    <cellStyle name="Percent 43 2 5 3" xfId="40250"/>
    <cellStyle name="Percent 43 2 6" xfId="40251"/>
    <cellStyle name="Percent 43 2 6 2" xfId="40252"/>
    <cellStyle name="Percent 43 2 7" xfId="40253"/>
    <cellStyle name="Percent 43 3" xfId="40254"/>
    <cellStyle name="Percent 43 3 2" xfId="40255"/>
    <cellStyle name="Percent 43 3 2 2" xfId="40256"/>
    <cellStyle name="Percent 43 3 2 2 2" xfId="40257"/>
    <cellStyle name="Percent 43 3 2 2 2 2" xfId="40258"/>
    <cellStyle name="Percent 43 3 2 2 2 2 2" xfId="40259"/>
    <cellStyle name="Percent 43 3 2 2 2 3" xfId="40260"/>
    <cellStyle name="Percent 43 3 2 2 3" xfId="40261"/>
    <cellStyle name="Percent 43 3 2 2 3 2" xfId="40262"/>
    <cellStyle name="Percent 43 3 2 2 4" xfId="40263"/>
    <cellStyle name="Percent 43 3 2 3" xfId="40264"/>
    <cellStyle name="Percent 43 3 2 3 2" xfId="40265"/>
    <cellStyle name="Percent 43 3 2 3 2 2" xfId="40266"/>
    <cellStyle name="Percent 43 3 2 3 3" xfId="40267"/>
    <cellStyle name="Percent 43 3 2 4" xfId="40268"/>
    <cellStyle name="Percent 43 3 2 4 2" xfId="40269"/>
    <cellStyle name="Percent 43 3 2 5" xfId="40270"/>
    <cellStyle name="Percent 43 3 3" xfId="40271"/>
    <cellStyle name="Percent 43 3 3 2" xfId="40272"/>
    <cellStyle name="Percent 43 3 3 2 2" xfId="40273"/>
    <cellStyle name="Percent 43 3 3 2 2 2" xfId="40274"/>
    <cellStyle name="Percent 43 3 3 2 3" xfId="40275"/>
    <cellStyle name="Percent 43 3 3 3" xfId="40276"/>
    <cellStyle name="Percent 43 3 3 3 2" xfId="40277"/>
    <cellStyle name="Percent 43 3 3 4" xfId="40278"/>
    <cellStyle name="Percent 43 3 4" xfId="40279"/>
    <cellStyle name="Percent 43 3 4 2" xfId="40280"/>
    <cellStyle name="Percent 43 3 4 2 2" xfId="40281"/>
    <cellStyle name="Percent 43 3 4 3" xfId="40282"/>
    <cellStyle name="Percent 43 3 5" xfId="40283"/>
    <cellStyle name="Percent 43 3 5 2" xfId="40284"/>
    <cellStyle name="Percent 43 3 5 2 2" xfId="40285"/>
    <cellStyle name="Percent 43 3 5 3" xfId="40286"/>
    <cellStyle name="Percent 43 3 6" xfId="40287"/>
    <cellStyle name="Percent 43 3 6 2" xfId="40288"/>
    <cellStyle name="Percent 43 3 7" xfId="40289"/>
    <cellStyle name="Percent 43 4" xfId="40290"/>
    <cellStyle name="Percent 43 4 2" xfId="40291"/>
    <cellStyle name="Percent 43 4 2 2" xfId="40292"/>
    <cellStyle name="Percent 43 4 2 2 2" xfId="40293"/>
    <cellStyle name="Percent 43 4 2 2 2 2" xfId="40294"/>
    <cellStyle name="Percent 43 4 2 2 3" xfId="40295"/>
    <cellStyle name="Percent 43 4 2 3" xfId="40296"/>
    <cellStyle name="Percent 43 4 2 3 2" xfId="40297"/>
    <cellStyle name="Percent 43 4 2 4" xfId="40298"/>
    <cellStyle name="Percent 43 4 3" xfId="40299"/>
    <cellStyle name="Percent 43 4 3 2" xfId="40300"/>
    <cellStyle name="Percent 43 4 3 2 2" xfId="40301"/>
    <cellStyle name="Percent 43 4 3 3" xfId="40302"/>
    <cellStyle name="Percent 43 4 4" xfId="40303"/>
    <cellStyle name="Percent 43 4 4 2" xfId="40304"/>
    <cellStyle name="Percent 43 4 5" xfId="40305"/>
    <cellStyle name="Percent 43 5" xfId="40306"/>
    <cellStyle name="Percent 43 5 2" xfId="40307"/>
    <cellStyle name="Percent 43 5 2 2" xfId="40308"/>
    <cellStyle name="Percent 43 5 2 2 2" xfId="40309"/>
    <cellStyle name="Percent 43 5 2 3" xfId="40310"/>
    <cellStyle name="Percent 43 5 3" xfId="40311"/>
    <cellStyle name="Percent 43 5 3 2" xfId="40312"/>
    <cellStyle name="Percent 43 5 4" xfId="40313"/>
    <cellStyle name="Percent 43 6" xfId="40314"/>
    <cellStyle name="Percent 43 6 2" xfId="40315"/>
    <cellStyle name="Percent 43 6 2 2" xfId="40316"/>
    <cellStyle name="Percent 43 6 3" xfId="40317"/>
    <cellStyle name="Percent 43 7" xfId="40318"/>
    <cellStyle name="Percent 43 7 2" xfId="40319"/>
    <cellStyle name="Percent 43 7 2 2" xfId="40320"/>
    <cellStyle name="Percent 43 7 3" xfId="40321"/>
    <cellStyle name="Percent 43 8" xfId="40322"/>
    <cellStyle name="Percent 43 8 2" xfId="40323"/>
    <cellStyle name="Percent 43 9" xfId="40324"/>
    <cellStyle name="Percent 44" xfId="40325"/>
    <cellStyle name="Percent 44 10" xfId="40326"/>
    <cellStyle name="Percent 44 2" xfId="40327"/>
    <cellStyle name="Percent 44 2 2" xfId="40328"/>
    <cellStyle name="Percent 44 2 2 2" xfId="40329"/>
    <cellStyle name="Percent 44 2 2 2 2" xfId="40330"/>
    <cellStyle name="Percent 44 2 2 2 2 2" xfId="40331"/>
    <cellStyle name="Percent 44 2 2 2 2 2 2" xfId="40332"/>
    <cellStyle name="Percent 44 2 2 2 2 3" xfId="40333"/>
    <cellStyle name="Percent 44 2 2 2 3" xfId="40334"/>
    <cellStyle name="Percent 44 2 2 2 3 2" xfId="40335"/>
    <cellStyle name="Percent 44 2 2 2 4" xfId="40336"/>
    <cellStyle name="Percent 44 2 2 3" xfId="40337"/>
    <cellStyle name="Percent 44 2 2 3 2" xfId="40338"/>
    <cellStyle name="Percent 44 2 2 3 2 2" xfId="40339"/>
    <cellStyle name="Percent 44 2 2 3 3" xfId="40340"/>
    <cellStyle name="Percent 44 2 2 4" xfId="40341"/>
    <cellStyle name="Percent 44 2 2 4 2" xfId="40342"/>
    <cellStyle name="Percent 44 2 2 5" xfId="40343"/>
    <cellStyle name="Percent 44 2 3" xfId="40344"/>
    <cellStyle name="Percent 44 2 3 2" xfId="40345"/>
    <cellStyle name="Percent 44 2 3 2 2" xfId="40346"/>
    <cellStyle name="Percent 44 2 3 2 2 2" xfId="40347"/>
    <cellStyle name="Percent 44 2 3 2 3" xfId="40348"/>
    <cellStyle name="Percent 44 2 3 3" xfId="40349"/>
    <cellStyle name="Percent 44 2 3 3 2" xfId="40350"/>
    <cellStyle name="Percent 44 2 3 4" xfId="40351"/>
    <cellStyle name="Percent 44 2 4" xfId="40352"/>
    <cellStyle name="Percent 44 2 4 2" xfId="40353"/>
    <cellStyle name="Percent 44 2 4 2 2" xfId="40354"/>
    <cellStyle name="Percent 44 2 4 3" xfId="40355"/>
    <cellStyle name="Percent 44 2 5" xfId="40356"/>
    <cellStyle name="Percent 44 2 5 2" xfId="40357"/>
    <cellStyle name="Percent 44 2 5 2 2" xfId="40358"/>
    <cellStyle name="Percent 44 2 5 3" xfId="40359"/>
    <cellStyle name="Percent 44 2 6" xfId="40360"/>
    <cellStyle name="Percent 44 2 6 2" xfId="40361"/>
    <cellStyle name="Percent 44 2 7" xfId="40362"/>
    <cellStyle name="Percent 44 3" xfId="40363"/>
    <cellStyle name="Percent 44 3 2" xfId="40364"/>
    <cellStyle name="Percent 44 3 2 2" xfId="40365"/>
    <cellStyle name="Percent 44 3 2 2 2" xfId="40366"/>
    <cellStyle name="Percent 44 3 2 2 2 2" xfId="40367"/>
    <cellStyle name="Percent 44 3 2 2 2 2 2" xfId="40368"/>
    <cellStyle name="Percent 44 3 2 2 2 3" xfId="40369"/>
    <cellStyle name="Percent 44 3 2 2 3" xfId="40370"/>
    <cellStyle name="Percent 44 3 2 2 3 2" xfId="40371"/>
    <cellStyle name="Percent 44 3 2 2 4" xfId="40372"/>
    <cellStyle name="Percent 44 3 2 3" xfId="40373"/>
    <cellStyle name="Percent 44 3 2 3 2" xfId="40374"/>
    <cellStyle name="Percent 44 3 2 3 2 2" xfId="40375"/>
    <cellStyle name="Percent 44 3 2 3 3" xfId="40376"/>
    <cellStyle name="Percent 44 3 2 4" xfId="40377"/>
    <cellStyle name="Percent 44 3 2 4 2" xfId="40378"/>
    <cellStyle name="Percent 44 3 2 5" xfId="40379"/>
    <cellStyle name="Percent 44 3 3" xfId="40380"/>
    <cellStyle name="Percent 44 3 3 2" xfId="40381"/>
    <cellStyle name="Percent 44 3 3 2 2" xfId="40382"/>
    <cellStyle name="Percent 44 3 3 2 2 2" xfId="40383"/>
    <cellStyle name="Percent 44 3 3 2 3" xfId="40384"/>
    <cellStyle name="Percent 44 3 3 3" xfId="40385"/>
    <cellStyle name="Percent 44 3 3 3 2" xfId="40386"/>
    <cellStyle name="Percent 44 3 3 4" xfId="40387"/>
    <cellStyle name="Percent 44 3 4" xfId="40388"/>
    <cellStyle name="Percent 44 3 4 2" xfId="40389"/>
    <cellStyle name="Percent 44 3 4 2 2" xfId="40390"/>
    <cellStyle name="Percent 44 3 4 3" xfId="40391"/>
    <cellStyle name="Percent 44 3 5" xfId="40392"/>
    <cellStyle name="Percent 44 3 5 2" xfId="40393"/>
    <cellStyle name="Percent 44 3 5 2 2" xfId="40394"/>
    <cellStyle name="Percent 44 3 5 3" xfId="40395"/>
    <cellStyle name="Percent 44 3 6" xfId="40396"/>
    <cellStyle name="Percent 44 3 6 2" xfId="40397"/>
    <cellStyle name="Percent 44 3 7" xfId="40398"/>
    <cellStyle name="Percent 44 4" xfId="40399"/>
    <cellStyle name="Percent 44 4 2" xfId="40400"/>
    <cellStyle name="Percent 44 4 2 2" xfId="40401"/>
    <cellStyle name="Percent 44 4 2 2 2" xfId="40402"/>
    <cellStyle name="Percent 44 4 2 2 2 2" xfId="40403"/>
    <cellStyle name="Percent 44 4 2 2 3" xfId="40404"/>
    <cellStyle name="Percent 44 4 2 3" xfId="40405"/>
    <cellStyle name="Percent 44 4 2 3 2" xfId="40406"/>
    <cellStyle name="Percent 44 4 2 4" xfId="40407"/>
    <cellStyle name="Percent 44 4 3" xfId="40408"/>
    <cellStyle name="Percent 44 4 3 2" xfId="40409"/>
    <cellStyle name="Percent 44 4 3 2 2" xfId="40410"/>
    <cellStyle name="Percent 44 4 3 3" xfId="40411"/>
    <cellStyle name="Percent 44 4 4" xfId="40412"/>
    <cellStyle name="Percent 44 4 4 2" xfId="40413"/>
    <cellStyle name="Percent 44 4 5" xfId="40414"/>
    <cellStyle name="Percent 44 5" xfId="40415"/>
    <cellStyle name="Percent 44 5 2" xfId="40416"/>
    <cellStyle name="Percent 44 5 2 2" xfId="40417"/>
    <cellStyle name="Percent 44 5 2 2 2" xfId="40418"/>
    <cellStyle name="Percent 44 5 2 3" xfId="40419"/>
    <cellStyle name="Percent 44 5 3" xfId="40420"/>
    <cellStyle name="Percent 44 5 3 2" xfId="40421"/>
    <cellStyle name="Percent 44 5 4" xfId="40422"/>
    <cellStyle name="Percent 44 6" xfId="40423"/>
    <cellStyle name="Percent 44 6 2" xfId="40424"/>
    <cellStyle name="Percent 44 6 2 2" xfId="40425"/>
    <cellStyle name="Percent 44 6 3" xfId="40426"/>
    <cellStyle name="Percent 44 7" xfId="40427"/>
    <cellStyle name="Percent 44 7 2" xfId="40428"/>
    <cellStyle name="Percent 44 7 2 2" xfId="40429"/>
    <cellStyle name="Percent 44 7 3" xfId="40430"/>
    <cellStyle name="Percent 44 8" xfId="40431"/>
    <cellStyle name="Percent 44 8 2" xfId="40432"/>
    <cellStyle name="Percent 44 9" xfId="40433"/>
    <cellStyle name="Percent 45" xfId="40434"/>
    <cellStyle name="Percent 45 10" xfId="40435"/>
    <cellStyle name="Percent 45 2" xfId="40436"/>
    <cellStyle name="Percent 45 2 2" xfId="40437"/>
    <cellStyle name="Percent 45 2 2 2" xfId="40438"/>
    <cellStyle name="Percent 45 2 2 2 2" xfId="40439"/>
    <cellStyle name="Percent 45 2 2 2 2 2" xfId="40440"/>
    <cellStyle name="Percent 45 2 2 2 2 2 2" xfId="40441"/>
    <cellStyle name="Percent 45 2 2 2 2 3" xfId="40442"/>
    <cellStyle name="Percent 45 2 2 2 3" xfId="40443"/>
    <cellStyle name="Percent 45 2 2 2 3 2" xfId="40444"/>
    <cellStyle name="Percent 45 2 2 2 4" xfId="40445"/>
    <cellStyle name="Percent 45 2 2 3" xfId="40446"/>
    <cellStyle name="Percent 45 2 2 3 2" xfId="40447"/>
    <cellStyle name="Percent 45 2 2 3 2 2" xfId="40448"/>
    <cellStyle name="Percent 45 2 2 3 3" xfId="40449"/>
    <cellStyle name="Percent 45 2 2 4" xfId="40450"/>
    <cellStyle name="Percent 45 2 2 4 2" xfId="40451"/>
    <cellStyle name="Percent 45 2 2 5" xfId="40452"/>
    <cellStyle name="Percent 45 2 3" xfId="40453"/>
    <cellStyle name="Percent 45 2 3 2" xfId="40454"/>
    <cellStyle name="Percent 45 2 3 2 2" xfId="40455"/>
    <cellStyle name="Percent 45 2 3 2 2 2" xfId="40456"/>
    <cellStyle name="Percent 45 2 3 2 3" xfId="40457"/>
    <cellStyle name="Percent 45 2 3 3" xfId="40458"/>
    <cellStyle name="Percent 45 2 3 3 2" xfId="40459"/>
    <cellStyle name="Percent 45 2 3 4" xfId="40460"/>
    <cellStyle name="Percent 45 2 4" xfId="40461"/>
    <cellStyle name="Percent 45 2 4 2" xfId="40462"/>
    <cellStyle name="Percent 45 2 4 2 2" xfId="40463"/>
    <cellStyle name="Percent 45 2 4 3" xfId="40464"/>
    <cellStyle name="Percent 45 2 5" xfId="40465"/>
    <cellStyle name="Percent 45 2 5 2" xfId="40466"/>
    <cellStyle name="Percent 45 2 5 2 2" xfId="40467"/>
    <cellStyle name="Percent 45 2 5 3" xfId="40468"/>
    <cellStyle name="Percent 45 2 6" xfId="40469"/>
    <cellStyle name="Percent 45 2 6 2" xfId="40470"/>
    <cellStyle name="Percent 45 2 7" xfId="40471"/>
    <cellStyle name="Percent 45 3" xfId="40472"/>
    <cellStyle name="Percent 45 3 2" xfId="40473"/>
    <cellStyle name="Percent 45 3 2 2" xfId="40474"/>
    <cellStyle name="Percent 45 3 2 2 2" xfId="40475"/>
    <cellStyle name="Percent 45 3 2 2 2 2" xfId="40476"/>
    <cellStyle name="Percent 45 3 2 2 2 2 2" xfId="40477"/>
    <cellStyle name="Percent 45 3 2 2 2 3" xfId="40478"/>
    <cellStyle name="Percent 45 3 2 2 3" xfId="40479"/>
    <cellStyle name="Percent 45 3 2 2 3 2" xfId="40480"/>
    <cellStyle name="Percent 45 3 2 2 4" xfId="40481"/>
    <cellStyle name="Percent 45 3 2 3" xfId="40482"/>
    <cellStyle name="Percent 45 3 2 3 2" xfId="40483"/>
    <cellStyle name="Percent 45 3 2 3 2 2" xfId="40484"/>
    <cellStyle name="Percent 45 3 2 3 3" xfId="40485"/>
    <cellStyle name="Percent 45 3 2 4" xfId="40486"/>
    <cellStyle name="Percent 45 3 2 4 2" xfId="40487"/>
    <cellStyle name="Percent 45 3 2 5" xfId="40488"/>
    <cellStyle name="Percent 45 3 3" xfId="40489"/>
    <cellStyle name="Percent 45 3 3 2" xfId="40490"/>
    <cellStyle name="Percent 45 3 3 2 2" xfId="40491"/>
    <cellStyle name="Percent 45 3 3 2 2 2" xfId="40492"/>
    <cellStyle name="Percent 45 3 3 2 3" xfId="40493"/>
    <cellStyle name="Percent 45 3 3 3" xfId="40494"/>
    <cellStyle name="Percent 45 3 3 3 2" xfId="40495"/>
    <cellStyle name="Percent 45 3 3 4" xfId="40496"/>
    <cellStyle name="Percent 45 3 4" xfId="40497"/>
    <cellStyle name="Percent 45 3 4 2" xfId="40498"/>
    <cellStyle name="Percent 45 3 4 2 2" xfId="40499"/>
    <cellStyle name="Percent 45 3 4 3" xfId="40500"/>
    <cellStyle name="Percent 45 3 5" xfId="40501"/>
    <cellStyle name="Percent 45 3 5 2" xfId="40502"/>
    <cellStyle name="Percent 45 3 5 2 2" xfId="40503"/>
    <cellStyle name="Percent 45 3 5 3" xfId="40504"/>
    <cellStyle name="Percent 45 3 6" xfId="40505"/>
    <cellStyle name="Percent 45 3 6 2" xfId="40506"/>
    <cellStyle name="Percent 45 3 7" xfId="40507"/>
    <cellStyle name="Percent 45 4" xfId="40508"/>
    <cellStyle name="Percent 45 4 2" xfId="40509"/>
    <cellStyle name="Percent 45 4 2 2" xfId="40510"/>
    <cellStyle name="Percent 45 4 2 2 2" xfId="40511"/>
    <cellStyle name="Percent 45 4 2 2 2 2" xfId="40512"/>
    <cellStyle name="Percent 45 4 2 2 3" xfId="40513"/>
    <cellStyle name="Percent 45 4 2 3" xfId="40514"/>
    <cellStyle name="Percent 45 4 2 3 2" xfId="40515"/>
    <cellStyle name="Percent 45 4 2 4" xfId="40516"/>
    <cellStyle name="Percent 45 4 3" xfId="40517"/>
    <cellStyle name="Percent 45 4 3 2" xfId="40518"/>
    <cellStyle name="Percent 45 4 3 2 2" xfId="40519"/>
    <cellStyle name="Percent 45 4 3 3" xfId="40520"/>
    <cellStyle name="Percent 45 4 4" xfId="40521"/>
    <cellStyle name="Percent 45 4 4 2" xfId="40522"/>
    <cellStyle name="Percent 45 4 5" xfId="40523"/>
    <cellStyle name="Percent 45 5" xfId="40524"/>
    <cellStyle name="Percent 45 5 2" xfId="40525"/>
    <cellStyle name="Percent 45 5 2 2" xfId="40526"/>
    <cellStyle name="Percent 45 5 2 2 2" xfId="40527"/>
    <cellStyle name="Percent 45 5 2 3" xfId="40528"/>
    <cellStyle name="Percent 45 5 3" xfId="40529"/>
    <cellStyle name="Percent 45 5 3 2" xfId="40530"/>
    <cellStyle name="Percent 45 5 4" xfId="40531"/>
    <cellStyle name="Percent 45 6" xfId="40532"/>
    <cellStyle name="Percent 45 6 2" xfId="40533"/>
    <cellStyle name="Percent 45 6 2 2" xfId="40534"/>
    <cellStyle name="Percent 45 6 3" xfId="40535"/>
    <cellStyle name="Percent 45 7" xfId="40536"/>
    <cellStyle name="Percent 45 7 2" xfId="40537"/>
    <cellStyle name="Percent 45 7 2 2" xfId="40538"/>
    <cellStyle name="Percent 45 7 3" xfId="40539"/>
    <cellStyle name="Percent 45 8" xfId="40540"/>
    <cellStyle name="Percent 45 8 2" xfId="40541"/>
    <cellStyle name="Percent 45 9" xfId="40542"/>
    <cellStyle name="Percent 46" xfId="40543"/>
    <cellStyle name="Percent 46 10" xfId="40544"/>
    <cellStyle name="Percent 46 2" xfId="40545"/>
    <cellStyle name="Percent 46 2 2" xfId="40546"/>
    <cellStyle name="Percent 46 2 2 2" xfId="40547"/>
    <cellStyle name="Percent 46 2 2 2 2" xfId="40548"/>
    <cellStyle name="Percent 46 2 2 2 2 2" xfId="40549"/>
    <cellStyle name="Percent 46 2 2 2 2 2 2" xfId="40550"/>
    <cellStyle name="Percent 46 2 2 2 2 3" xfId="40551"/>
    <cellStyle name="Percent 46 2 2 2 3" xfId="40552"/>
    <cellStyle name="Percent 46 2 2 2 3 2" xfId="40553"/>
    <cellStyle name="Percent 46 2 2 2 4" xfId="40554"/>
    <cellStyle name="Percent 46 2 2 3" xfId="40555"/>
    <cellStyle name="Percent 46 2 2 3 2" xfId="40556"/>
    <cellStyle name="Percent 46 2 2 3 2 2" xfId="40557"/>
    <cellStyle name="Percent 46 2 2 3 3" xfId="40558"/>
    <cellStyle name="Percent 46 2 2 4" xfId="40559"/>
    <cellStyle name="Percent 46 2 2 4 2" xfId="40560"/>
    <cellStyle name="Percent 46 2 2 5" xfId="40561"/>
    <cellStyle name="Percent 46 2 3" xfId="40562"/>
    <cellStyle name="Percent 46 2 3 2" xfId="40563"/>
    <cellStyle name="Percent 46 2 3 2 2" xfId="40564"/>
    <cellStyle name="Percent 46 2 3 2 2 2" xfId="40565"/>
    <cellStyle name="Percent 46 2 3 2 3" xfId="40566"/>
    <cellStyle name="Percent 46 2 3 3" xfId="40567"/>
    <cellStyle name="Percent 46 2 3 3 2" xfId="40568"/>
    <cellStyle name="Percent 46 2 3 4" xfId="40569"/>
    <cellStyle name="Percent 46 2 4" xfId="40570"/>
    <cellStyle name="Percent 46 2 4 2" xfId="40571"/>
    <cellStyle name="Percent 46 2 4 2 2" xfId="40572"/>
    <cellStyle name="Percent 46 2 4 3" xfId="40573"/>
    <cellStyle name="Percent 46 2 5" xfId="40574"/>
    <cellStyle name="Percent 46 2 5 2" xfId="40575"/>
    <cellStyle name="Percent 46 2 5 2 2" xfId="40576"/>
    <cellStyle name="Percent 46 2 5 3" xfId="40577"/>
    <cellStyle name="Percent 46 2 6" xfId="40578"/>
    <cellStyle name="Percent 46 2 6 2" xfId="40579"/>
    <cellStyle name="Percent 46 2 7" xfId="40580"/>
    <cellStyle name="Percent 46 3" xfId="40581"/>
    <cellStyle name="Percent 46 3 2" xfId="40582"/>
    <cellStyle name="Percent 46 3 2 2" xfId="40583"/>
    <cellStyle name="Percent 46 3 2 2 2" xfId="40584"/>
    <cellStyle name="Percent 46 3 2 2 2 2" xfId="40585"/>
    <cellStyle name="Percent 46 3 2 2 2 2 2" xfId="40586"/>
    <cellStyle name="Percent 46 3 2 2 2 3" xfId="40587"/>
    <cellStyle name="Percent 46 3 2 2 3" xfId="40588"/>
    <cellStyle name="Percent 46 3 2 2 3 2" xfId="40589"/>
    <cellStyle name="Percent 46 3 2 2 4" xfId="40590"/>
    <cellStyle name="Percent 46 3 2 3" xfId="40591"/>
    <cellStyle name="Percent 46 3 2 3 2" xfId="40592"/>
    <cellStyle name="Percent 46 3 2 3 2 2" xfId="40593"/>
    <cellStyle name="Percent 46 3 2 3 3" xfId="40594"/>
    <cellStyle name="Percent 46 3 2 4" xfId="40595"/>
    <cellStyle name="Percent 46 3 2 4 2" xfId="40596"/>
    <cellStyle name="Percent 46 3 2 5" xfId="40597"/>
    <cellStyle name="Percent 46 3 3" xfId="40598"/>
    <cellStyle name="Percent 46 3 3 2" xfId="40599"/>
    <cellStyle name="Percent 46 3 3 2 2" xfId="40600"/>
    <cellStyle name="Percent 46 3 3 2 2 2" xfId="40601"/>
    <cellStyle name="Percent 46 3 3 2 3" xfId="40602"/>
    <cellStyle name="Percent 46 3 3 3" xfId="40603"/>
    <cellStyle name="Percent 46 3 3 3 2" xfId="40604"/>
    <cellStyle name="Percent 46 3 3 4" xfId="40605"/>
    <cellStyle name="Percent 46 3 4" xfId="40606"/>
    <cellStyle name="Percent 46 3 4 2" xfId="40607"/>
    <cellStyle name="Percent 46 3 4 2 2" xfId="40608"/>
    <cellStyle name="Percent 46 3 4 3" xfId="40609"/>
    <cellStyle name="Percent 46 3 5" xfId="40610"/>
    <cellStyle name="Percent 46 3 5 2" xfId="40611"/>
    <cellStyle name="Percent 46 3 5 2 2" xfId="40612"/>
    <cellStyle name="Percent 46 3 5 3" xfId="40613"/>
    <cellStyle name="Percent 46 3 6" xfId="40614"/>
    <cellStyle name="Percent 46 3 6 2" xfId="40615"/>
    <cellStyle name="Percent 46 3 7" xfId="40616"/>
    <cellStyle name="Percent 46 4" xfId="40617"/>
    <cellStyle name="Percent 46 4 2" xfId="40618"/>
    <cellStyle name="Percent 46 4 2 2" xfId="40619"/>
    <cellStyle name="Percent 46 4 2 2 2" xfId="40620"/>
    <cellStyle name="Percent 46 4 2 2 2 2" xfId="40621"/>
    <cellStyle name="Percent 46 4 2 2 3" xfId="40622"/>
    <cellStyle name="Percent 46 4 2 3" xfId="40623"/>
    <cellStyle name="Percent 46 4 2 3 2" xfId="40624"/>
    <cellStyle name="Percent 46 4 2 4" xfId="40625"/>
    <cellStyle name="Percent 46 4 3" xfId="40626"/>
    <cellStyle name="Percent 46 4 3 2" xfId="40627"/>
    <cellStyle name="Percent 46 4 3 2 2" xfId="40628"/>
    <cellStyle name="Percent 46 4 3 3" xfId="40629"/>
    <cellStyle name="Percent 46 4 4" xfId="40630"/>
    <cellStyle name="Percent 46 4 4 2" xfId="40631"/>
    <cellStyle name="Percent 46 4 5" xfId="40632"/>
    <cellStyle name="Percent 46 5" xfId="40633"/>
    <cellStyle name="Percent 46 5 2" xfId="40634"/>
    <cellStyle name="Percent 46 5 2 2" xfId="40635"/>
    <cellStyle name="Percent 46 5 2 2 2" xfId="40636"/>
    <cellStyle name="Percent 46 5 2 3" xfId="40637"/>
    <cellStyle name="Percent 46 5 3" xfId="40638"/>
    <cellStyle name="Percent 46 5 3 2" xfId="40639"/>
    <cellStyle name="Percent 46 5 4" xfId="40640"/>
    <cellStyle name="Percent 46 6" xfId="40641"/>
    <cellStyle name="Percent 46 6 2" xfId="40642"/>
    <cellStyle name="Percent 46 6 2 2" xfId="40643"/>
    <cellStyle name="Percent 46 6 3" xfId="40644"/>
    <cellStyle name="Percent 46 7" xfId="40645"/>
    <cellStyle name="Percent 46 7 2" xfId="40646"/>
    <cellStyle name="Percent 46 7 2 2" xfId="40647"/>
    <cellStyle name="Percent 46 7 3" xfId="40648"/>
    <cellStyle name="Percent 46 8" xfId="40649"/>
    <cellStyle name="Percent 46 8 2" xfId="40650"/>
    <cellStyle name="Percent 46 9" xfId="40651"/>
    <cellStyle name="Percent 47" xfId="40652"/>
    <cellStyle name="Percent 47 10" xfId="40653"/>
    <cellStyle name="Percent 47 2" xfId="40654"/>
    <cellStyle name="Percent 47 2 2" xfId="40655"/>
    <cellStyle name="Percent 47 2 2 2" xfId="40656"/>
    <cellStyle name="Percent 47 2 2 2 2" xfId="40657"/>
    <cellStyle name="Percent 47 2 2 2 2 2" xfId="40658"/>
    <cellStyle name="Percent 47 2 2 2 2 2 2" xfId="40659"/>
    <cellStyle name="Percent 47 2 2 2 2 3" xfId="40660"/>
    <cellStyle name="Percent 47 2 2 2 3" xfId="40661"/>
    <cellStyle name="Percent 47 2 2 2 3 2" xfId="40662"/>
    <cellStyle name="Percent 47 2 2 2 4" xfId="40663"/>
    <cellStyle name="Percent 47 2 2 3" xfId="40664"/>
    <cellStyle name="Percent 47 2 2 3 2" xfId="40665"/>
    <cellStyle name="Percent 47 2 2 3 2 2" xfId="40666"/>
    <cellStyle name="Percent 47 2 2 3 3" xfId="40667"/>
    <cellStyle name="Percent 47 2 2 4" xfId="40668"/>
    <cellStyle name="Percent 47 2 2 4 2" xfId="40669"/>
    <cellStyle name="Percent 47 2 2 5" xfId="40670"/>
    <cellStyle name="Percent 47 2 3" xfId="40671"/>
    <cellStyle name="Percent 47 2 3 2" xfId="40672"/>
    <cellStyle name="Percent 47 2 3 2 2" xfId="40673"/>
    <cellStyle name="Percent 47 2 3 2 2 2" xfId="40674"/>
    <cellStyle name="Percent 47 2 3 2 3" xfId="40675"/>
    <cellStyle name="Percent 47 2 3 3" xfId="40676"/>
    <cellStyle name="Percent 47 2 3 3 2" xfId="40677"/>
    <cellStyle name="Percent 47 2 3 4" xfId="40678"/>
    <cellStyle name="Percent 47 2 4" xfId="40679"/>
    <cellStyle name="Percent 47 2 4 2" xfId="40680"/>
    <cellStyle name="Percent 47 2 4 2 2" xfId="40681"/>
    <cellStyle name="Percent 47 2 4 3" xfId="40682"/>
    <cellStyle name="Percent 47 2 5" xfId="40683"/>
    <cellStyle name="Percent 47 2 5 2" xfId="40684"/>
    <cellStyle name="Percent 47 2 5 2 2" xfId="40685"/>
    <cellStyle name="Percent 47 2 5 3" xfId="40686"/>
    <cellStyle name="Percent 47 2 6" xfId="40687"/>
    <cellStyle name="Percent 47 2 6 2" xfId="40688"/>
    <cellStyle name="Percent 47 2 7" xfId="40689"/>
    <cellStyle name="Percent 47 3" xfId="40690"/>
    <cellStyle name="Percent 47 3 2" xfId="40691"/>
    <cellStyle name="Percent 47 3 2 2" xfId="40692"/>
    <cellStyle name="Percent 47 3 2 2 2" xfId="40693"/>
    <cellStyle name="Percent 47 3 2 2 2 2" xfId="40694"/>
    <cellStyle name="Percent 47 3 2 2 2 2 2" xfId="40695"/>
    <cellStyle name="Percent 47 3 2 2 2 3" xfId="40696"/>
    <cellStyle name="Percent 47 3 2 2 3" xfId="40697"/>
    <cellStyle name="Percent 47 3 2 2 3 2" xfId="40698"/>
    <cellStyle name="Percent 47 3 2 2 4" xfId="40699"/>
    <cellStyle name="Percent 47 3 2 3" xfId="40700"/>
    <cellStyle name="Percent 47 3 2 3 2" xfId="40701"/>
    <cellStyle name="Percent 47 3 2 3 2 2" xfId="40702"/>
    <cellStyle name="Percent 47 3 2 3 3" xfId="40703"/>
    <cellStyle name="Percent 47 3 2 4" xfId="40704"/>
    <cellStyle name="Percent 47 3 2 4 2" xfId="40705"/>
    <cellStyle name="Percent 47 3 2 5" xfId="40706"/>
    <cellStyle name="Percent 47 3 3" xfId="40707"/>
    <cellStyle name="Percent 47 3 3 2" xfId="40708"/>
    <cellStyle name="Percent 47 3 3 2 2" xfId="40709"/>
    <cellStyle name="Percent 47 3 3 2 2 2" xfId="40710"/>
    <cellStyle name="Percent 47 3 3 2 3" xfId="40711"/>
    <cellStyle name="Percent 47 3 3 3" xfId="40712"/>
    <cellStyle name="Percent 47 3 3 3 2" xfId="40713"/>
    <cellStyle name="Percent 47 3 3 4" xfId="40714"/>
    <cellStyle name="Percent 47 3 4" xfId="40715"/>
    <cellStyle name="Percent 47 3 4 2" xfId="40716"/>
    <cellStyle name="Percent 47 3 4 2 2" xfId="40717"/>
    <cellStyle name="Percent 47 3 4 3" xfId="40718"/>
    <cellStyle name="Percent 47 3 5" xfId="40719"/>
    <cellStyle name="Percent 47 3 5 2" xfId="40720"/>
    <cellStyle name="Percent 47 3 5 2 2" xfId="40721"/>
    <cellStyle name="Percent 47 3 5 3" xfId="40722"/>
    <cellStyle name="Percent 47 3 6" xfId="40723"/>
    <cellStyle name="Percent 47 3 6 2" xfId="40724"/>
    <cellStyle name="Percent 47 3 7" xfId="40725"/>
    <cellStyle name="Percent 47 4" xfId="40726"/>
    <cellStyle name="Percent 47 4 2" xfId="40727"/>
    <cellStyle name="Percent 47 4 2 2" xfId="40728"/>
    <cellStyle name="Percent 47 4 2 2 2" xfId="40729"/>
    <cellStyle name="Percent 47 4 2 2 2 2" xfId="40730"/>
    <cellStyle name="Percent 47 4 2 2 3" xfId="40731"/>
    <cellStyle name="Percent 47 4 2 3" xfId="40732"/>
    <cellStyle name="Percent 47 4 2 3 2" xfId="40733"/>
    <cellStyle name="Percent 47 4 2 4" xfId="40734"/>
    <cellStyle name="Percent 47 4 3" xfId="40735"/>
    <cellStyle name="Percent 47 4 3 2" xfId="40736"/>
    <cellStyle name="Percent 47 4 3 2 2" xfId="40737"/>
    <cellStyle name="Percent 47 4 3 3" xfId="40738"/>
    <cellStyle name="Percent 47 4 4" xfId="40739"/>
    <cellStyle name="Percent 47 4 4 2" xfId="40740"/>
    <cellStyle name="Percent 47 4 5" xfId="40741"/>
    <cellStyle name="Percent 47 5" xfId="40742"/>
    <cellStyle name="Percent 47 5 2" xfId="40743"/>
    <cellStyle name="Percent 47 5 2 2" xfId="40744"/>
    <cellStyle name="Percent 47 5 2 2 2" xfId="40745"/>
    <cellStyle name="Percent 47 5 2 3" xfId="40746"/>
    <cellStyle name="Percent 47 5 3" xfId="40747"/>
    <cellStyle name="Percent 47 5 3 2" xfId="40748"/>
    <cellStyle name="Percent 47 5 4" xfId="40749"/>
    <cellStyle name="Percent 47 6" xfId="40750"/>
    <cellStyle name="Percent 47 6 2" xfId="40751"/>
    <cellStyle name="Percent 47 6 2 2" xfId="40752"/>
    <cellStyle name="Percent 47 6 3" xfId="40753"/>
    <cellStyle name="Percent 47 7" xfId="40754"/>
    <cellStyle name="Percent 47 7 2" xfId="40755"/>
    <cellStyle name="Percent 47 7 2 2" xfId="40756"/>
    <cellStyle name="Percent 47 7 3" xfId="40757"/>
    <cellStyle name="Percent 47 8" xfId="40758"/>
    <cellStyle name="Percent 47 8 2" xfId="40759"/>
    <cellStyle name="Percent 47 9" xfId="40760"/>
    <cellStyle name="Percent 48" xfId="40761"/>
    <cellStyle name="Percent 48 10" xfId="40762"/>
    <cellStyle name="Percent 48 2" xfId="40763"/>
    <cellStyle name="Percent 48 2 2" xfId="40764"/>
    <cellStyle name="Percent 48 2 2 2" xfId="40765"/>
    <cellStyle name="Percent 48 2 2 2 2" xfId="40766"/>
    <cellStyle name="Percent 48 2 2 2 2 2" xfId="40767"/>
    <cellStyle name="Percent 48 2 2 2 2 2 2" xfId="40768"/>
    <cellStyle name="Percent 48 2 2 2 2 3" xfId="40769"/>
    <cellStyle name="Percent 48 2 2 2 3" xfId="40770"/>
    <cellStyle name="Percent 48 2 2 2 3 2" xfId="40771"/>
    <cellStyle name="Percent 48 2 2 2 4" xfId="40772"/>
    <cellStyle name="Percent 48 2 2 3" xfId="40773"/>
    <cellStyle name="Percent 48 2 2 3 2" xfId="40774"/>
    <cellStyle name="Percent 48 2 2 3 2 2" xfId="40775"/>
    <cellStyle name="Percent 48 2 2 3 3" xfId="40776"/>
    <cellStyle name="Percent 48 2 2 4" xfId="40777"/>
    <cellStyle name="Percent 48 2 2 4 2" xfId="40778"/>
    <cellStyle name="Percent 48 2 2 5" xfId="40779"/>
    <cellStyle name="Percent 48 2 3" xfId="40780"/>
    <cellStyle name="Percent 48 2 3 2" xfId="40781"/>
    <cellStyle name="Percent 48 2 3 2 2" xfId="40782"/>
    <cellStyle name="Percent 48 2 3 2 2 2" xfId="40783"/>
    <cellStyle name="Percent 48 2 3 2 3" xfId="40784"/>
    <cellStyle name="Percent 48 2 3 3" xfId="40785"/>
    <cellStyle name="Percent 48 2 3 3 2" xfId="40786"/>
    <cellStyle name="Percent 48 2 3 4" xfId="40787"/>
    <cellStyle name="Percent 48 2 4" xfId="40788"/>
    <cellStyle name="Percent 48 2 4 2" xfId="40789"/>
    <cellStyle name="Percent 48 2 4 2 2" xfId="40790"/>
    <cellStyle name="Percent 48 2 4 3" xfId="40791"/>
    <cellStyle name="Percent 48 2 5" xfId="40792"/>
    <cellStyle name="Percent 48 2 5 2" xfId="40793"/>
    <cellStyle name="Percent 48 2 5 2 2" xfId="40794"/>
    <cellStyle name="Percent 48 2 5 3" xfId="40795"/>
    <cellStyle name="Percent 48 2 6" xfId="40796"/>
    <cellStyle name="Percent 48 2 6 2" xfId="40797"/>
    <cellStyle name="Percent 48 2 7" xfId="40798"/>
    <cellStyle name="Percent 48 3" xfId="40799"/>
    <cellStyle name="Percent 48 3 2" xfId="40800"/>
    <cellStyle name="Percent 48 3 2 2" xfId="40801"/>
    <cellStyle name="Percent 48 3 2 2 2" xfId="40802"/>
    <cellStyle name="Percent 48 3 2 2 2 2" xfId="40803"/>
    <cellStyle name="Percent 48 3 2 2 2 2 2" xfId="40804"/>
    <cellStyle name="Percent 48 3 2 2 2 3" xfId="40805"/>
    <cellStyle name="Percent 48 3 2 2 3" xfId="40806"/>
    <cellStyle name="Percent 48 3 2 2 3 2" xfId="40807"/>
    <cellStyle name="Percent 48 3 2 2 4" xfId="40808"/>
    <cellStyle name="Percent 48 3 2 3" xfId="40809"/>
    <cellStyle name="Percent 48 3 2 3 2" xfId="40810"/>
    <cellStyle name="Percent 48 3 2 3 2 2" xfId="40811"/>
    <cellStyle name="Percent 48 3 2 3 3" xfId="40812"/>
    <cellStyle name="Percent 48 3 2 4" xfId="40813"/>
    <cellStyle name="Percent 48 3 2 4 2" xfId="40814"/>
    <cellStyle name="Percent 48 3 2 5" xfId="40815"/>
    <cellStyle name="Percent 48 3 3" xfId="40816"/>
    <cellStyle name="Percent 48 3 3 2" xfId="40817"/>
    <cellStyle name="Percent 48 3 3 2 2" xfId="40818"/>
    <cellStyle name="Percent 48 3 3 2 2 2" xfId="40819"/>
    <cellStyle name="Percent 48 3 3 2 3" xfId="40820"/>
    <cellStyle name="Percent 48 3 3 3" xfId="40821"/>
    <cellStyle name="Percent 48 3 3 3 2" xfId="40822"/>
    <cellStyle name="Percent 48 3 3 4" xfId="40823"/>
    <cellStyle name="Percent 48 3 4" xfId="40824"/>
    <cellStyle name="Percent 48 3 4 2" xfId="40825"/>
    <cellStyle name="Percent 48 3 4 2 2" xfId="40826"/>
    <cellStyle name="Percent 48 3 4 3" xfId="40827"/>
    <cellStyle name="Percent 48 3 5" xfId="40828"/>
    <cellStyle name="Percent 48 3 5 2" xfId="40829"/>
    <cellStyle name="Percent 48 3 5 2 2" xfId="40830"/>
    <cellStyle name="Percent 48 3 5 3" xfId="40831"/>
    <cellStyle name="Percent 48 3 6" xfId="40832"/>
    <cellStyle name="Percent 48 3 6 2" xfId="40833"/>
    <cellStyle name="Percent 48 3 7" xfId="40834"/>
    <cellStyle name="Percent 48 4" xfId="40835"/>
    <cellStyle name="Percent 48 4 2" xfId="40836"/>
    <cellStyle name="Percent 48 4 2 2" xfId="40837"/>
    <cellStyle name="Percent 48 4 2 2 2" xfId="40838"/>
    <cellStyle name="Percent 48 4 2 2 2 2" xfId="40839"/>
    <cellStyle name="Percent 48 4 2 2 3" xfId="40840"/>
    <cellStyle name="Percent 48 4 2 3" xfId="40841"/>
    <cellStyle name="Percent 48 4 2 3 2" xfId="40842"/>
    <cellStyle name="Percent 48 4 2 4" xfId="40843"/>
    <cellStyle name="Percent 48 4 3" xfId="40844"/>
    <cellStyle name="Percent 48 4 3 2" xfId="40845"/>
    <cellStyle name="Percent 48 4 3 2 2" xfId="40846"/>
    <cellStyle name="Percent 48 4 3 3" xfId="40847"/>
    <cellStyle name="Percent 48 4 4" xfId="40848"/>
    <cellStyle name="Percent 48 4 4 2" xfId="40849"/>
    <cellStyle name="Percent 48 4 5" xfId="40850"/>
    <cellStyle name="Percent 48 5" xfId="40851"/>
    <cellStyle name="Percent 48 5 2" xfId="40852"/>
    <cellStyle name="Percent 48 5 2 2" xfId="40853"/>
    <cellStyle name="Percent 48 5 2 2 2" xfId="40854"/>
    <cellStyle name="Percent 48 5 2 3" xfId="40855"/>
    <cellStyle name="Percent 48 5 3" xfId="40856"/>
    <cellStyle name="Percent 48 5 3 2" xfId="40857"/>
    <cellStyle name="Percent 48 5 4" xfId="40858"/>
    <cellStyle name="Percent 48 6" xfId="40859"/>
    <cellStyle name="Percent 48 6 2" xfId="40860"/>
    <cellStyle name="Percent 48 6 2 2" xfId="40861"/>
    <cellStyle name="Percent 48 6 3" xfId="40862"/>
    <cellStyle name="Percent 48 7" xfId="40863"/>
    <cellStyle name="Percent 48 7 2" xfId="40864"/>
    <cellStyle name="Percent 48 7 2 2" xfId="40865"/>
    <cellStyle name="Percent 48 7 3" xfId="40866"/>
    <cellStyle name="Percent 48 8" xfId="40867"/>
    <cellStyle name="Percent 48 8 2" xfId="40868"/>
    <cellStyle name="Percent 48 9" xfId="40869"/>
    <cellStyle name="Percent 49" xfId="40870"/>
    <cellStyle name="Percent 49 10" xfId="40871"/>
    <cellStyle name="Percent 49 2" xfId="40872"/>
    <cellStyle name="Percent 49 2 2" xfId="40873"/>
    <cellStyle name="Percent 49 2 2 2" xfId="40874"/>
    <cellStyle name="Percent 49 2 2 2 2" xfId="40875"/>
    <cellStyle name="Percent 49 2 2 2 2 2" xfId="40876"/>
    <cellStyle name="Percent 49 2 2 2 2 2 2" xfId="40877"/>
    <cellStyle name="Percent 49 2 2 2 2 3" xfId="40878"/>
    <cellStyle name="Percent 49 2 2 2 3" xfId="40879"/>
    <cellStyle name="Percent 49 2 2 2 3 2" xfId="40880"/>
    <cellStyle name="Percent 49 2 2 2 4" xfId="40881"/>
    <cellStyle name="Percent 49 2 2 3" xfId="40882"/>
    <cellStyle name="Percent 49 2 2 3 2" xfId="40883"/>
    <cellStyle name="Percent 49 2 2 3 2 2" xfId="40884"/>
    <cellStyle name="Percent 49 2 2 3 3" xfId="40885"/>
    <cellStyle name="Percent 49 2 2 4" xfId="40886"/>
    <cellStyle name="Percent 49 2 2 4 2" xfId="40887"/>
    <cellStyle name="Percent 49 2 2 5" xfId="40888"/>
    <cellStyle name="Percent 49 2 3" xfId="40889"/>
    <cellStyle name="Percent 49 2 3 2" xfId="40890"/>
    <cellStyle name="Percent 49 2 3 2 2" xfId="40891"/>
    <cellStyle name="Percent 49 2 3 2 2 2" xfId="40892"/>
    <cellStyle name="Percent 49 2 3 2 3" xfId="40893"/>
    <cellStyle name="Percent 49 2 3 3" xfId="40894"/>
    <cellStyle name="Percent 49 2 3 3 2" xfId="40895"/>
    <cellStyle name="Percent 49 2 3 4" xfId="40896"/>
    <cellStyle name="Percent 49 2 4" xfId="40897"/>
    <cellStyle name="Percent 49 2 4 2" xfId="40898"/>
    <cellStyle name="Percent 49 2 4 2 2" xfId="40899"/>
    <cellStyle name="Percent 49 2 4 3" xfId="40900"/>
    <cellStyle name="Percent 49 2 5" xfId="40901"/>
    <cellStyle name="Percent 49 2 5 2" xfId="40902"/>
    <cellStyle name="Percent 49 2 5 2 2" xfId="40903"/>
    <cellStyle name="Percent 49 2 5 3" xfId="40904"/>
    <cellStyle name="Percent 49 2 6" xfId="40905"/>
    <cellStyle name="Percent 49 2 6 2" xfId="40906"/>
    <cellStyle name="Percent 49 2 7" xfId="40907"/>
    <cellStyle name="Percent 49 3" xfId="40908"/>
    <cellStyle name="Percent 49 3 2" xfId="40909"/>
    <cellStyle name="Percent 49 3 2 2" xfId="40910"/>
    <cellStyle name="Percent 49 3 2 2 2" xfId="40911"/>
    <cellStyle name="Percent 49 3 2 2 2 2" xfId="40912"/>
    <cellStyle name="Percent 49 3 2 2 2 2 2" xfId="40913"/>
    <cellStyle name="Percent 49 3 2 2 2 3" xfId="40914"/>
    <cellStyle name="Percent 49 3 2 2 3" xfId="40915"/>
    <cellStyle name="Percent 49 3 2 2 3 2" xfId="40916"/>
    <cellStyle name="Percent 49 3 2 2 4" xfId="40917"/>
    <cellStyle name="Percent 49 3 2 3" xfId="40918"/>
    <cellStyle name="Percent 49 3 2 3 2" xfId="40919"/>
    <cellStyle name="Percent 49 3 2 3 2 2" xfId="40920"/>
    <cellStyle name="Percent 49 3 2 3 3" xfId="40921"/>
    <cellStyle name="Percent 49 3 2 4" xfId="40922"/>
    <cellStyle name="Percent 49 3 2 4 2" xfId="40923"/>
    <cellStyle name="Percent 49 3 2 5" xfId="40924"/>
    <cellStyle name="Percent 49 3 3" xfId="40925"/>
    <cellStyle name="Percent 49 3 3 2" xfId="40926"/>
    <cellStyle name="Percent 49 3 3 2 2" xfId="40927"/>
    <cellStyle name="Percent 49 3 3 2 2 2" xfId="40928"/>
    <cellStyle name="Percent 49 3 3 2 3" xfId="40929"/>
    <cellStyle name="Percent 49 3 3 3" xfId="40930"/>
    <cellStyle name="Percent 49 3 3 3 2" xfId="40931"/>
    <cellStyle name="Percent 49 3 3 4" xfId="40932"/>
    <cellStyle name="Percent 49 3 4" xfId="40933"/>
    <cellStyle name="Percent 49 3 4 2" xfId="40934"/>
    <cellStyle name="Percent 49 3 4 2 2" xfId="40935"/>
    <cellStyle name="Percent 49 3 4 3" xfId="40936"/>
    <cellStyle name="Percent 49 3 5" xfId="40937"/>
    <cellStyle name="Percent 49 3 5 2" xfId="40938"/>
    <cellStyle name="Percent 49 3 5 2 2" xfId="40939"/>
    <cellStyle name="Percent 49 3 5 3" xfId="40940"/>
    <cellStyle name="Percent 49 3 6" xfId="40941"/>
    <cellStyle name="Percent 49 3 6 2" xfId="40942"/>
    <cellStyle name="Percent 49 3 7" xfId="40943"/>
    <cellStyle name="Percent 49 4" xfId="40944"/>
    <cellStyle name="Percent 49 4 2" xfId="40945"/>
    <cellStyle name="Percent 49 4 2 2" xfId="40946"/>
    <cellStyle name="Percent 49 4 2 2 2" xfId="40947"/>
    <cellStyle name="Percent 49 4 2 2 2 2" xfId="40948"/>
    <cellStyle name="Percent 49 4 2 2 3" xfId="40949"/>
    <cellStyle name="Percent 49 4 2 3" xfId="40950"/>
    <cellStyle name="Percent 49 4 2 3 2" xfId="40951"/>
    <cellStyle name="Percent 49 4 2 4" xfId="40952"/>
    <cellStyle name="Percent 49 4 3" xfId="40953"/>
    <cellStyle name="Percent 49 4 3 2" xfId="40954"/>
    <cellStyle name="Percent 49 4 3 2 2" xfId="40955"/>
    <cellStyle name="Percent 49 4 3 3" xfId="40956"/>
    <cellStyle name="Percent 49 4 4" xfId="40957"/>
    <cellStyle name="Percent 49 4 4 2" xfId="40958"/>
    <cellStyle name="Percent 49 4 5" xfId="40959"/>
    <cellStyle name="Percent 49 5" xfId="40960"/>
    <cellStyle name="Percent 49 5 2" xfId="40961"/>
    <cellStyle name="Percent 49 5 2 2" xfId="40962"/>
    <cellStyle name="Percent 49 5 2 2 2" xfId="40963"/>
    <cellStyle name="Percent 49 5 2 3" xfId="40964"/>
    <cellStyle name="Percent 49 5 3" xfId="40965"/>
    <cellStyle name="Percent 49 5 3 2" xfId="40966"/>
    <cellStyle name="Percent 49 5 4" xfId="40967"/>
    <cellStyle name="Percent 49 6" xfId="40968"/>
    <cellStyle name="Percent 49 6 2" xfId="40969"/>
    <cellStyle name="Percent 49 6 2 2" xfId="40970"/>
    <cellStyle name="Percent 49 6 3" xfId="40971"/>
    <cellStyle name="Percent 49 7" xfId="40972"/>
    <cellStyle name="Percent 49 7 2" xfId="40973"/>
    <cellStyle name="Percent 49 7 2 2" xfId="40974"/>
    <cellStyle name="Percent 49 7 3" xfId="40975"/>
    <cellStyle name="Percent 49 8" xfId="40976"/>
    <cellStyle name="Percent 49 8 2" xfId="40977"/>
    <cellStyle name="Percent 49 9" xfId="40978"/>
    <cellStyle name="Percent 5" xfId="40979"/>
    <cellStyle name="Percent 5 10" xfId="40980"/>
    <cellStyle name="Percent 5 10 2" xfId="40981"/>
    <cellStyle name="Percent 5 11" xfId="40982"/>
    <cellStyle name="Percent 5 12" xfId="40983"/>
    <cellStyle name="Percent 5 13" xfId="40984"/>
    <cellStyle name="Percent 5 14" xfId="40985"/>
    <cellStyle name="Percent 5 15" xfId="40986"/>
    <cellStyle name="Percent 5 16" xfId="40987"/>
    <cellStyle name="Percent 5 17" xfId="40988"/>
    <cellStyle name="Percent 5 2" xfId="40989"/>
    <cellStyle name="Percent 5 2 10" xfId="40990"/>
    <cellStyle name="Percent 5 2 10 2" xfId="40991"/>
    <cellStyle name="Percent 5 2 11" xfId="40992"/>
    <cellStyle name="Percent 5 2 12" xfId="40993"/>
    <cellStyle name="Percent 5 2 13" xfId="40994"/>
    <cellStyle name="Percent 5 2 14" xfId="40995"/>
    <cellStyle name="Percent 5 2 15" xfId="40996"/>
    <cellStyle name="Percent 5 2 16" xfId="40997"/>
    <cellStyle name="Percent 5 2 2" xfId="40998"/>
    <cellStyle name="Percent 5 2 2 10" xfId="40999"/>
    <cellStyle name="Percent 5 2 2 11" xfId="41000"/>
    <cellStyle name="Percent 5 2 2 2" xfId="41001"/>
    <cellStyle name="Percent 5 2 2 2 2" xfId="41002"/>
    <cellStyle name="Percent 5 2 2 2 2 2" xfId="41003"/>
    <cellStyle name="Percent 5 2 2 2 2 2 2" xfId="41004"/>
    <cellStyle name="Percent 5 2 2 2 2 2 2 2" xfId="41005"/>
    <cellStyle name="Percent 5 2 2 2 2 2 2 2 2" xfId="41006"/>
    <cellStyle name="Percent 5 2 2 2 2 2 2 3" xfId="41007"/>
    <cellStyle name="Percent 5 2 2 2 2 2 3" xfId="41008"/>
    <cellStyle name="Percent 5 2 2 2 2 2 3 2" xfId="41009"/>
    <cellStyle name="Percent 5 2 2 2 2 2 4" xfId="41010"/>
    <cellStyle name="Percent 5 2 2 2 2 3" xfId="41011"/>
    <cellStyle name="Percent 5 2 2 2 2 3 2" xfId="41012"/>
    <cellStyle name="Percent 5 2 2 2 2 3 2 2" xfId="41013"/>
    <cellStyle name="Percent 5 2 2 2 2 3 3" xfId="41014"/>
    <cellStyle name="Percent 5 2 2 2 2 4" xfId="41015"/>
    <cellStyle name="Percent 5 2 2 2 2 4 2" xfId="41016"/>
    <cellStyle name="Percent 5 2 2 2 2 5" xfId="41017"/>
    <cellStyle name="Percent 5 2 2 2 3" xfId="41018"/>
    <cellStyle name="Percent 5 2 2 2 3 2" xfId="41019"/>
    <cellStyle name="Percent 5 2 2 2 3 2 2" xfId="41020"/>
    <cellStyle name="Percent 5 2 2 2 3 2 2 2" xfId="41021"/>
    <cellStyle name="Percent 5 2 2 2 3 2 3" xfId="41022"/>
    <cellStyle name="Percent 5 2 2 2 3 3" xfId="41023"/>
    <cellStyle name="Percent 5 2 2 2 3 3 2" xfId="41024"/>
    <cellStyle name="Percent 5 2 2 2 3 4" xfId="41025"/>
    <cellStyle name="Percent 5 2 2 2 4" xfId="41026"/>
    <cellStyle name="Percent 5 2 2 2 4 2" xfId="41027"/>
    <cellStyle name="Percent 5 2 2 2 4 2 2" xfId="41028"/>
    <cellStyle name="Percent 5 2 2 2 4 3" xfId="41029"/>
    <cellStyle name="Percent 5 2 2 2 5" xfId="41030"/>
    <cellStyle name="Percent 5 2 2 2 5 2" xfId="41031"/>
    <cellStyle name="Percent 5 2 2 2 5 2 2" xfId="41032"/>
    <cellStyle name="Percent 5 2 2 2 5 3" xfId="41033"/>
    <cellStyle name="Percent 5 2 2 2 6" xfId="41034"/>
    <cellStyle name="Percent 5 2 2 2 6 2" xfId="41035"/>
    <cellStyle name="Percent 5 2 2 2 7" xfId="41036"/>
    <cellStyle name="Percent 5 2 2 2 8" xfId="41037"/>
    <cellStyle name="Percent 5 2 2 3" xfId="41038"/>
    <cellStyle name="Percent 5 2 2 3 2" xfId="41039"/>
    <cellStyle name="Percent 5 2 2 3 2 2" xfId="41040"/>
    <cellStyle name="Percent 5 2 2 3 2 2 2" xfId="41041"/>
    <cellStyle name="Percent 5 2 2 3 2 2 2 2" xfId="41042"/>
    <cellStyle name="Percent 5 2 2 3 2 2 2 2 2" xfId="41043"/>
    <cellStyle name="Percent 5 2 2 3 2 2 2 3" xfId="41044"/>
    <cellStyle name="Percent 5 2 2 3 2 2 3" xfId="41045"/>
    <cellStyle name="Percent 5 2 2 3 2 2 3 2" xfId="41046"/>
    <cellStyle name="Percent 5 2 2 3 2 2 4" xfId="41047"/>
    <cellStyle name="Percent 5 2 2 3 2 3" xfId="41048"/>
    <cellStyle name="Percent 5 2 2 3 2 3 2" xfId="41049"/>
    <cellStyle name="Percent 5 2 2 3 2 3 2 2" xfId="41050"/>
    <cellStyle name="Percent 5 2 2 3 2 3 3" xfId="41051"/>
    <cellStyle name="Percent 5 2 2 3 2 4" xfId="41052"/>
    <cellStyle name="Percent 5 2 2 3 2 4 2" xfId="41053"/>
    <cellStyle name="Percent 5 2 2 3 2 5" xfId="41054"/>
    <cellStyle name="Percent 5 2 2 3 3" xfId="41055"/>
    <cellStyle name="Percent 5 2 2 3 3 2" xfId="41056"/>
    <cellStyle name="Percent 5 2 2 3 3 2 2" xfId="41057"/>
    <cellStyle name="Percent 5 2 2 3 3 2 2 2" xfId="41058"/>
    <cellStyle name="Percent 5 2 2 3 3 2 3" xfId="41059"/>
    <cellStyle name="Percent 5 2 2 3 3 3" xfId="41060"/>
    <cellStyle name="Percent 5 2 2 3 3 3 2" xfId="41061"/>
    <cellStyle name="Percent 5 2 2 3 3 4" xfId="41062"/>
    <cellStyle name="Percent 5 2 2 3 4" xfId="41063"/>
    <cellStyle name="Percent 5 2 2 3 4 2" xfId="41064"/>
    <cellStyle name="Percent 5 2 2 3 4 2 2" xfId="41065"/>
    <cellStyle name="Percent 5 2 2 3 4 3" xfId="41066"/>
    <cellStyle name="Percent 5 2 2 3 5" xfId="41067"/>
    <cellStyle name="Percent 5 2 2 3 5 2" xfId="41068"/>
    <cellStyle name="Percent 5 2 2 3 5 2 2" xfId="41069"/>
    <cellStyle name="Percent 5 2 2 3 5 3" xfId="41070"/>
    <cellStyle name="Percent 5 2 2 3 6" xfId="41071"/>
    <cellStyle name="Percent 5 2 2 3 6 2" xfId="41072"/>
    <cellStyle name="Percent 5 2 2 3 7" xfId="41073"/>
    <cellStyle name="Percent 5 2 2 3 8" xfId="41074"/>
    <cellStyle name="Percent 5 2 2 4" xfId="41075"/>
    <cellStyle name="Percent 5 2 2 4 2" xfId="41076"/>
    <cellStyle name="Percent 5 2 2 4 2 2" xfId="41077"/>
    <cellStyle name="Percent 5 2 2 4 2 2 2" xfId="41078"/>
    <cellStyle name="Percent 5 2 2 4 2 2 2 2" xfId="41079"/>
    <cellStyle name="Percent 5 2 2 4 2 2 3" xfId="41080"/>
    <cellStyle name="Percent 5 2 2 4 2 3" xfId="41081"/>
    <cellStyle name="Percent 5 2 2 4 2 3 2" xfId="41082"/>
    <cellStyle name="Percent 5 2 2 4 2 4" xfId="41083"/>
    <cellStyle name="Percent 5 2 2 4 3" xfId="41084"/>
    <cellStyle name="Percent 5 2 2 4 3 2" xfId="41085"/>
    <cellStyle name="Percent 5 2 2 4 3 2 2" xfId="41086"/>
    <cellStyle name="Percent 5 2 2 4 3 3" xfId="41087"/>
    <cellStyle name="Percent 5 2 2 4 4" xfId="41088"/>
    <cellStyle name="Percent 5 2 2 4 4 2" xfId="41089"/>
    <cellStyle name="Percent 5 2 2 4 5" xfId="41090"/>
    <cellStyle name="Percent 5 2 2 4 6" xfId="41091"/>
    <cellStyle name="Percent 5 2 2 5" xfId="41092"/>
    <cellStyle name="Percent 5 2 2 5 2" xfId="41093"/>
    <cellStyle name="Percent 5 2 2 5 2 2" xfId="41094"/>
    <cellStyle name="Percent 5 2 2 5 2 2 2" xfId="41095"/>
    <cellStyle name="Percent 5 2 2 5 2 3" xfId="41096"/>
    <cellStyle name="Percent 5 2 2 5 3" xfId="41097"/>
    <cellStyle name="Percent 5 2 2 5 3 2" xfId="41098"/>
    <cellStyle name="Percent 5 2 2 5 4" xfId="41099"/>
    <cellStyle name="Percent 5 2 2 6" xfId="41100"/>
    <cellStyle name="Percent 5 2 2 6 2" xfId="41101"/>
    <cellStyle name="Percent 5 2 2 6 2 2" xfId="41102"/>
    <cellStyle name="Percent 5 2 2 6 3" xfId="41103"/>
    <cellStyle name="Percent 5 2 2 7" xfId="41104"/>
    <cellStyle name="Percent 5 2 2 7 2" xfId="41105"/>
    <cellStyle name="Percent 5 2 2 7 2 2" xfId="41106"/>
    <cellStyle name="Percent 5 2 2 7 3" xfId="41107"/>
    <cellStyle name="Percent 5 2 2 8" xfId="41108"/>
    <cellStyle name="Percent 5 2 2 8 2" xfId="41109"/>
    <cellStyle name="Percent 5 2 2 9" xfId="41110"/>
    <cellStyle name="Percent 5 2 3" xfId="41111"/>
    <cellStyle name="Percent 5 2 3 2" xfId="41112"/>
    <cellStyle name="Percent 5 2 3 2 2" xfId="41113"/>
    <cellStyle name="Percent 5 2 3 2 2 2" xfId="41114"/>
    <cellStyle name="Percent 5 2 3 2 2 2 2" xfId="41115"/>
    <cellStyle name="Percent 5 2 3 2 2 2 2 2" xfId="41116"/>
    <cellStyle name="Percent 5 2 3 2 2 2 3" xfId="41117"/>
    <cellStyle name="Percent 5 2 3 2 2 3" xfId="41118"/>
    <cellStyle name="Percent 5 2 3 2 2 3 2" xfId="41119"/>
    <cellStyle name="Percent 5 2 3 2 2 4" xfId="41120"/>
    <cellStyle name="Percent 5 2 3 2 3" xfId="41121"/>
    <cellStyle name="Percent 5 2 3 2 3 2" xfId="41122"/>
    <cellStyle name="Percent 5 2 3 2 3 2 2" xfId="41123"/>
    <cellStyle name="Percent 5 2 3 2 3 3" xfId="41124"/>
    <cellStyle name="Percent 5 2 3 2 4" xfId="41125"/>
    <cellStyle name="Percent 5 2 3 2 4 2" xfId="41126"/>
    <cellStyle name="Percent 5 2 3 2 5" xfId="41127"/>
    <cellStyle name="Percent 5 2 3 3" xfId="41128"/>
    <cellStyle name="Percent 5 2 3 3 2" xfId="41129"/>
    <cellStyle name="Percent 5 2 3 3 2 2" xfId="41130"/>
    <cellStyle name="Percent 5 2 3 3 2 2 2" xfId="41131"/>
    <cellStyle name="Percent 5 2 3 3 2 3" xfId="41132"/>
    <cellStyle name="Percent 5 2 3 3 3" xfId="41133"/>
    <cellStyle name="Percent 5 2 3 3 3 2" xfId="41134"/>
    <cellStyle name="Percent 5 2 3 3 4" xfId="41135"/>
    <cellStyle name="Percent 5 2 3 4" xfId="41136"/>
    <cellStyle name="Percent 5 2 3 4 2" xfId="41137"/>
    <cellStyle name="Percent 5 2 3 4 2 2" xfId="41138"/>
    <cellStyle name="Percent 5 2 3 4 3" xfId="41139"/>
    <cellStyle name="Percent 5 2 3 5" xfId="41140"/>
    <cellStyle name="Percent 5 2 3 5 2" xfId="41141"/>
    <cellStyle name="Percent 5 2 3 5 2 2" xfId="41142"/>
    <cellStyle name="Percent 5 2 3 5 3" xfId="41143"/>
    <cellStyle name="Percent 5 2 3 6" xfId="41144"/>
    <cellStyle name="Percent 5 2 3 6 2" xfId="41145"/>
    <cellStyle name="Percent 5 2 3 7" xfId="41146"/>
    <cellStyle name="Percent 5 2 3 8" xfId="41147"/>
    <cellStyle name="Percent 5 2 4" xfId="41148"/>
    <cellStyle name="Percent 5 2 4 2" xfId="41149"/>
    <cellStyle name="Percent 5 2 4 2 2" xfId="41150"/>
    <cellStyle name="Percent 5 2 4 2 2 2" xfId="41151"/>
    <cellStyle name="Percent 5 2 4 2 2 2 2" xfId="41152"/>
    <cellStyle name="Percent 5 2 4 2 2 2 2 2" xfId="41153"/>
    <cellStyle name="Percent 5 2 4 2 2 2 3" xfId="41154"/>
    <cellStyle name="Percent 5 2 4 2 2 3" xfId="41155"/>
    <cellStyle name="Percent 5 2 4 2 2 3 2" xfId="41156"/>
    <cellStyle name="Percent 5 2 4 2 2 4" xfId="41157"/>
    <cellStyle name="Percent 5 2 4 2 3" xfId="41158"/>
    <cellStyle name="Percent 5 2 4 2 3 2" xfId="41159"/>
    <cellStyle name="Percent 5 2 4 2 3 2 2" xfId="41160"/>
    <cellStyle name="Percent 5 2 4 2 3 3" xfId="41161"/>
    <cellStyle name="Percent 5 2 4 2 4" xfId="41162"/>
    <cellStyle name="Percent 5 2 4 2 4 2" xfId="41163"/>
    <cellStyle name="Percent 5 2 4 2 5" xfId="41164"/>
    <cellStyle name="Percent 5 2 4 3" xfId="41165"/>
    <cellStyle name="Percent 5 2 4 3 2" xfId="41166"/>
    <cellStyle name="Percent 5 2 4 3 2 2" xfId="41167"/>
    <cellStyle name="Percent 5 2 4 3 2 2 2" xfId="41168"/>
    <cellStyle name="Percent 5 2 4 3 2 3" xfId="41169"/>
    <cellStyle name="Percent 5 2 4 3 3" xfId="41170"/>
    <cellStyle name="Percent 5 2 4 3 3 2" xfId="41171"/>
    <cellStyle name="Percent 5 2 4 3 4" xfId="41172"/>
    <cellStyle name="Percent 5 2 4 4" xfId="41173"/>
    <cellStyle name="Percent 5 2 4 4 2" xfId="41174"/>
    <cellStyle name="Percent 5 2 4 4 2 2" xfId="41175"/>
    <cellStyle name="Percent 5 2 4 4 3" xfId="41176"/>
    <cellStyle name="Percent 5 2 4 5" xfId="41177"/>
    <cellStyle name="Percent 5 2 4 5 2" xfId="41178"/>
    <cellStyle name="Percent 5 2 4 5 2 2" xfId="41179"/>
    <cellStyle name="Percent 5 2 4 5 3" xfId="41180"/>
    <cellStyle name="Percent 5 2 4 6" xfId="41181"/>
    <cellStyle name="Percent 5 2 4 6 2" xfId="41182"/>
    <cellStyle name="Percent 5 2 4 7" xfId="41183"/>
    <cellStyle name="Percent 5 2 4 8" xfId="41184"/>
    <cellStyle name="Percent 5 2 5" xfId="41185"/>
    <cellStyle name="Percent 5 2 5 2" xfId="41186"/>
    <cellStyle name="Percent 5 2 5 2 2" xfId="41187"/>
    <cellStyle name="Percent 5 2 5 2 2 2" xfId="41188"/>
    <cellStyle name="Percent 5 2 5 2 2 2 2" xfId="41189"/>
    <cellStyle name="Percent 5 2 5 2 2 3" xfId="41190"/>
    <cellStyle name="Percent 5 2 5 2 3" xfId="41191"/>
    <cellStyle name="Percent 5 2 5 2 3 2" xfId="41192"/>
    <cellStyle name="Percent 5 2 5 2 4" xfId="41193"/>
    <cellStyle name="Percent 5 2 5 3" xfId="41194"/>
    <cellStyle name="Percent 5 2 5 3 2" xfId="41195"/>
    <cellStyle name="Percent 5 2 5 3 2 2" xfId="41196"/>
    <cellStyle name="Percent 5 2 5 3 3" xfId="41197"/>
    <cellStyle name="Percent 5 2 5 4" xfId="41198"/>
    <cellStyle name="Percent 5 2 5 4 2" xfId="41199"/>
    <cellStyle name="Percent 5 2 5 5" xfId="41200"/>
    <cellStyle name="Percent 5 2 5 6" xfId="41201"/>
    <cellStyle name="Percent 5 2 6" xfId="41202"/>
    <cellStyle name="Percent 5 2 6 2" xfId="41203"/>
    <cellStyle name="Percent 5 2 6 2 2" xfId="41204"/>
    <cellStyle name="Percent 5 2 6 2 2 2" xfId="41205"/>
    <cellStyle name="Percent 5 2 6 2 3" xfId="41206"/>
    <cellStyle name="Percent 5 2 6 3" xfId="41207"/>
    <cellStyle name="Percent 5 2 6 3 2" xfId="41208"/>
    <cellStyle name="Percent 5 2 6 4" xfId="41209"/>
    <cellStyle name="Percent 5 2 7" xfId="41210"/>
    <cellStyle name="Percent 5 2 7 2" xfId="41211"/>
    <cellStyle name="Percent 5 2 7 2 2" xfId="41212"/>
    <cellStyle name="Percent 5 2 7 3" xfId="41213"/>
    <cellStyle name="Percent 5 2 8" xfId="41214"/>
    <cellStyle name="Percent 5 2 8 2" xfId="41215"/>
    <cellStyle name="Percent 5 2 8 2 2" xfId="41216"/>
    <cellStyle name="Percent 5 2 8 3" xfId="41217"/>
    <cellStyle name="Percent 5 2 9" xfId="41218"/>
    <cellStyle name="Percent 5 2 9 2" xfId="41219"/>
    <cellStyle name="Percent 5 3" xfId="41220"/>
    <cellStyle name="Percent 5 3 2" xfId="41221"/>
    <cellStyle name="Percent 5 3 2 2" xfId="41222"/>
    <cellStyle name="Percent 5 3 3" xfId="41223"/>
    <cellStyle name="Percent 5 3 3 2" xfId="41224"/>
    <cellStyle name="Percent 5 3 4" xfId="41225"/>
    <cellStyle name="Percent 5 3 5" xfId="41226"/>
    <cellStyle name="Percent 5 4" xfId="41227"/>
    <cellStyle name="Percent 5 4 2" xfId="41228"/>
    <cellStyle name="Percent 5 4 2 2" xfId="41229"/>
    <cellStyle name="Percent 5 4 2 2 2" xfId="41230"/>
    <cellStyle name="Percent 5 4 2 2 2 2" xfId="41231"/>
    <cellStyle name="Percent 5 4 2 2 2 2 2" xfId="41232"/>
    <cellStyle name="Percent 5 4 2 2 2 3" xfId="41233"/>
    <cellStyle name="Percent 5 4 2 2 3" xfId="41234"/>
    <cellStyle name="Percent 5 4 2 2 3 2" xfId="41235"/>
    <cellStyle name="Percent 5 4 2 2 4" xfId="41236"/>
    <cellStyle name="Percent 5 4 2 3" xfId="41237"/>
    <cellStyle name="Percent 5 4 2 3 2" xfId="41238"/>
    <cellStyle name="Percent 5 4 2 3 2 2" xfId="41239"/>
    <cellStyle name="Percent 5 4 2 3 3" xfId="41240"/>
    <cellStyle name="Percent 5 4 2 4" xfId="41241"/>
    <cellStyle name="Percent 5 4 2 4 2" xfId="41242"/>
    <cellStyle name="Percent 5 4 2 5" xfId="41243"/>
    <cellStyle name="Percent 5 4 3" xfId="41244"/>
    <cellStyle name="Percent 5 4 3 2" xfId="41245"/>
    <cellStyle name="Percent 5 4 3 2 2" xfId="41246"/>
    <cellStyle name="Percent 5 4 3 2 2 2" xfId="41247"/>
    <cellStyle name="Percent 5 4 3 2 3" xfId="41248"/>
    <cellStyle name="Percent 5 4 3 3" xfId="41249"/>
    <cellStyle name="Percent 5 4 3 3 2" xfId="41250"/>
    <cellStyle name="Percent 5 4 3 4" xfId="41251"/>
    <cellStyle name="Percent 5 4 4" xfId="41252"/>
    <cellStyle name="Percent 5 4 4 2" xfId="41253"/>
    <cellStyle name="Percent 5 4 4 2 2" xfId="41254"/>
    <cellStyle name="Percent 5 4 4 3" xfId="41255"/>
    <cellStyle name="Percent 5 4 5" xfId="41256"/>
    <cellStyle name="Percent 5 4 5 2" xfId="41257"/>
    <cellStyle name="Percent 5 4 5 2 2" xfId="41258"/>
    <cellStyle name="Percent 5 4 5 3" xfId="41259"/>
    <cellStyle name="Percent 5 4 6" xfId="41260"/>
    <cellStyle name="Percent 5 4 6 2" xfId="41261"/>
    <cellStyle name="Percent 5 4 7" xfId="41262"/>
    <cellStyle name="Percent 5 4 8" xfId="41263"/>
    <cellStyle name="Percent 5 5" xfId="41264"/>
    <cellStyle name="Percent 5 5 2" xfId="41265"/>
    <cellStyle name="Percent 5 5 2 2" xfId="41266"/>
    <cellStyle name="Percent 5 5 2 2 2" xfId="41267"/>
    <cellStyle name="Percent 5 5 2 2 2 2" xfId="41268"/>
    <cellStyle name="Percent 5 5 2 2 3" xfId="41269"/>
    <cellStyle name="Percent 5 5 2 3" xfId="41270"/>
    <cellStyle name="Percent 5 5 2 3 2" xfId="41271"/>
    <cellStyle name="Percent 5 5 2 4" xfId="41272"/>
    <cellStyle name="Percent 5 5 3" xfId="41273"/>
    <cellStyle name="Percent 5 5 3 2" xfId="41274"/>
    <cellStyle name="Percent 5 5 3 2 2" xfId="41275"/>
    <cellStyle name="Percent 5 5 3 3" xfId="41276"/>
    <cellStyle name="Percent 5 5 4" xfId="41277"/>
    <cellStyle name="Percent 5 5 4 2" xfId="41278"/>
    <cellStyle name="Percent 5 5 5" xfId="41279"/>
    <cellStyle name="Percent 5 5 6" xfId="41280"/>
    <cellStyle name="Percent 5 6" xfId="41281"/>
    <cellStyle name="Percent 5 6 2" xfId="41282"/>
    <cellStyle name="Percent 5 6 2 2" xfId="41283"/>
    <cellStyle name="Percent 5 6 2 2 2" xfId="41284"/>
    <cellStyle name="Percent 5 6 2 3" xfId="41285"/>
    <cellStyle name="Percent 5 6 3" xfId="41286"/>
    <cellStyle name="Percent 5 6 3 2" xfId="41287"/>
    <cellStyle name="Percent 5 6 4" xfId="41288"/>
    <cellStyle name="Percent 5 6 5" xfId="41289"/>
    <cellStyle name="Percent 5 7" xfId="41290"/>
    <cellStyle name="Percent 5 7 2" xfId="41291"/>
    <cellStyle name="Percent 5 7 2 2" xfId="41292"/>
    <cellStyle name="Percent 5 7 3" xfId="41293"/>
    <cellStyle name="Percent 5 8" xfId="41294"/>
    <cellStyle name="Percent 5 8 2" xfId="41295"/>
    <cellStyle name="Percent 5 8 2 2" xfId="41296"/>
    <cellStyle name="Percent 5 8 3" xfId="41297"/>
    <cellStyle name="Percent 5 9" xfId="41298"/>
    <cellStyle name="Percent 5 9 2" xfId="41299"/>
    <cellStyle name="Percent 50" xfId="41300"/>
    <cellStyle name="Percent 50 10" xfId="41301"/>
    <cellStyle name="Percent 50 2" xfId="41302"/>
    <cellStyle name="Percent 50 2 2" xfId="41303"/>
    <cellStyle name="Percent 50 2 2 2" xfId="41304"/>
    <cellStyle name="Percent 50 2 2 2 2" xfId="41305"/>
    <cellStyle name="Percent 50 2 2 2 2 2" xfId="41306"/>
    <cellStyle name="Percent 50 2 2 2 2 2 2" xfId="41307"/>
    <cellStyle name="Percent 50 2 2 2 2 3" xfId="41308"/>
    <cellStyle name="Percent 50 2 2 2 3" xfId="41309"/>
    <cellStyle name="Percent 50 2 2 2 3 2" xfId="41310"/>
    <cellStyle name="Percent 50 2 2 2 4" xfId="41311"/>
    <cellStyle name="Percent 50 2 2 3" xfId="41312"/>
    <cellStyle name="Percent 50 2 2 3 2" xfId="41313"/>
    <cellStyle name="Percent 50 2 2 3 2 2" xfId="41314"/>
    <cellStyle name="Percent 50 2 2 3 3" xfId="41315"/>
    <cellStyle name="Percent 50 2 2 4" xfId="41316"/>
    <cellStyle name="Percent 50 2 2 4 2" xfId="41317"/>
    <cellStyle name="Percent 50 2 2 5" xfId="41318"/>
    <cellStyle name="Percent 50 2 3" xfId="41319"/>
    <cellStyle name="Percent 50 2 3 2" xfId="41320"/>
    <cellStyle name="Percent 50 2 3 2 2" xfId="41321"/>
    <cellStyle name="Percent 50 2 3 2 2 2" xfId="41322"/>
    <cellStyle name="Percent 50 2 3 2 3" xfId="41323"/>
    <cellStyle name="Percent 50 2 3 3" xfId="41324"/>
    <cellStyle name="Percent 50 2 3 3 2" xfId="41325"/>
    <cellStyle name="Percent 50 2 3 4" xfId="41326"/>
    <cellStyle name="Percent 50 2 4" xfId="41327"/>
    <cellStyle name="Percent 50 2 4 2" xfId="41328"/>
    <cellStyle name="Percent 50 2 4 2 2" xfId="41329"/>
    <cellStyle name="Percent 50 2 4 3" xfId="41330"/>
    <cellStyle name="Percent 50 2 5" xfId="41331"/>
    <cellStyle name="Percent 50 2 5 2" xfId="41332"/>
    <cellStyle name="Percent 50 2 5 2 2" xfId="41333"/>
    <cellStyle name="Percent 50 2 5 3" xfId="41334"/>
    <cellStyle name="Percent 50 2 6" xfId="41335"/>
    <cellStyle name="Percent 50 2 6 2" xfId="41336"/>
    <cellStyle name="Percent 50 2 7" xfId="41337"/>
    <cellStyle name="Percent 50 3" xfId="41338"/>
    <cellStyle name="Percent 50 3 2" xfId="41339"/>
    <cellStyle name="Percent 50 3 2 2" xfId="41340"/>
    <cellStyle name="Percent 50 3 2 2 2" xfId="41341"/>
    <cellStyle name="Percent 50 3 2 2 2 2" xfId="41342"/>
    <cellStyle name="Percent 50 3 2 2 2 2 2" xfId="41343"/>
    <cellStyle name="Percent 50 3 2 2 2 3" xfId="41344"/>
    <cellStyle name="Percent 50 3 2 2 3" xfId="41345"/>
    <cellStyle name="Percent 50 3 2 2 3 2" xfId="41346"/>
    <cellStyle name="Percent 50 3 2 2 4" xfId="41347"/>
    <cellStyle name="Percent 50 3 2 3" xfId="41348"/>
    <cellStyle name="Percent 50 3 2 3 2" xfId="41349"/>
    <cellStyle name="Percent 50 3 2 3 2 2" xfId="41350"/>
    <cellStyle name="Percent 50 3 2 3 3" xfId="41351"/>
    <cellStyle name="Percent 50 3 2 4" xfId="41352"/>
    <cellStyle name="Percent 50 3 2 4 2" xfId="41353"/>
    <cellStyle name="Percent 50 3 2 5" xfId="41354"/>
    <cellStyle name="Percent 50 3 3" xfId="41355"/>
    <cellStyle name="Percent 50 3 3 2" xfId="41356"/>
    <cellStyle name="Percent 50 3 3 2 2" xfId="41357"/>
    <cellStyle name="Percent 50 3 3 2 2 2" xfId="41358"/>
    <cellStyle name="Percent 50 3 3 2 3" xfId="41359"/>
    <cellStyle name="Percent 50 3 3 3" xfId="41360"/>
    <cellStyle name="Percent 50 3 3 3 2" xfId="41361"/>
    <cellStyle name="Percent 50 3 3 4" xfId="41362"/>
    <cellStyle name="Percent 50 3 4" xfId="41363"/>
    <cellStyle name="Percent 50 3 4 2" xfId="41364"/>
    <cellStyle name="Percent 50 3 4 2 2" xfId="41365"/>
    <cellStyle name="Percent 50 3 4 3" xfId="41366"/>
    <cellStyle name="Percent 50 3 5" xfId="41367"/>
    <cellStyle name="Percent 50 3 5 2" xfId="41368"/>
    <cellStyle name="Percent 50 3 5 2 2" xfId="41369"/>
    <cellStyle name="Percent 50 3 5 3" xfId="41370"/>
    <cellStyle name="Percent 50 3 6" xfId="41371"/>
    <cellStyle name="Percent 50 3 6 2" xfId="41372"/>
    <cellStyle name="Percent 50 3 7" xfId="41373"/>
    <cellStyle name="Percent 50 4" xfId="41374"/>
    <cellStyle name="Percent 50 4 2" xfId="41375"/>
    <cellStyle name="Percent 50 4 2 2" xfId="41376"/>
    <cellStyle name="Percent 50 4 2 2 2" xfId="41377"/>
    <cellStyle name="Percent 50 4 2 2 2 2" xfId="41378"/>
    <cellStyle name="Percent 50 4 2 2 3" xfId="41379"/>
    <cellStyle name="Percent 50 4 2 3" xfId="41380"/>
    <cellStyle name="Percent 50 4 2 3 2" xfId="41381"/>
    <cellStyle name="Percent 50 4 2 4" xfId="41382"/>
    <cellStyle name="Percent 50 4 3" xfId="41383"/>
    <cellStyle name="Percent 50 4 3 2" xfId="41384"/>
    <cellStyle name="Percent 50 4 3 2 2" xfId="41385"/>
    <cellStyle name="Percent 50 4 3 3" xfId="41386"/>
    <cellStyle name="Percent 50 4 4" xfId="41387"/>
    <cellStyle name="Percent 50 4 4 2" xfId="41388"/>
    <cellStyle name="Percent 50 4 5" xfId="41389"/>
    <cellStyle name="Percent 50 5" xfId="41390"/>
    <cellStyle name="Percent 50 5 2" xfId="41391"/>
    <cellStyle name="Percent 50 5 2 2" xfId="41392"/>
    <cellStyle name="Percent 50 5 2 2 2" xfId="41393"/>
    <cellStyle name="Percent 50 5 2 3" xfId="41394"/>
    <cellStyle name="Percent 50 5 3" xfId="41395"/>
    <cellStyle name="Percent 50 5 3 2" xfId="41396"/>
    <cellStyle name="Percent 50 5 4" xfId="41397"/>
    <cellStyle name="Percent 50 6" xfId="41398"/>
    <cellStyle name="Percent 50 6 2" xfId="41399"/>
    <cellStyle name="Percent 50 6 2 2" xfId="41400"/>
    <cellStyle name="Percent 50 6 3" xfId="41401"/>
    <cellStyle name="Percent 50 7" xfId="41402"/>
    <cellStyle name="Percent 50 7 2" xfId="41403"/>
    <cellStyle name="Percent 50 7 2 2" xfId="41404"/>
    <cellStyle name="Percent 50 7 3" xfId="41405"/>
    <cellStyle name="Percent 50 8" xfId="41406"/>
    <cellStyle name="Percent 50 8 2" xfId="41407"/>
    <cellStyle name="Percent 50 9" xfId="41408"/>
    <cellStyle name="Percent 51" xfId="41409"/>
    <cellStyle name="Percent 51 10" xfId="41410"/>
    <cellStyle name="Percent 51 2" xfId="41411"/>
    <cellStyle name="Percent 51 2 2" xfId="41412"/>
    <cellStyle name="Percent 51 2 2 2" xfId="41413"/>
    <cellStyle name="Percent 51 2 2 2 2" xfId="41414"/>
    <cellStyle name="Percent 51 2 2 2 2 2" xfId="41415"/>
    <cellStyle name="Percent 51 2 2 2 2 2 2" xfId="41416"/>
    <cellStyle name="Percent 51 2 2 2 2 3" xfId="41417"/>
    <cellStyle name="Percent 51 2 2 2 3" xfId="41418"/>
    <cellStyle name="Percent 51 2 2 2 3 2" xfId="41419"/>
    <cellStyle name="Percent 51 2 2 2 4" xfId="41420"/>
    <cellStyle name="Percent 51 2 2 3" xfId="41421"/>
    <cellStyle name="Percent 51 2 2 3 2" xfId="41422"/>
    <cellStyle name="Percent 51 2 2 3 2 2" xfId="41423"/>
    <cellStyle name="Percent 51 2 2 3 3" xfId="41424"/>
    <cellStyle name="Percent 51 2 2 4" xfId="41425"/>
    <cellStyle name="Percent 51 2 2 4 2" xfId="41426"/>
    <cellStyle name="Percent 51 2 2 5" xfId="41427"/>
    <cellStyle name="Percent 51 2 3" xfId="41428"/>
    <cellStyle name="Percent 51 2 3 2" xfId="41429"/>
    <cellStyle name="Percent 51 2 3 2 2" xfId="41430"/>
    <cellStyle name="Percent 51 2 3 2 2 2" xfId="41431"/>
    <cellStyle name="Percent 51 2 3 2 3" xfId="41432"/>
    <cellStyle name="Percent 51 2 3 3" xfId="41433"/>
    <cellStyle name="Percent 51 2 3 3 2" xfId="41434"/>
    <cellStyle name="Percent 51 2 3 4" xfId="41435"/>
    <cellStyle name="Percent 51 2 4" xfId="41436"/>
    <cellStyle name="Percent 51 2 4 2" xfId="41437"/>
    <cellStyle name="Percent 51 2 4 2 2" xfId="41438"/>
    <cellStyle name="Percent 51 2 4 3" xfId="41439"/>
    <cellStyle name="Percent 51 2 5" xfId="41440"/>
    <cellStyle name="Percent 51 2 5 2" xfId="41441"/>
    <cellStyle name="Percent 51 2 5 2 2" xfId="41442"/>
    <cellStyle name="Percent 51 2 5 3" xfId="41443"/>
    <cellStyle name="Percent 51 2 6" xfId="41444"/>
    <cellStyle name="Percent 51 2 6 2" xfId="41445"/>
    <cellStyle name="Percent 51 2 7" xfId="41446"/>
    <cellStyle name="Percent 51 3" xfId="41447"/>
    <cellStyle name="Percent 51 3 2" xfId="41448"/>
    <cellStyle name="Percent 51 3 2 2" xfId="41449"/>
    <cellStyle name="Percent 51 3 2 2 2" xfId="41450"/>
    <cellStyle name="Percent 51 3 2 2 2 2" xfId="41451"/>
    <cellStyle name="Percent 51 3 2 2 2 2 2" xfId="41452"/>
    <cellStyle name="Percent 51 3 2 2 2 3" xfId="41453"/>
    <cellStyle name="Percent 51 3 2 2 3" xfId="41454"/>
    <cellStyle name="Percent 51 3 2 2 3 2" xfId="41455"/>
    <cellStyle name="Percent 51 3 2 2 4" xfId="41456"/>
    <cellStyle name="Percent 51 3 2 3" xfId="41457"/>
    <cellStyle name="Percent 51 3 2 3 2" xfId="41458"/>
    <cellStyle name="Percent 51 3 2 3 2 2" xfId="41459"/>
    <cellStyle name="Percent 51 3 2 3 3" xfId="41460"/>
    <cellStyle name="Percent 51 3 2 4" xfId="41461"/>
    <cellStyle name="Percent 51 3 2 4 2" xfId="41462"/>
    <cellStyle name="Percent 51 3 2 5" xfId="41463"/>
    <cellStyle name="Percent 51 3 3" xfId="41464"/>
    <cellStyle name="Percent 51 3 3 2" xfId="41465"/>
    <cellStyle name="Percent 51 3 3 2 2" xfId="41466"/>
    <cellStyle name="Percent 51 3 3 2 2 2" xfId="41467"/>
    <cellStyle name="Percent 51 3 3 2 3" xfId="41468"/>
    <cellStyle name="Percent 51 3 3 3" xfId="41469"/>
    <cellStyle name="Percent 51 3 3 3 2" xfId="41470"/>
    <cellStyle name="Percent 51 3 3 4" xfId="41471"/>
    <cellStyle name="Percent 51 3 4" xfId="41472"/>
    <cellStyle name="Percent 51 3 4 2" xfId="41473"/>
    <cellStyle name="Percent 51 3 4 2 2" xfId="41474"/>
    <cellStyle name="Percent 51 3 4 3" xfId="41475"/>
    <cellStyle name="Percent 51 3 5" xfId="41476"/>
    <cellStyle name="Percent 51 3 5 2" xfId="41477"/>
    <cellStyle name="Percent 51 3 5 2 2" xfId="41478"/>
    <cellStyle name="Percent 51 3 5 3" xfId="41479"/>
    <cellStyle name="Percent 51 3 6" xfId="41480"/>
    <cellStyle name="Percent 51 3 6 2" xfId="41481"/>
    <cellStyle name="Percent 51 3 7" xfId="41482"/>
    <cellStyle name="Percent 51 4" xfId="41483"/>
    <cellStyle name="Percent 51 4 2" xfId="41484"/>
    <cellStyle name="Percent 51 4 2 2" xfId="41485"/>
    <cellStyle name="Percent 51 4 2 2 2" xfId="41486"/>
    <cellStyle name="Percent 51 4 2 2 2 2" xfId="41487"/>
    <cellStyle name="Percent 51 4 2 2 3" xfId="41488"/>
    <cellStyle name="Percent 51 4 2 3" xfId="41489"/>
    <cellStyle name="Percent 51 4 2 3 2" xfId="41490"/>
    <cellStyle name="Percent 51 4 2 4" xfId="41491"/>
    <cellStyle name="Percent 51 4 3" xfId="41492"/>
    <cellStyle name="Percent 51 4 3 2" xfId="41493"/>
    <cellStyle name="Percent 51 4 3 2 2" xfId="41494"/>
    <cellStyle name="Percent 51 4 3 3" xfId="41495"/>
    <cellStyle name="Percent 51 4 4" xfId="41496"/>
    <cellStyle name="Percent 51 4 4 2" xfId="41497"/>
    <cellStyle name="Percent 51 4 5" xfId="41498"/>
    <cellStyle name="Percent 51 5" xfId="41499"/>
    <cellStyle name="Percent 51 5 2" xfId="41500"/>
    <cellStyle name="Percent 51 5 2 2" xfId="41501"/>
    <cellStyle name="Percent 51 5 2 2 2" xfId="41502"/>
    <cellStyle name="Percent 51 5 2 3" xfId="41503"/>
    <cellStyle name="Percent 51 5 3" xfId="41504"/>
    <cellStyle name="Percent 51 5 3 2" xfId="41505"/>
    <cellStyle name="Percent 51 5 4" xfId="41506"/>
    <cellStyle name="Percent 51 6" xfId="41507"/>
    <cellStyle name="Percent 51 6 2" xfId="41508"/>
    <cellStyle name="Percent 51 6 2 2" xfId="41509"/>
    <cellStyle name="Percent 51 6 3" xfId="41510"/>
    <cellStyle name="Percent 51 7" xfId="41511"/>
    <cellStyle name="Percent 51 7 2" xfId="41512"/>
    <cellStyle name="Percent 51 7 2 2" xfId="41513"/>
    <cellStyle name="Percent 51 7 3" xfId="41514"/>
    <cellStyle name="Percent 51 8" xfId="41515"/>
    <cellStyle name="Percent 51 8 2" xfId="41516"/>
    <cellStyle name="Percent 51 9" xfId="41517"/>
    <cellStyle name="Percent 52" xfId="41518"/>
    <cellStyle name="Percent 52 10" xfId="41519"/>
    <cellStyle name="Percent 52 2" xfId="41520"/>
    <cellStyle name="Percent 52 2 2" xfId="41521"/>
    <cellStyle name="Percent 52 2 2 2" xfId="41522"/>
    <cellStyle name="Percent 52 2 2 2 2" xfId="41523"/>
    <cellStyle name="Percent 52 2 2 2 2 2" xfId="41524"/>
    <cellStyle name="Percent 52 2 2 2 2 2 2" xfId="41525"/>
    <cellStyle name="Percent 52 2 2 2 2 3" xfId="41526"/>
    <cellStyle name="Percent 52 2 2 2 3" xfId="41527"/>
    <cellStyle name="Percent 52 2 2 2 3 2" xfId="41528"/>
    <cellStyle name="Percent 52 2 2 2 4" xfId="41529"/>
    <cellStyle name="Percent 52 2 2 3" xfId="41530"/>
    <cellStyle name="Percent 52 2 2 3 2" xfId="41531"/>
    <cellStyle name="Percent 52 2 2 3 2 2" xfId="41532"/>
    <cellStyle name="Percent 52 2 2 3 3" xfId="41533"/>
    <cellStyle name="Percent 52 2 2 4" xfId="41534"/>
    <cellStyle name="Percent 52 2 2 4 2" xfId="41535"/>
    <cellStyle name="Percent 52 2 2 5" xfId="41536"/>
    <cellStyle name="Percent 52 2 3" xfId="41537"/>
    <cellStyle name="Percent 52 2 3 2" xfId="41538"/>
    <cellStyle name="Percent 52 2 3 2 2" xfId="41539"/>
    <cellStyle name="Percent 52 2 3 2 2 2" xfId="41540"/>
    <cellStyle name="Percent 52 2 3 2 3" xfId="41541"/>
    <cellStyle name="Percent 52 2 3 3" xfId="41542"/>
    <cellStyle name="Percent 52 2 3 3 2" xfId="41543"/>
    <cellStyle name="Percent 52 2 3 4" xfId="41544"/>
    <cellStyle name="Percent 52 2 4" xfId="41545"/>
    <cellStyle name="Percent 52 2 4 2" xfId="41546"/>
    <cellStyle name="Percent 52 2 4 2 2" xfId="41547"/>
    <cellStyle name="Percent 52 2 4 3" xfId="41548"/>
    <cellStyle name="Percent 52 2 5" xfId="41549"/>
    <cellStyle name="Percent 52 2 5 2" xfId="41550"/>
    <cellStyle name="Percent 52 2 5 2 2" xfId="41551"/>
    <cellStyle name="Percent 52 2 5 3" xfId="41552"/>
    <cellStyle name="Percent 52 2 6" xfId="41553"/>
    <cellStyle name="Percent 52 2 6 2" xfId="41554"/>
    <cellStyle name="Percent 52 2 7" xfId="41555"/>
    <cellStyle name="Percent 52 3" xfId="41556"/>
    <cellStyle name="Percent 52 3 2" xfId="41557"/>
    <cellStyle name="Percent 52 3 2 2" xfId="41558"/>
    <cellStyle name="Percent 52 3 2 2 2" xfId="41559"/>
    <cellStyle name="Percent 52 3 2 2 2 2" xfId="41560"/>
    <cellStyle name="Percent 52 3 2 2 2 2 2" xfId="41561"/>
    <cellStyle name="Percent 52 3 2 2 2 3" xfId="41562"/>
    <cellStyle name="Percent 52 3 2 2 3" xfId="41563"/>
    <cellStyle name="Percent 52 3 2 2 3 2" xfId="41564"/>
    <cellStyle name="Percent 52 3 2 2 4" xfId="41565"/>
    <cellStyle name="Percent 52 3 2 3" xfId="41566"/>
    <cellStyle name="Percent 52 3 2 3 2" xfId="41567"/>
    <cellStyle name="Percent 52 3 2 3 2 2" xfId="41568"/>
    <cellStyle name="Percent 52 3 2 3 3" xfId="41569"/>
    <cellStyle name="Percent 52 3 2 4" xfId="41570"/>
    <cellStyle name="Percent 52 3 2 4 2" xfId="41571"/>
    <cellStyle name="Percent 52 3 2 5" xfId="41572"/>
    <cellStyle name="Percent 52 3 3" xfId="41573"/>
    <cellStyle name="Percent 52 3 3 2" xfId="41574"/>
    <cellStyle name="Percent 52 3 3 2 2" xfId="41575"/>
    <cellStyle name="Percent 52 3 3 2 2 2" xfId="41576"/>
    <cellStyle name="Percent 52 3 3 2 3" xfId="41577"/>
    <cellStyle name="Percent 52 3 3 3" xfId="41578"/>
    <cellStyle name="Percent 52 3 3 3 2" xfId="41579"/>
    <cellStyle name="Percent 52 3 3 4" xfId="41580"/>
    <cellStyle name="Percent 52 3 4" xfId="41581"/>
    <cellStyle name="Percent 52 3 4 2" xfId="41582"/>
    <cellStyle name="Percent 52 3 4 2 2" xfId="41583"/>
    <cellStyle name="Percent 52 3 4 3" xfId="41584"/>
    <cellStyle name="Percent 52 3 5" xfId="41585"/>
    <cellStyle name="Percent 52 3 5 2" xfId="41586"/>
    <cellStyle name="Percent 52 3 5 2 2" xfId="41587"/>
    <cellStyle name="Percent 52 3 5 3" xfId="41588"/>
    <cellStyle name="Percent 52 3 6" xfId="41589"/>
    <cellStyle name="Percent 52 3 6 2" xfId="41590"/>
    <cellStyle name="Percent 52 3 7" xfId="41591"/>
    <cellStyle name="Percent 52 4" xfId="41592"/>
    <cellStyle name="Percent 52 4 2" xfId="41593"/>
    <cellStyle name="Percent 52 4 2 2" xfId="41594"/>
    <cellStyle name="Percent 52 4 2 2 2" xfId="41595"/>
    <cellStyle name="Percent 52 4 2 2 2 2" xfId="41596"/>
    <cellStyle name="Percent 52 4 2 2 3" xfId="41597"/>
    <cellStyle name="Percent 52 4 2 3" xfId="41598"/>
    <cellStyle name="Percent 52 4 2 3 2" xfId="41599"/>
    <cellStyle name="Percent 52 4 2 4" xfId="41600"/>
    <cellStyle name="Percent 52 4 3" xfId="41601"/>
    <cellStyle name="Percent 52 4 3 2" xfId="41602"/>
    <cellStyle name="Percent 52 4 3 2 2" xfId="41603"/>
    <cellStyle name="Percent 52 4 3 3" xfId="41604"/>
    <cellStyle name="Percent 52 4 4" xfId="41605"/>
    <cellStyle name="Percent 52 4 4 2" xfId="41606"/>
    <cellStyle name="Percent 52 4 5" xfId="41607"/>
    <cellStyle name="Percent 52 5" xfId="41608"/>
    <cellStyle name="Percent 52 5 2" xfId="41609"/>
    <cellStyle name="Percent 52 5 2 2" xfId="41610"/>
    <cellStyle name="Percent 52 5 2 2 2" xfId="41611"/>
    <cellStyle name="Percent 52 5 2 3" xfId="41612"/>
    <cellStyle name="Percent 52 5 3" xfId="41613"/>
    <cellStyle name="Percent 52 5 3 2" xfId="41614"/>
    <cellStyle name="Percent 52 5 4" xfId="41615"/>
    <cellStyle name="Percent 52 6" xfId="41616"/>
    <cellStyle name="Percent 52 6 2" xfId="41617"/>
    <cellStyle name="Percent 52 6 2 2" xfId="41618"/>
    <cellStyle name="Percent 52 6 3" xfId="41619"/>
    <cellStyle name="Percent 52 7" xfId="41620"/>
    <cellStyle name="Percent 52 7 2" xfId="41621"/>
    <cellStyle name="Percent 52 7 2 2" xfId="41622"/>
    <cellStyle name="Percent 52 7 3" xfId="41623"/>
    <cellStyle name="Percent 52 8" xfId="41624"/>
    <cellStyle name="Percent 52 8 2" xfId="41625"/>
    <cellStyle name="Percent 52 9" xfId="41626"/>
    <cellStyle name="Percent 53" xfId="41627"/>
    <cellStyle name="Percent 53 10" xfId="41628"/>
    <cellStyle name="Percent 53 2" xfId="41629"/>
    <cellStyle name="Percent 53 2 2" xfId="41630"/>
    <cellStyle name="Percent 53 2 2 2" xfId="41631"/>
    <cellStyle name="Percent 53 2 2 2 2" xfId="41632"/>
    <cellStyle name="Percent 53 2 2 2 2 2" xfId="41633"/>
    <cellStyle name="Percent 53 2 2 2 2 2 2" xfId="41634"/>
    <cellStyle name="Percent 53 2 2 2 2 3" xfId="41635"/>
    <cellStyle name="Percent 53 2 2 2 3" xfId="41636"/>
    <cellStyle name="Percent 53 2 2 2 3 2" xfId="41637"/>
    <cellStyle name="Percent 53 2 2 2 4" xfId="41638"/>
    <cellStyle name="Percent 53 2 2 3" xfId="41639"/>
    <cellStyle name="Percent 53 2 2 3 2" xfId="41640"/>
    <cellStyle name="Percent 53 2 2 3 2 2" xfId="41641"/>
    <cellStyle name="Percent 53 2 2 3 3" xfId="41642"/>
    <cellStyle name="Percent 53 2 2 4" xfId="41643"/>
    <cellStyle name="Percent 53 2 2 4 2" xfId="41644"/>
    <cellStyle name="Percent 53 2 2 5" xfId="41645"/>
    <cellStyle name="Percent 53 2 3" xfId="41646"/>
    <cellStyle name="Percent 53 2 3 2" xfId="41647"/>
    <cellStyle name="Percent 53 2 3 2 2" xfId="41648"/>
    <cellStyle name="Percent 53 2 3 2 2 2" xfId="41649"/>
    <cellStyle name="Percent 53 2 3 2 3" xfId="41650"/>
    <cellStyle name="Percent 53 2 3 3" xfId="41651"/>
    <cellStyle name="Percent 53 2 3 3 2" xfId="41652"/>
    <cellStyle name="Percent 53 2 3 4" xfId="41653"/>
    <cellStyle name="Percent 53 2 4" xfId="41654"/>
    <cellStyle name="Percent 53 2 4 2" xfId="41655"/>
    <cellStyle name="Percent 53 2 4 2 2" xfId="41656"/>
    <cellStyle name="Percent 53 2 4 3" xfId="41657"/>
    <cellStyle name="Percent 53 2 5" xfId="41658"/>
    <cellStyle name="Percent 53 2 5 2" xfId="41659"/>
    <cellStyle name="Percent 53 2 5 2 2" xfId="41660"/>
    <cellStyle name="Percent 53 2 5 3" xfId="41661"/>
    <cellStyle name="Percent 53 2 6" xfId="41662"/>
    <cellStyle name="Percent 53 2 6 2" xfId="41663"/>
    <cellStyle name="Percent 53 2 7" xfId="41664"/>
    <cellStyle name="Percent 53 3" xfId="41665"/>
    <cellStyle name="Percent 53 3 2" xfId="41666"/>
    <cellStyle name="Percent 53 3 2 2" xfId="41667"/>
    <cellStyle name="Percent 53 3 2 2 2" xfId="41668"/>
    <cellStyle name="Percent 53 3 2 2 2 2" xfId="41669"/>
    <cellStyle name="Percent 53 3 2 2 2 2 2" xfId="41670"/>
    <cellStyle name="Percent 53 3 2 2 2 3" xfId="41671"/>
    <cellStyle name="Percent 53 3 2 2 3" xfId="41672"/>
    <cellStyle name="Percent 53 3 2 2 3 2" xfId="41673"/>
    <cellStyle name="Percent 53 3 2 2 4" xfId="41674"/>
    <cellStyle name="Percent 53 3 2 3" xfId="41675"/>
    <cellStyle name="Percent 53 3 2 3 2" xfId="41676"/>
    <cellStyle name="Percent 53 3 2 3 2 2" xfId="41677"/>
    <cellStyle name="Percent 53 3 2 3 3" xfId="41678"/>
    <cellStyle name="Percent 53 3 2 4" xfId="41679"/>
    <cellStyle name="Percent 53 3 2 4 2" xfId="41680"/>
    <cellStyle name="Percent 53 3 2 5" xfId="41681"/>
    <cellStyle name="Percent 53 3 3" xfId="41682"/>
    <cellStyle name="Percent 53 3 3 2" xfId="41683"/>
    <cellStyle name="Percent 53 3 3 2 2" xfId="41684"/>
    <cellStyle name="Percent 53 3 3 2 2 2" xfId="41685"/>
    <cellStyle name="Percent 53 3 3 2 3" xfId="41686"/>
    <cellStyle name="Percent 53 3 3 3" xfId="41687"/>
    <cellStyle name="Percent 53 3 3 3 2" xfId="41688"/>
    <cellStyle name="Percent 53 3 3 4" xfId="41689"/>
    <cellStyle name="Percent 53 3 4" xfId="41690"/>
    <cellStyle name="Percent 53 3 4 2" xfId="41691"/>
    <cellStyle name="Percent 53 3 4 2 2" xfId="41692"/>
    <cellStyle name="Percent 53 3 4 3" xfId="41693"/>
    <cellStyle name="Percent 53 3 5" xfId="41694"/>
    <cellStyle name="Percent 53 3 5 2" xfId="41695"/>
    <cellStyle name="Percent 53 3 5 2 2" xfId="41696"/>
    <cellStyle name="Percent 53 3 5 3" xfId="41697"/>
    <cellStyle name="Percent 53 3 6" xfId="41698"/>
    <cellStyle name="Percent 53 3 6 2" xfId="41699"/>
    <cellStyle name="Percent 53 3 7" xfId="41700"/>
    <cellStyle name="Percent 53 4" xfId="41701"/>
    <cellStyle name="Percent 53 4 2" xfId="41702"/>
    <cellStyle name="Percent 53 4 2 2" xfId="41703"/>
    <cellStyle name="Percent 53 4 2 2 2" xfId="41704"/>
    <cellStyle name="Percent 53 4 2 2 2 2" xfId="41705"/>
    <cellStyle name="Percent 53 4 2 2 3" xfId="41706"/>
    <cellStyle name="Percent 53 4 2 3" xfId="41707"/>
    <cellStyle name="Percent 53 4 2 3 2" xfId="41708"/>
    <cellStyle name="Percent 53 4 2 4" xfId="41709"/>
    <cellStyle name="Percent 53 4 3" xfId="41710"/>
    <cellStyle name="Percent 53 4 3 2" xfId="41711"/>
    <cellStyle name="Percent 53 4 3 2 2" xfId="41712"/>
    <cellStyle name="Percent 53 4 3 3" xfId="41713"/>
    <cellStyle name="Percent 53 4 4" xfId="41714"/>
    <cellStyle name="Percent 53 4 4 2" xfId="41715"/>
    <cellStyle name="Percent 53 4 5" xfId="41716"/>
    <cellStyle name="Percent 53 5" xfId="41717"/>
    <cellStyle name="Percent 53 5 2" xfId="41718"/>
    <cellStyle name="Percent 53 5 2 2" xfId="41719"/>
    <cellStyle name="Percent 53 5 2 2 2" xfId="41720"/>
    <cellStyle name="Percent 53 5 2 3" xfId="41721"/>
    <cellStyle name="Percent 53 5 3" xfId="41722"/>
    <cellStyle name="Percent 53 5 3 2" xfId="41723"/>
    <cellStyle name="Percent 53 5 4" xfId="41724"/>
    <cellStyle name="Percent 53 6" xfId="41725"/>
    <cellStyle name="Percent 53 6 2" xfId="41726"/>
    <cellStyle name="Percent 53 6 2 2" xfId="41727"/>
    <cellStyle name="Percent 53 6 3" xfId="41728"/>
    <cellStyle name="Percent 53 7" xfId="41729"/>
    <cellStyle name="Percent 53 7 2" xfId="41730"/>
    <cellStyle name="Percent 53 7 2 2" xfId="41731"/>
    <cellStyle name="Percent 53 7 3" xfId="41732"/>
    <cellStyle name="Percent 53 8" xfId="41733"/>
    <cellStyle name="Percent 53 8 2" xfId="41734"/>
    <cellStyle name="Percent 53 9" xfId="41735"/>
    <cellStyle name="Percent 54" xfId="41736"/>
    <cellStyle name="Percent 54 10" xfId="41737"/>
    <cellStyle name="Percent 54 2" xfId="41738"/>
    <cellStyle name="Percent 54 2 2" xfId="41739"/>
    <cellStyle name="Percent 54 2 2 2" xfId="41740"/>
    <cellStyle name="Percent 54 2 2 2 2" xfId="41741"/>
    <cellStyle name="Percent 54 2 2 2 2 2" xfId="41742"/>
    <cellStyle name="Percent 54 2 2 2 2 2 2" xfId="41743"/>
    <cellStyle name="Percent 54 2 2 2 2 3" xfId="41744"/>
    <cellStyle name="Percent 54 2 2 2 3" xfId="41745"/>
    <cellStyle name="Percent 54 2 2 2 3 2" xfId="41746"/>
    <cellStyle name="Percent 54 2 2 2 4" xfId="41747"/>
    <cellStyle name="Percent 54 2 2 3" xfId="41748"/>
    <cellStyle name="Percent 54 2 2 3 2" xfId="41749"/>
    <cellStyle name="Percent 54 2 2 3 2 2" xfId="41750"/>
    <cellStyle name="Percent 54 2 2 3 3" xfId="41751"/>
    <cellStyle name="Percent 54 2 2 4" xfId="41752"/>
    <cellStyle name="Percent 54 2 2 4 2" xfId="41753"/>
    <cellStyle name="Percent 54 2 2 5" xfId="41754"/>
    <cellStyle name="Percent 54 2 3" xfId="41755"/>
    <cellStyle name="Percent 54 2 3 2" xfId="41756"/>
    <cellStyle name="Percent 54 2 3 2 2" xfId="41757"/>
    <cellStyle name="Percent 54 2 3 2 2 2" xfId="41758"/>
    <cellStyle name="Percent 54 2 3 2 3" xfId="41759"/>
    <cellStyle name="Percent 54 2 3 3" xfId="41760"/>
    <cellStyle name="Percent 54 2 3 3 2" xfId="41761"/>
    <cellStyle name="Percent 54 2 3 4" xfId="41762"/>
    <cellStyle name="Percent 54 2 4" xfId="41763"/>
    <cellStyle name="Percent 54 2 4 2" xfId="41764"/>
    <cellStyle name="Percent 54 2 4 2 2" xfId="41765"/>
    <cellStyle name="Percent 54 2 4 3" xfId="41766"/>
    <cellStyle name="Percent 54 2 5" xfId="41767"/>
    <cellStyle name="Percent 54 2 5 2" xfId="41768"/>
    <cellStyle name="Percent 54 2 5 2 2" xfId="41769"/>
    <cellStyle name="Percent 54 2 5 3" xfId="41770"/>
    <cellStyle name="Percent 54 2 6" xfId="41771"/>
    <cellStyle name="Percent 54 2 6 2" xfId="41772"/>
    <cellStyle name="Percent 54 2 7" xfId="41773"/>
    <cellStyle name="Percent 54 3" xfId="41774"/>
    <cellStyle name="Percent 54 3 2" xfId="41775"/>
    <cellStyle name="Percent 54 3 2 2" xfId="41776"/>
    <cellStyle name="Percent 54 3 2 2 2" xfId="41777"/>
    <cellStyle name="Percent 54 3 2 2 2 2" xfId="41778"/>
    <cellStyle name="Percent 54 3 2 2 2 2 2" xfId="41779"/>
    <cellStyle name="Percent 54 3 2 2 2 3" xfId="41780"/>
    <cellStyle name="Percent 54 3 2 2 3" xfId="41781"/>
    <cellStyle name="Percent 54 3 2 2 3 2" xfId="41782"/>
    <cellStyle name="Percent 54 3 2 2 4" xfId="41783"/>
    <cellStyle name="Percent 54 3 2 3" xfId="41784"/>
    <cellStyle name="Percent 54 3 2 3 2" xfId="41785"/>
    <cellStyle name="Percent 54 3 2 3 2 2" xfId="41786"/>
    <cellStyle name="Percent 54 3 2 3 3" xfId="41787"/>
    <cellStyle name="Percent 54 3 2 4" xfId="41788"/>
    <cellStyle name="Percent 54 3 2 4 2" xfId="41789"/>
    <cellStyle name="Percent 54 3 2 5" xfId="41790"/>
    <cellStyle name="Percent 54 3 3" xfId="41791"/>
    <cellStyle name="Percent 54 3 3 2" xfId="41792"/>
    <cellStyle name="Percent 54 3 3 2 2" xfId="41793"/>
    <cellStyle name="Percent 54 3 3 2 2 2" xfId="41794"/>
    <cellStyle name="Percent 54 3 3 2 3" xfId="41795"/>
    <cellStyle name="Percent 54 3 3 3" xfId="41796"/>
    <cellStyle name="Percent 54 3 3 3 2" xfId="41797"/>
    <cellStyle name="Percent 54 3 3 4" xfId="41798"/>
    <cellStyle name="Percent 54 3 4" xfId="41799"/>
    <cellStyle name="Percent 54 3 4 2" xfId="41800"/>
    <cellStyle name="Percent 54 3 4 2 2" xfId="41801"/>
    <cellStyle name="Percent 54 3 4 3" xfId="41802"/>
    <cellStyle name="Percent 54 3 5" xfId="41803"/>
    <cellStyle name="Percent 54 3 5 2" xfId="41804"/>
    <cellStyle name="Percent 54 3 5 2 2" xfId="41805"/>
    <cellStyle name="Percent 54 3 5 3" xfId="41806"/>
    <cellStyle name="Percent 54 3 6" xfId="41807"/>
    <cellStyle name="Percent 54 3 6 2" xfId="41808"/>
    <cellStyle name="Percent 54 3 7" xfId="41809"/>
    <cellStyle name="Percent 54 4" xfId="41810"/>
    <cellStyle name="Percent 54 4 2" xfId="41811"/>
    <cellStyle name="Percent 54 4 2 2" xfId="41812"/>
    <cellStyle name="Percent 54 4 2 2 2" xfId="41813"/>
    <cellStyle name="Percent 54 4 2 2 2 2" xfId="41814"/>
    <cellStyle name="Percent 54 4 2 2 3" xfId="41815"/>
    <cellStyle name="Percent 54 4 2 3" xfId="41816"/>
    <cellStyle name="Percent 54 4 2 3 2" xfId="41817"/>
    <cellStyle name="Percent 54 4 2 4" xfId="41818"/>
    <cellStyle name="Percent 54 4 3" xfId="41819"/>
    <cellStyle name="Percent 54 4 3 2" xfId="41820"/>
    <cellStyle name="Percent 54 4 3 2 2" xfId="41821"/>
    <cellStyle name="Percent 54 4 3 3" xfId="41822"/>
    <cellStyle name="Percent 54 4 4" xfId="41823"/>
    <cellStyle name="Percent 54 4 4 2" xfId="41824"/>
    <cellStyle name="Percent 54 4 5" xfId="41825"/>
    <cellStyle name="Percent 54 5" xfId="41826"/>
    <cellStyle name="Percent 54 5 2" xfId="41827"/>
    <cellStyle name="Percent 54 5 2 2" xfId="41828"/>
    <cellStyle name="Percent 54 5 2 2 2" xfId="41829"/>
    <cellStyle name="Percent 54 5 2 3" xfId="41830"/>
    <cellStyle name="Percent 54 5 3" xfId="41831"/>
    <cellStyle name="Percent 54 5 3 2" xfId="41832"/>
    <cellStyle name="Percent 54 5 4" xfId="41833"/>
    <cellStyle name="Percent 54 6" xfId="41834"/>
    <cellStyle name="Percent 54 6 2" xfId="41835"/>
    <cellStyle name="Percent 54 6 2 2" xfId="41836"/>
    <cellStyle name="Percent 54 6 3" xfId="41837"/>
    <cellStyle name="Percent 54 7" xfId="41838"/>
    <cellStyle name="Percent 54 7 2" xfId="41839"/>
    <cellStyle name="Percent 54 7 2 2" xfId="41840"/>
    <cellStyle name="Percent 54 7 3" xfId="41841"/>
    <cellStyle name="Percent 54 8" xfId="41842"/>
    <cellStyle name="Percent 54 8 2" xfId="41843"/>
    <cellStyle name="Percent 54 9" xfId="41844"/>
    <cellStyle name="Percent 55" xfId="41845"/>
    <cellStyle name="Percent 55 10" xfId="41846"/>
    <cellStyle name="Percent 55 2" xfId="41847"/>
    <cellStyle name="Percent 55 2 2" xfId="41848"/>
    <cellStyle name="Percent 55 2 2 2" xfId="41849"/>
    <cellStyle name="Percent 55 2 2 2 2" xfId="41850"/>
    <cellStyle name="Percent 55 2 2 2 2 2" xfId="41851"/>
    <cellStyle name="Percent 55 2 2 2 2 2 2" xfId="41852"/>
    <cellStyle name="Percent 55 2 2 2 2 3" xfId="41853"/>
    <cellStyle name="Percent 55 2 2 2 3" xfId="41854"/>
    <cellStyle name="Percent 55 2 2 2 3 2" xfId="41855"/>
    <cellStyle name="Percent 55 2 2 2 4" xfId="41856"/>
    <cellStyle name="Percent 55 2 2 3" xfId="41857"/>
    <cellStyle name="Percent 55 2 2 3 2" xfId="41858"/>
    <cellStyle name="Percent 55 2 2 3 2 2" xfId="41859"/>
    <cellStyle name="Percent 55 2 2 3 3" xfId="41860"/>
    <cellStyle name="Percent 55 2 2 4" xfId="41861"/>
    <cellStyle name="Percent 55 2 2 4 2" xfId="41862"/>
    <cellStyle name="Percent 55 2 2 5" xfId="41863"/>
    <cellStyle name="Percent 55 2 3" xfId="41864"/>
    <cellStyle name="Percent 55 2 3 2" xfId="41865"/>
    <cellStyle name="Percent 55 2 3 2 2" xfId="41866"/>
    <cellStyle name="Percent 55 2 3 2 2 2" xfId="41867"/>
    <cellStyle name="Percent 55 2 3 2 3" xfId="41868"/>
    <cellStyle name="Percent 55 2 3 3" xfId="41869"/>
    <cellStyle name="Percent 55 2 3 3 2" xfId="41870"/>
    <cellStyle name="Percent 55 2 3 4" xfId="41871"/>
    <cellStyle name="Percent 55 2 4" xfId="41872"/>
    <cellStyle name="Percent 55 2 4 2" xfId="41873"/>
    <cellStyle name="Percent 55 2 4 2 2" xfId="41874"/>
    <cellStyle name="Percent 55 2 4 3" xfId="41875"/>
    <cellStyle name="Percent 55 2 5" xfId="41876"/>
    <cellStyle name="Percent 55 2 5 2" xfId="41877"/>
    <cellStyle name="Percent 55 2 5 2 2" xfId="41878"/>
    <cellStyle name="Percent 55 2 5 3" xfId="41879"/>
    <cellStyle name="Percent 55 2 6" xfId="41880"/>
    <cellStyle name="Percent 55 2 6 2" xfId="41881"/>
    <cellStyle name="Percent 55 2 7" xfId="41882"/>
    <cellStyle name="Percent 55 3" xfId="41883"/>
    <cellStyle name="Percent 55 3 2" xfId="41884"/>
    <cellStyle name="Percent 55 3 2 2" xfId="41885"/>
    <cellStyle name="Percent 55 3 2 2 2" xfId="41886"/>
    <cellStyle name="Percent 55 3 2 2 2 2" xfId="41887"/>
    <cellStyle name="Percent 55 3 2 2 2 2 2" xfId="41888"/>
    <cellStyle name="Percent 55 3 2 2 2 3" xfId="41889"/>
    <cellStyle name="Percent 55 3 2 2 3" xfId="41890"/>
    <cellStyle name="Percent 55 3 2 2 3 2" xfId="41891"/>
    <cellStyle name="Percent 55 3 2 2 4" xfId="41892"/>
    <cellStyle name="Percent 55 3 2 3" xfId="41893"/>
    <cellStyle name="Percent 55 3 2 3 2" xfId="41894"/>
    <cellStyle name="Percent 55 3 2 3 2 2" xfId="41895"/>
    <cellStyle name="Percent 55 3 2 3 3" xfId="41896"/>
    <cellStyle name="Percent 55 3 2 4" xfId="41897"/>
    <cellStyle name="Percent 55 3 2 4 2" xfId="41898"/>
    <cellStyle name="Percent 55 3 2 5" xfId="41899"/>
    <cellStyle name="Percent 55 3 3" xfId="41900"/>
    <cellStyle name="Percent 55 3 3 2" xfId="41901"/>
    <cellStyle name="Percent 55 3 3 2 2" xfId="41902"/>
    <cellStyle name="Percent 55 3 3 2 2 2" xfId="41903"/>
    <cellStyle name="Percent 55 3 3 2 3" xfId="41904"/>
    <cellStyle name="Percent 55 3 3 3" xfId="41905"/>
    <cellStyle name="Percent 55 3 3 3 2" xfId="41906"/>
    <cellStyle name="Percent 55 3 3 4" xfId="41907"/>
    <cellStyle name="Percent 55 3 4" xfId="41908"/>
    <cellStyle name="Percent 55 3 4 2" xfId="41909"/>
    <cellStyle name="Percent 55 3 4 2 2" xfId="41910"/>
    <cellStyle name="Percent 55 3 4 3" xfId="41911"/>
    <cellStyle name="Percent 55 3 5" xfId="41912"/>
    <cellStyle name="Percent 55 3 5 2" xfId="41913"/>
    <cellStyle name="Percent 55 3 5 2 2" xfId="41914"/>
    <cellStyle name="Percent 55 3 5 3" xfId="41915"/>
    <cellStyle name="Percent 55 3 6" xfId="41916"/>
    <cellStyle name="Percent 55 3 6 2" xfId="41917"/>
    <cellStyle name="Percent 55 3 7" xfId="41918"/>
    <cellStyle name="Percent 55 4" xfId="41919"/>
    <cellStyle name="Percent 55 4 2" xfId="41920"/>
    <cellStyle name="Percent 55 4 2 2" xfId="41921"/>
    <cellStyle name="Percent 55 4 2 2 2" xfId="41922"/>
    <cellStyle name="Percent 55 4 2 2 2 2" xfId="41923"/>
    <cellStyle name="Percent 55 4 2 2 3" xfId="41924"/>
    <cellStyle name="Percent 55 4 2 3" xfId="41925"/>
    <cellStyle name="Percent 55 4 2 3 2" xfId="41926"/>
    <cellStyle name="Percent 55 4 2 4" xfId="41927"/>
    <cellStyle name="Percent 55 4 3" xfId="41928"/>
    <cellStyle name="Percent 55 4 3 2" xfId="41929"/>
    <cellStyle name="Percent 55 4 3 2 2" xfId="41930"/>
    <cellStyle name="Percent 55 4 3 3" xfId="41931"/>
    <cellStyle name="Percent 55 4 4" xfId="41932"/>
    <cellStyle name="Percent 55 4 4 2" xfId="41933"/>
    <cellStyle name="Percent 55 4 5" xfId="41934"/>
    <cellStyle name="Percent 55 5" xfId="41935"/>
    <cellStyle name="Percent 55 5 2" xfId="41936"/>
    <cellStyle name="Percent 55 5 2 2" xfId="41937"/>
    <cellStyle name="Percent 55 5 2 2 2" xfId="41938"/>
    <cellStyle name="Percent 55 5 2 3" xfId="41939"/>
    <cellStyle name="Percent 55 5 3" xfId="41940"/>
    <cellStyle name="Percent 55 5 3 2" xfId="41941"/>
    <cellStyle name="Percent 55 5 4" xfId="41942"/>
    <cellStyle name="Percent 55 6" xfId="41943"/>
    <cellStyle name="Percent 55 6 2" xfId="41944"/>
    <cellStyle name="Percent 55 6 2 2" xfId="41945"/>
    <cellStyle name="Percent 55 6 3" xfId="41946"/>
    <cellStyle name="Percent 55 7" xfId="41947"/>
    <cellStyle name="Percent 55 7 2" xfId="41948"/>
    <cellStyle name="Percent 55 7 2 2" xfId="41949"/>
    <cellStyle name="Percent 55 7 3" xfId="41950"/>
    <cellStyle name="Percent 55 8" xfId="41951"/>
    <cellStyle name="Percent 55 8 2" xfId="41952"/>
    <cellStyle name="Percent 55 9" xfId="41953"/>
    <cellStyle name="Percent 56" xfId="41954"/>
    <cellStyle name="Percent 56 10" xfId="41955"/>
    <cellStyle name="Percent 56 2" xfId="41956"/>
    <cellStyle name="Percent 56 2 2" xfId="41957"/>
    <cellStyle name="Percent 56 2 2 2" xfId="41958"/>
    <cellStyle name="Percent 56 2 2 2 2" xfId="41959"/>
    <cellStyle name="Percent 56 2 2 2 2 2" xfId="41960"/>
    <cellStyle name="Percent 56 2 2 2 2 2 2" xfId="41961"/>
    <cellStyle name="Percent 56 2 2 2 2 3" xfId="41962"/>
    <cellStyle name="Percent 56 2 2 2 3" xfId="41963"/>
    <cellStyle name="Percent 56 2 2 2 3 2" xfId="41964"/>
    <cellStyle name="Percent 56 2 2 2 4" xfId="41965"/>
    <cellStyle name="Percent 56 2 2 3" xfId="41966"/>
    <cellStyle name="Percent 56 2 2 3 2" xfId="41967"/>
    <cellStyle name="Percent 56 2 2 3 2 2" xfId="41968"/>
    <cellStyle name="Percent 56 2 2 3 3" xfId="41969"/>
    <cellStyle name="Percent 56 2 2 4" xfId="41970"/>
    <cellStyle name="Percent 56 2 2 4 2" xfId="41971"/>
    <cellStyle name="Percent 56 2 2 5" xfId="41972"/>
    <cellStyle name="Percent 56 2 3" xfId="41973"/>
    <cellStyle name="Percent 56 2 3 2" xfId="41974"/>
    <cellStyle name="Percent 56 2 3 2 2" xfId="41975"/>
    <cellStyle name="Percent 56 2 3 2 2 2" xfId="41976"/>
    <cellStyle name="Percent 56 2 3 2 3" xfId="41977"/>
    <cellStyle name="Percent 56 2 3 3" xfId="41978"/>
    <cellStyle name="Percent 56 2 3 3 2" xfId="41979"/>
    <cellStyle name="Percent 56 2 3 4" xfId="41980"/>
    <cellStyle name="Percent 56 2 4" xfId="41981"/>
    <cellStyle name="Percent 56 2 4 2" xfId="41982"/>
    <cellStyle name="Percent 56 2 4 2 2" xfId="41983"/>
    <cellStyle name="Percent 56 2 4 3" xfId="41984"/>
    <cellStyle name="Percent 56 2 5" xfId="41985"/>
    <cellStyle name="Percent 56 2 5 2" xfId="41986"/>
    <cellStyle name="Percent 56 2 5 2 2" xfId="41987"/>
    <cellStyle name="Percent 56 2 5 3" xfId="41988"/>
    <cellStyle name="Percent 56 2 6" xfId="41989"/>
    <cellStyle name="Percent 56 2 6 2" xfId="41990"/>
    <cellStyle name="Percent 56 2 7" xfId="41991"/>
    <cellStyle name="Percent 56 3" xfId="41992"/>
    <cellStyle name="Percent 56 3 2" xfId="41993"/>
    <cellStyle name="Percent 56 3 2 2" xfId="41994"/>
    <cellStyle name="Percent 56 3 2 2 2" xfId="41995"/>
    <cellStyle name="Percent 56 3 2 2 2 2" xfId="41996"/>
    <cellStyle name="Percent 56 3 2 2 2 2 2" xfId="41997"/>
    <cellStyle name="Percent 56 3 2 2 2 3" xfId="41998"/>
    <cellStyle name="Percent 56 3 2 2 3" xfId="41999"/>
    <cellStyle name="Percent 56 3 2 2 3 2" xfId="42000"/>
    <cellStyle name="Percent 56 3 2 2 4" xfId="42001"/>
    <cellStyle name="Percent 56 3 2 3" xfId="42002"/>
    <cellStyle name="Percent 56 3 2 3 2" xfId="42003"/>
    <cellStyle name="Percent 56 3 2 3 2 2" xfId="42004"/>
    <cellStyle name="Percent 56 3 2 3 3" xfId="42005"/>
    <cellStyle name="Percent 56 3 2 4" xfId="42006"/>
    <cellStyle name="Percent 56 3 2 4 2" xfId="42007"/>
    <cellStyle name="Percent 56 3 2 5" xfId="42008"/>
    <cellStyle name="Percent 56 3 3" xfId="42009"/>
    <cellStyle name="Percent 56 3 3 2" xfId="42010"/>
    <cellStyle name="Percent 56 3 3 2 2" xfId="42011"/>
    <cellStyle name="Percent 56 3 3 2 2 2" xfId="42012"/>
    <cellStyle name="Percent 56 3 3 2 3" xfId="42013"/>
    <cellStyle name="Percent 56 3 3 3" xfId="42014"/>
    <cellStyle name="Percent 56 3 3 3 2" xfId="42015"/>
    <cellStyle name="Percent 56 3 3 4" xfId="42016"/>
    <cellStyle name="Percent 56 3 4" xfId="42017"/>
    <cellStyle name="Percent 56 3 4 2" xfId="42018"/>
    <cellStyle name="Percent 56 3 4 2 2" xfId="42019"/>
    <cellStyle name="Percent 56 3 4 3" xfId="42020"/>
    <cellStyle name="Percent 56 3 5" xfId="42021"/>
    <cellStyle name="Percent 56 3 5 2" xfId="42022"/>
    <cellStyle name="Percent 56 3 5 2 2" xfId="42023"/>
    <cellStyle name="Percent 56 3 5 3" xfId="42024"/>
    <cellStyle name="Percent 56 3 6" xfId="42025"/>
    <cellStyle name="Percent 56 3 6 2" xfId="42026"/>
    <cellStyle name="Percent 56 3 7" xfId="42027"/>
    <cellStyle name="Percent 56 4" xfId="42028"/>
    <cellStyle name="Percent 56 4 2" xfId="42029"/>
    <cellStyle name="Percent 56 4 2 2" xfId="42030"/>
    <cellStyle name="Percent 56 4 2 2 2" xfId="42031"/>
    <cellStyle name="Percent 56 4 2 2 2 2" xfId="42032"/>
    <cellStyle name="Percent 56 4 2 2 3" xfId="42033"/>
    <cellStyle name="Percent 56 4 2 3" xfId="42034"/>
    <cellStyle name="Percent 56 4 2 3 2" xfId="42035"/>
    <cellStyle name="Percent 56 4 2 4" xfId="42036"/>
    <cellStyle name="Percent 56 4 3" xfId="42037"/>
    <cellStyle name="Percent 56 4 3 2" xfId="42038"/>
    <cellStyle name="Percent 56 4 3 2 2" xfId="42039"/>
    <cellStyle name="Percent 56 4 3 3" xfId="42040"/>
    <cellStyle name="Percent 56 4 4" xfId="42041"/>
    <cellStyle name="Percent 56 4 4 2" xfId="42042"/>
    <cellStyle name="Percent 56 4 5" xfId="42043"/>
    <cellStyle name="Percent 56 5" xfId="42044"/>
    <cellStyle name="Percent 56 5 2" xfId="42045"/>
    <cellStyle name="Percent 56 5 2 2" xfId="42046"/>
    <cellStyle name="Percent 56 5 2 2 2" xfId="42047"/>
    <cellStyle name="Percent 56 5 2 3" xfId="42048"/>
    <cellStyle name="Percent 56 5 3" xfId="42049"/>
    <cellStyle name="Percent 56 5 3 2" xfId="42050"/>
    <cellStyle name="Percent 56 5 4" xfId="42051"/>
    <cellStyle name="Percent 56 6" xfId="42052"/>
    <cellStyle name="Percent 56 6 2" xfId="42053"/>
    <cellStyle name="Percent 56 6 2 2" xfId="42054"/>
    <cellStyle name="Percent 56 6 3" xfId="42055"/>
    <cellStyle name="Percent 56 7" xfId="42056"/>
    <cellStyle name="Percent 56 7 2" xfId="42057"/>
    <cellStyle name="Percent 56 7 2 2" xfId="42058"/>
    <cellStyle name="Percent 56 7 3" xfId="42059"/>
    <cellStyle name="Percent 56 8" xfId="42060"/>
    <cellStyle name="Percent 56 8 2" xfId="42061"/>
    <cellStyle name="Percent 56 9" xfId="42062"/>
    <cellStyle name="Percent 57" xfId="42063"/>
    <cellStyle name="Percent 57 10" xfId="42064"/>
    <cellStyle name="Percent 57 2" xfId="42065"/>
    <cellStyle name="Percent 57 2 2" xfId="42066"/>
    <cellStyle name="Percent 57 2 2 2" xfId="42067"/>
    <cellStyle name="Percent 57 2 2 2 2" xfId="42068"/>
    <cellStyle name="Percent 57 2 2 2 2 2" xfId="42069"/>
    <cellStyle name="Percent 57 2 2 2 2 2 2" xfId="42070"/>
    <cellStyle name="Percent 57 2 2 2 2 3" xfId="42071"/>
    <cellStyle name="Percent 57 2 2 2 3" xfId="42072"/>
    <cellStyle name="Percent 57 2 2 2 3 2" xfId="42073"/>
    <cellStyle name="Percent 57 2 2 2 4" xfId="42074"/>
    <cellStyle name="Percent 57 2 2 3" xfId="42075"/>
    <cellStyle name="Percent 57 2 2 3 2" xfId="42076"/>
    <cellStyle name="Percent 57 2 2 3 2 2" xfId="42077"/>
    <cellStyle name="Percent 57 2 2 3 3" xfId="42078"/>
    <cellStyle name="Percent 57 2 2 4" xfId="42079"/>
    <cellStyle name="Percent 57 2 2 4 2" xfId="42080"/>
    <cellStyle name="Percent 57 2 2 5" xfId="42081"/>
    <cellStyle name="Percent 57 2 3" xfId="42082"/>
    <cellStyle name="Percent 57 2 3 2" xfId="42083"/>
    <cellStyle name="Percent 57 2 3 2 2" xfId="42084"/>
    <cellStyle name="Percent 57 2 3 2 2 2" xfId="42085"/>
    <cellStyle name="Percent 57 2 3 2 3" xfId="42086"/>
    <cellStyle name="Percent 57 2 3 3" xfId="42087"/>
    <cellStyle name="Percent 57 2 3 3 2" xfId="42088"/>
    <cellStyle name="Percent 57 2 3 4" xfId="42089"/>
    <cellStyle name="Percent 57 2 4" xfId="42090"/>
    <cellStyle name="Percent 57 2 4 2" xfId="42091"/>
    <cellStyle name="Percent 57 2 4 2 2" xfId="42092"/>
    <cellStyle name="Percent 57 2 4 3" xfId="42093"/>
    <cellStyle name="Percent 57 2 5" xfId="42094"/>
    <cellStyle name="Percent 57 2 5 2" xfId="42095"/>
    <cellStyle name="Percent 57 2 5 2 2" xfId="42096"/>
    <cellStyle name="Percent 57 2 5 3" xfId="42097"/>
    <cellStyle name="Percent 57 2 6" xfId="42098"/>
    <cellStyle name="Percent 57 2 6 2" xfId="42099"/>
    <cellStyle name="Percent 57 2 7" xfId="42100"/>
    <cellStyle name="Percent 57 3" xfId="42101"/>
    <cellStyle name="Percent 57 3 2" xfId="42102"/>
    <cellStyle name="Percent 57 3 2 2" xfId="42103"/>
    <cellStyle name="Percent 57 3 2 2 2" xfId="42104"/>
    <cellStyle name="Percent 57 3 2 2 2 2" xfId="42105"/>
    <cellStyle name="Percent 57 3 2 2 2 2 2" xfId="42106"/>
    <cellStyle name="Percent 57 3 2 2 2 3" xfId="42107"/>
    <cellStyle name="Percent 57 3 2 2 3" xfId="42108"/>
    <cellStyle name="Percent 57 3 2 2 3 2" xfId="42109"/>
    <cellStyle name="Percent 57 3 2 2 4" xfId="42110"/>
    <cellStyle name="Percent 57 3 2 3" xfId="42111"/>
    <cellStyle name="Percent 57 3 2 3 2" xfId="42112"/>
    <cellStyle name="Percent 57 3 2 3 2 2" xfId="42113"/>
    <cellStyle name="Percent 57 3 2 3 3" xfId="42114"/>
    <cellStyle name="Percent 57 3 2 4" xfId="42115"/>
    <cellStyle name="Percent 57 3 2 4 2" xfId="42116"/>
    <cellStyle name="Percent 57 3 2 5" xfId="42117"/>
    <cellStyle name="Percent 57 3 3" xfId="42118"/>
    <cellStyle name="Percent 57 3 3 2" xfId="42119"/>
    <cellStyle name="Percent 57 3 3 2 2" xfId="42120"/>
    <cellStyle name="Percent 57 3 3 2 2 2" xfId="42121"/>
    <cellStyle name="Percent 57 3 3 2 3" xfId="42122"/>
    <cellStyle name="Percent 57 3 3 3" xfId="42123"/>
    <cellStyle name="Percent 57 3 3 3 2" xfId="42124"/>
    <cellStyle name="Percent 57 3 3 4" xfId="42125"/>
    <cellStyle name="Percent 57 3 4" xfId="42126"/>
    <cellStyle name="Percent 57 3 4 2" xfId="42127"/>
    <cellStyle name="Percent 57 3 4 2 2" xfId="42128"/>
    <cellStyle name="Percent 57 3 4 3" xfId="42129"/>
    <cellStyle name="Percent 57 3 5" xfId="42130"/>
    <cellStyle name="Percent 57 3 5 2" xfId="42131"/>
    <cellStyle name="Percent 57 3 5 2 2" xfId="42132"/>
    <cellStyle name="Percent 57 3 5 3" xfId="42133"/>
    <cellStyle name="Percent 57 3 6" xfId="42134"/>
    <cellStyle name="Percent 57 3 6 2" xfId="42135"/>
    <cellStyle name="Percent 57 3 7" xfId="42136"/>
    <cellStyle name="Percent 57 4" xfId="42137"/>
    <cellStyle name="Percent 57 4 2" xfId="42138"/>
    <cellStyle name="Percent 57 4 2 2" xfId="42139"/>
    <cellStyle name="Percent 57 4 2 2 2" xfId="42140"/>
    <cellStyle name="Percent 57 4 2 2 2 2" xfId="42141"/>
    <cellStyle name="Percent 57 4 2 2 3" xfId="42142"/>
    <cellStyle name="Percent 57 4 2 3" xfId="42143"/>
    <cellStyle name="Percent 57 4 2 3 2" xfId="42144"/>
    <cellStyle name="Percent 57 4 2 4" xfId="42145"/>
    <cellStyle name="Percent 57 4 3" xfId="42146"/>
    <cellStyle name="Percent 57 4 3 2" xfId="42147"/>
    <cellStyle name="Percent 57 4 3 2 2" xfId="42148"/>
    <cellStyle name="Percent 57 4 3 3" xfId="42149"/>
    <cellStyle name="Percent 57 4 4" xfId="42150"/>
    <cellStyle name="Percent 57 4 4 2" xfId="42151"/>
    <cellStyle name="Percent 57 4 5" xfId="42152"/>
    <cellStyle name="Percent 57 5" xfId="42153"/>
    <cellStyle name="Percent 57 5 2" xfId="42154"/>
    <cellStyle name="Percent 57 5 2 2" xfId="42155"/>
    <cellStyle name="Percent 57 5 2 2 2" xfId="42156"/>
    <cellStyle name="Percent 57 5 2 3" xfId="42157"/>
    <cellStyle name="Percent 57 5 3" xfId="42158"/>
    <cellStyle name="Percent 57 5 3 2" xfId="42159"/>
    <cellStyle name="Percent 57 5 4" xfId="42160"/>
    <cellStyle name="Percent 57 6" xfId="42161"/>
    <cellStyle name="Percent 57 6 2" xfId="42162"/>
    <cellStyle name="Percent 57 6 2 2" xfId="42163"/>
    <cellStyle name="Percent 57 6 3" xfId="42164"/>
    <cellStyle name="Percent 57 7" xfId="42165"/>
    <cellStyle name="Percent 57 7 2" xfId="42166"/>
    <cellStyle name="Percent 57 7 2 2" xfId="42167"/>
    <cellStyle name="Percent 57 7 3" xfId="42168"/>
    <cellStyle name="Percent 57 8" xfId="42169"/>
    <cellStyle name="Percent 57 8 2" xfId="42170"/>
    <cellStyle name="Percent 57 9" xfId="42171"/>
    <cellStyle name="Percent 58" xfId="42172"/>
    <cellStyle name="Percent 58 10" xfId="42173"/>
    <cellStyle name="Percent 58 2" xfId="42174"/>
    <cellStyle name="Percent 58 2 2" xfId="42175"/>
    <cellStyle name="Percent 58 2 2 2" xfId="42176"/>
    <cellStyle name="Percent 58 2 2 2 2" xfId="42177"/>
    <cellStyle name="Percent 58 2 2 2 2 2" xfId="42178"/>
    <cellStyle name="Percent 58 2 2 2 2 2 2" xfId="42179"/>
    <cellStyle name="Percent 58 2 2 2 2 3" xfId="42180"/>
    <cellStyle name="Percent 58 2 2 2 3" xfId="42181"/>
    <cellStyle name="Percent 58 2 2 2 3 2" xfId="42182"/>
    <cellStyle name="Percent 58 2 2 2 4" xfId="42183"/>
    <cellStyle name="Percent 58 2 2 3" xfId="42184"/>
    <cellStyle name="Percent 58 2 2 3 2" xfId="42185"/>
    <cellStyle name="Percent 58 2 2 3 2 2" xfId="42186"/>
    <cellStyle name="Percent 58 2 2 3 3" xfId="42187"/>
    <cellStyle name="Percent 58 2 2 4" xfId="42188"/>
    <cellStyle name="Percent 58 2 2 4 2" xfId="42189"/>
    <cellStyle name="Percent 58 2 2 5" xfId="42190"/>
    <cellStyle name="Percent 58 2 3" xfId="42191"/>
    <cellStyle name="Percent 58 2 3 2" xfId="42192"/>
    <cellStyle name="Percent 58 2 3 2 2" xfId="42193"/>
    <cellStyle name="Percent 58 2 3 2 2 2" xfId="42194"/>
    <cellStyle name="Percent 58 2 3 2 3" xfId="42195"/>
    <cellStyle name="Percent 58 2 3 3" xfId="42196"/>
    <cellStyle name="Percent 58 2 3 3 2" xfId="42197"/>
    <cellStyle name="Percent 58 2 3 4" xfId="42198"/>
    <cellStyle name="Percent 58 2 4" xfId="42199"/>
    <cellStyle name="Percent 58 2 4 2" xfId="42200"/>
    <cellStyle name="Percent 58 2 4 2 2" xfId="42201"/>
    <cellStyle name="Percent 58 2 4 3" xfId="42202"/>
    <cellStyle name="Percent 58 2 5" xfId="42203"/>
    <cellStyle name="Percent 58 2 5 2" xfId="42204"/>
    <cellStyle name="Percent 58 2 5 2 2" xfId="42205"/>
    <cellStyle name="Percent 58 2 5 3" xfId="42206"/>
    <cellStyle name="Percent 58 2 6" xfId="42207"/>
    <cellStyle name="Percent 58 2 6 2" xfId="42208"/>
    <cellStyle name="Percent 58 2 7" xfId="42209"/>
    <cellStyle name="Percent 58 3" xfId="42210"/>
    <cellStyle name="Percent 58 3 2" xfId="42211"/>
    <cellStyle name="Percent 58 3 2 2" xfId="42212"/>
    <cellStyle name="Percent 58 3 2 2 2" xfId="42213"/>
    <cellStyle name="Percent 58 3 2 2 2 2" xfId="42214"/>
    <cellStyle name="Percent 58 3 2 2 2 2 2" xfId="42215"/>
    <cellStyle name="Percent 58 3 2 2 2 3" xfId="42216"/>
    <cellStyle name="Percent 58 3 2 2 3" xfId="42217"/>
    <cellStyle name="Percent 58 3 2 2 3 2" xfId="42218"/>
    <cellStyle name="Percent 58 3 2 2 4" xfId="42219"/>
    <cellStyle name="Percent 58 3 2 3" xfId="42220"/>
    <cellStyle name="Percent 58 3 2 3 2" xfId="42221"/>
    <cellStyle name="Percent 58 3 2 3 2 2" xfId="42222"/>
    <cellStyle name="Percent 58 3 2 3 3" xfId="42223"/>
    <cellStyle name="Percent 58 3 2 4" xfId="42224"/>
    <cellStyle name="Percent 58 3 2 4 2" xfId="42225"/>
    <cellStyle name="Percent 58 3 2 5" xfId="42226"/>
    <cellStyle name="Percent 58 3 3" xfId="42227"/>
    <cellStyle name="Percent 58 3 3 2" xfId="42228"/>
    <cellStyle name="Percent 58 3 3 2 2" xfId="42229"/>
    <cellStyle name="Percent 58 3 3 2 2 2" xfId="42230"/>
    <cellStyle name="Percent 58 3 3 2 3" xfId="42231"/>
    <cellStyle name="Percent 58 3 3 3" xfId="42232"/>
    <cellStyle name="Percent 58 3 3 3 2" xfId="42233"/>
    <cellStyle name="Percent 58 3 3 4" xfId="42234"/>
    <cellStyle name="Percent 58 3 4" xfId="42235"/>
    <cellStyle name="Percent 58 3 4 2" xfId="42236"/>
    <cellStyle name="Percent 58 3 4 2 2" xfId="42237"/>
    <cellStyle name="Percent 58 3 4 3" xfId="42238"/>
    <cellStyle name="Percent 58 3 5" xfId="42239"/>
    <cellStyle name="Percent 58 3 5 2" xfId="42240"/>
    <cellStyle name="Percent 58 3 5 2 2" xfId="42241"/>
    <cellStyle name="Percent 58 3 5 3" xfId="42242"/>
    <cellStyle name="Percent 58 3 6" xfId="42243"/>
    <cellStyle name="Percent 58 3 6 2" xfId="42244"/>
    <cellStyle name="Percent 58 3 7" xfId="42245"/>
    <cellStyle name="Percent 58 4" xfId="42246"/>
    <cellStyle name="Percent 58 4 2" xfId="42247"/>
    <cellStyle name="Percent 58 4 2 2" xfId="42248"/>
    <cellStyle name="Percent 58 4 2 2 2" xfId="42249"/>
    <cellStyle name="Percent 58 4 2 2 2 2" xfId="42250"/>
    <cellStyle name="Percent 58 4 2 2 3" xfId="42251"/>
    <cellStyle name="Percent 58 4 2 3" xfId="42252"/>
    <cellStyle name="Percent 58 4 2 3 2" xfId="42253"/>
    <cellStyle name="Percent 58 4 2 4" xfId="42254"/>
    <cellStyle name="Percent 58 4 3" xfId="42255"/>
    <cellStyle name="Percent 58 4 3 2" xfId="42256"/>
    <cellStyle name="Percent 58 4 3 2 2" xfId="42257"/>
    <cellStyle name="Percent 58 4 3 3" xfId="42258"/>
    <cellStyle name="Percent 58 4 4" xfId="42259"/>
    <cellStyle name="Percent 58 4 4 2" xfId="42260"/>
    <cellStyle name="Percent 58 4 5" xfId="42261"/>
    <cellStyle name="Percent 58 5" xfId="42262"/>
    <cellStyle name="Percent 58 5 2" xfId="42263"/>
    <cellStyle name="Percent 58 5 2 2" xfId="42264"/>
    <cellStyle name="Percent 58 5 2 2 2" xfId="42265"/>
    <cellStyle name="Percent 58 5 2 3" xfId="42266"/>
    <cellStyle name="Percent 58 5 3" xfId="42267"/>
    <cellStyle name="Percent 58 5 3 2" xfId="42268"/>
    <cellStyle name="Percent 58 5 4" xfId="42269"/>
    <cellStyle name="Percent 58 6" xfId="42270"/>
    <cellStyle name="Percent 58 6 2" xfId="42271"/>
    <cellStyle name="Percent 58 6 2 2" xfId="42272"/>
    <cellStyle name="Percent 58 6 3" xfId="42273"/>
    <cellStyle name="Percent 58 7" xfId="42274"/>
    <cellStyle name="Percent 58 7 2" xfId="42275"/>
    <cellStyle name="Percent 58 7 2 2" xfId="42276"/>
    <cellStyle name="Percent 58 7 3" xfId="42277"/>
    <cellStyle name="Percent 58 8" xfId="42278"/>
    <cellStyle name="Percent 58 8 2" xfId="42279"/>
    <cellStyle name="Percent 58 9" xfId="42280"/>
    <cellStyle name="Percent 59" xfId="42281"/>
    <cellStyle name="Percent 59 10" xfId="42282"/>
    <cellStyle name="Percent 59 2" xfId="42283"/>
    <cellStyle name="Percent 59 2 2" xfId="42284"/>
    <cellStyle name="Percent 59 2 2 2" xfId="42285"/>
    <cellStyle name="Percent 59 2 2 2 2" xfId="42286"/>
    <cellStyle name="Percent 59 2 2 2 2 2" xfId="42287"/>
    <cellStyle name="Percent 59 2 2 2 2 2 2" xfId="42288"/>
    <cellStyle name="Percent 59 2 2 2 2 3" xfId="42289"/>
    <cellStyle name="Percent 59 2 2 2 3" xfId="42290"/>
    <cellStyle name="Percent 59 2 2 2 3 2" xfId="42291"/>
    <cellStyle name="Percent 59 2 2 2 4" xfId="42292"/>
    <cellStyle name="Percent 59 2 2 3" xfId="42293"/>
    <cellStyle name="Percent 59 2 2 3 2" xfId="42294"/>
    <cellStyle name="Percent 59 2 2 3 2 2" xfId="42295"/>
    <cellStyle name="Percent 59 2 2 3 3" xfId="42296"/>
    <cellStyle name="Percent 59 2 2 4" xfId="42297"/>
    <cellStyle name="Percent 59 2 2 4 2" xfId="42298"/>
    <cellStyle name="Percent 59 2 2 5" xfId="42299"/>
    <cellStyle name="Percent 59 2 3" xfId="42300"/>
    <cellStyle name="Percent 59 2 3 2" xfId="42301"/>
    <cellStyle name="Percent 59 2 3 2 2" xfId="42302"/>
    <cellStyle name="Percent 59 2 3 2 2 2" xfId="42303"/>
    <cellStyle name="Percent 59 2 3 2 3" xfId="42304"/>
    <cellStyle name="Percent 59 2 3 3" xfId="42305"/>
    <cellStyle name="Percent 59 2 3 3 2" xfId="42306"/>
    <cellStyle name="Percent 59 2 3 4" xfId="42307"/>
    <cellStyle name="Percent 59 2 4" xfId="42308"/>
    <cellStyle name="Percent 59 2 4 2" xfId="42309"/>
    <cellStyle name="Percent 59 2 4 2 2" xfId="42310"/>
    <cellStyle name="Percent 59 2 4 3" xfId="42311"/>
    <cellStyle name="Percent 59 2 5" xfId="42312"/>
    <cellStyle name="Percent 59 2 5 2" xfId="42313"/>
    <cellStyle name="Percent 59 2 5 2 2" xfId="42314"/>
    <cellStyle name="Percent 59 2 5 3" xfId="42315"/>
    <cellStyle name="Percent 59 2 6" xfId="42316"/>
    <cellStyle name="Percent 59 2 6 2" xfId="42317"/>
    <cellStyle name="Percent 59 2 7" xfId="42318"/>
    <cellStyle name="Percent 59 3" xfId="42319"/>
    <cellStyle name="Percent 59 3 2" xfId="42320"/>
    <cellStyle name="Percent 59 3 2 2" xfId="42321"/>
    <cellStyle name="Percent 59 3 2 2 2" xfId="42322"/>
    <cellStyle name="Percent 59 3 2 2 2 2" xfId="42323"/>
    <cellStyle name="Percent 59 3 2 2 2 2 2" xfId="42324"/>
    <cellStyle name="Percent 59 3 2 2 2 3" xfId="42325"/>
    <cellStyle name="Percent 59 3 2 2 3" xfId="42326"/>
    <cellStyle name="Percent 59 3 2 2 3 2" xfId="42327"/>
    <cellStyle name="Percent 59 3 2 2 4" xfId="42328"/>
    <cellStyle name="Percent 59 3 2 3" xfId="42329"/>
    <cellStyle name="Percent 59 3 2 3 2" xfId="42330"/>
    <cellStyle name="Percent 59 3 2 3 2 2" xfId="42331"/>
    <cellStyle name="Percent 59 3 2 3 3" xfId="42332"/>
    <cellStyle name="Percent 59 3 2 4" xfId="42333"/>
    <cellStyle name="Percent 59 3 2 4 2" xfId="42334"/>
    <cellStyle name="Percent 59 3 2 5" xfId="42335"/>
    <cellStyle name="Percent 59 3 3" xfId="42336"/>
    <cellStyle name="Percent 59 3 3 2" xfId="42337"/>
    <cellStyle name="Percent 59 3 3 2 2" xfId="42338"/>
    <cellStyle name="Percent 59 3 3 2 2 2" xfId="42339"/>
    <cellStyle name="Percent 59 3 3 2 3" xfId="42340"/>
    <cellStyle name="Percent 59 3 3 3" xfId="42341"/>
    <cellStyle name="Percent 59 3 3 3 2" xfId="42342"/>
    <cellStyle name="Percent 59 3 3 4" xfId="42343"/>
    <cellStyle name="Percent 59 3 4" xfId="42344"/>
    <cellStyle name="Percent 59 3 4 2" xfId="42345"/>
    <cellStyle name="Percent 59 3 4 2 2" xfId="42346"/>
    <cellStyle name="Percent 59 3 4 3" xfId="42347"/>
    <cellStyle name="Percent 59 3 5" xfId="42348"/>
    <cellStyle name="Percent 59 3 5 2" xfId="42349"/>
    <cellStyle name="Percent 59 3 5 2 2" xfId="42350"/>
    <cellStyle name="Percent 59 3 5 3" xfId="42351"/>
    <cellStyle name="Percent 59 3 6" xfId="42352"/>
    <cellStyle name="Percent 59 3 6 2" xfId="42353"/>
    <cellStyle name="Percent 59 3 7" xfId="42354"/>
    <cellStyle name="Percent 59 4" xfId="42355"/>
    <cellStyle name="Percent 59 4 2" xfId="42356"/>
    <cellStyle name="Percent 59 4 2 2" xfId="42357"/>
    <cellStyle name="Percent 59 4 2 2 2" xfId="42358"/>
    <cellStyle name="Percent 59 4 2 2 2 2" xfId="42359"/>
    <cellStyle name="Percent 59 4 2 2 3" xfId="42360"/>
    <cellStyle name="Percent 59 4 2 3" xfId="42361"/>
    <cellStyle name="Percent 59 4 2 3 2" xfId="42362"/>
    <cellStyle name="Percent 59 4 2 4" xfId="42363"/>
    <cellStyle name="Percent 59 4 3" xfId="42364"/>
    <cellStyle name="Percent 59 4 3 2" xfId="42365"/>
    <cellStyle name="Percent 59 4 3 2 2" xfId="42366"/>
    <cellStyle name="Percent 59 4 3 3" xfId="42367"/>
    <cellStyle name="Percent 59 4 4" xfId="42368"/>
    <cellStyle name="Percent 59 4 4 2" xfId="42369"/>
    <cellStyle name="Percent 59 4 5" xfId="42370"/>
    <cellStyle name="Percent 59 5" xfId="42371"/>
    <cellStyle name="Percent 59 5 2" xfId="42372"/>
    <cellStyle name="Percent 59 5 2 2" xfId="42373"/>
    <cellStyle name="Percent 59 5 2 2 2" xfId="42374"/>
    <cellStyle name="Percent 59 5 2 3" xfId="42375"/>
    <cellStyle name="Percent 59 5 3" xfId="42376"/>
    <cellStyle name="Percent 59 5 3 2" xfId="42377"/>
    <cellStyle name="Percent 59 5 4" xfId="42378"/>
    <cellStyle name="Percent 59 6" xfId="42379"/>
    <cellStyle name="Percent 59 6 2" xfId="42380"/>
    <cellStyle name="Percent 59 6 2 2" xfId="42381"/>
    <cellStyle name="Percent 59 6 3" xfId="42382"/>
    <cellStyle name="Percent 59 7" xfId="42383"/>
    <cellStyle name="Percent 59 7 2" xfId="42384"/>
    <cellStyle name="Percent 59 7 2 2" xfId="42385"/>
    <cellStyle name="Percent 59 7 3" xfId="42386"/>
    <cellStyle name="Percent 59 8" xfId="42387"/>
    <cellStyle name="Percent 59 8 2" xfId="42388"/>
    <cellStyle name="Percent 59 9" xfId="42389"/>
    <cellStyle name="Percent 6" xfId="42390"/>
    <cellStyle name="Percent 6 2" xfId="42391"/>
    <cellStyle name="Percent 6 3" xfId="42392"/>
    <cellStyle name="Percent 60" xfId="42393"/>
    <cellStyle name="Percent 60 10" xfId="42394"/>
    <cellStyle name="Percent 60 2" xfId="42395"/>
    <cellStyle name="Percent 60 2 2" xfId="42396"/>
    <cellStyle name="Percent 60 2 2 2" xfId="42397"/>
    <cellStyle name="Percent 60 2 2 2 2" xfId="42398"/>
    <cellStyle name="Percent 60 2 2 2 2 2" xfId="42399"/>
    <cellStyle name="Percent 60 2 2 2 2 2 2" xfId="42400"/>
    <cellStyle name="Percent 60 2 2 2 2 3" xfId="42401"/>
    <cellStyle name="Percent 60 2 2 2 3" xfId="42402"/>
    <cellStyle name="Percent 60 2 2 2 3 2" xfId="42403"/>
    <cellStyle name="Percent 60 2 2 2 4" xfId="42404"/>
    <cellStyle name="Percent 60 2 2 3" xfId="42405"/>
    <cellStyle name="Percent 60 2 2 3 2" xfId="42406"/>
    <cellStyle name="Percent 60 2 2 3 2 2" xfId="42407"/>
    <cellStyle name="Percent 60 2 2 3 3" xfId="42408"/>
    <cellStyle name="Percent 60 2 2 4" xfId="42409"/>
    <cellStyle name="Percent 60 2 2 4 2" xfId="42410"/>
    <cellStyle name="Percent 60 2 2 5" xfId="42411"/>
    <cellStyle name="Percent 60 2 3" xfId="42412"/>
    <cellStyle name="Percent 60 2 3 2" xfId="42413"/>
    <cellStyle name="Percent 60 2 3 2 2" xfId="42414"/>
    <cellStyle name="Percent 60 2 3 2 2 2" xfId="42415"/>
    <cellStyle name="Percent 60 2 3 2 3" xfId="42416"/>
    <cellStyle name="Percent 60 2 3 3" xfId="42417"/>
    <cellStyle name="Percent 60 2 3 3 2" xfId="42418"/>
    <cellStyle name="Percent 60 2 3 4" xfId="42419"/>
    <cellStyle name="Percent 60 2 4" xfId="42420"/>
    <cellStyle name="Percent 60 2 4 2" xfId="42421"/>
    <cellStyle name="Percent 60 2 4 2 2" xfId="42422"/>
    <cellStyle name="Percent 60 2 4 3" xfId="42423"/>
    <cellStyle name="Percent 60 2 5" xfId="42424"/>
    <cellStyle name="Percent 60 2 5 2" xfId="42425"/>
    <cellStyle name="Percent 60 2 5 2 2" xfId="42426"/>
    <cellStyle name="Percent 60 2 5 3" xfId="42427"/>
    <cellStyle name="Percent 60 2 6" xfId="42428"/>
    <cellStyle name="Percent 60 2 6 2" xfId="42429"/>
    <cellStyle name="Percent 60 2 7" xfId="42430"/>
    <cellStyle name="Percent 60 3" xfId="42431"/>
    <cellStyle name="Percent 60 3 2" xfId="42432"/>
    <cellStyle name="Percent 60 3 2 2" xfId="42433"/>
    <cellStyle name="Percent 60 3 2 2 2" xfId="42434"/>
    <cellStyle name="Percent 60 3 2 2 2 2" xfId="42435"/>
    <cellStyle name="Percent 60 3 2 2 2 2 2" xfId="42436"/>
    <cellStyle name="Percent 60 3 2 2 2 3" xfId="42437"/>
    <cellStyle name="Percent 60 3 2 2 3" xfId="42438"/>
    <cellStyle name="Percent 60 3 2 2 3 2" xfId="42439"/>
    <cellStyle name="Percent 60 3 2 2 4" xfId="42440"/>
    <cellStyle name="Percent 60 3 2 3" xfId="42441"/>
    <cellStyle name="Percent 60 3 2 3 2" xfId="42442"/>
    <cellStyle name="Percent 60 3 2 3 2 2" xfId="42443"/>
    <cellStyle name="Percent 60 3 2 3 3" xfId="42444"/>
    <cellStyle name="Percent 60 3 2 4" xfId="42445"/>
    <cellStyle name="Percent 60 3 2 4 2" xfId="42446"/>
    <cellStyle name="Percent 60 3 2 5" xfId="42447"/>
    <cellStyle name="Percent 60 3 3" xfId="42448"/>
    <cellStyle name="Percent 60 3 3 2" xfId="42449"/>
    <cellStyle name="Percent 60 3 3 2 2" xfId="42450"/>
    <cellStyle name="Percent 60 3 3 2 2 2" xfId="42451"/>
    <cellStyle name="Percent 60 3 3 2 3" xfId="42452"/>
    <cellStyle name="Percent 60 3 3 3" xfId="42453"/>
    <cellStyle name="Percent 60 3 3 3 2" xfId="42454"/>
    <cellStyle name="Percent 60 3 3 4" xfId="42455"/>
    <cellStyle name="Percent 60 3 4" xfId="42456"/>
    <cellStyle name="Percent 60 3 4 2" xfId="42457"/>
    <cellStyle name="Percent 60 3 4 2 2" xfId="42458"/>
    <cellStyle name="Percent 60 3 4 3" xfId="42459"/>
    <cellStyle name="Percent 60 3 5" xfId="42460"/>
    <cellStyle name="Percent 60 3 5 2" xfId="42461"/>
    <cellStyle name="Percent 60 3 5 2 2" xfId="42462"/>
    <cellStyle name="Percent 60 3 5 3" xfId="42463"/>
    <cellStyle name="Percent 60 3 6" xfId="42464"/>
    <cellStyle name="Percent 60 3 6 2" xfId="42465"/>
    <cellStyle name="Percent 60 3 7" xfId="42466"/>
    <cellStyle name="Percent 60 4" xfId="42467"/>
    <cellStyle name="Percent 60 4 2" xfId="42468"/>
    <cellStyle name="Percent 60 4 2 2" xfId="42469"/>
    <cellStyle name="Percent 60 4 2 2 2" xfId="42470"/>
    <cellStyle name="Percent 60 4 2 2 2 2" xfId="42471"/>
    <cellStyle name="Percent 60 4 2 2 3" xfId="42472"/>
    <cellStyle name="Percent 60 4 2 3" xfId="42473"/>
    <cellStyle name="Percent 60 4 2 3 2" xfId="42474"/>
    <cellStyle name="Percent 60 4 2 4" xfId="42475"/>
    <cellStyle name="Percent 60 4 3" xfId="42476"/>
    <cellStyle name="Percent 60 4 3 2" xfId="42477"/>
    <cellStyle name="Percent 60 4 3 2 2" xfId="42478"/>
    <cellStyle name="Percent 60 4 3 3" xfId="42479"/>
    <cellStyle name="Percent 60 4 4" xfId="42480"/>
    <cellStyle name="Percent 60 4 4 2" xfId="42481"/>
    <cellStyle name="Percent 60 4 5" xfId="42482"/>
    <cellStyle name="Percent 60 5" xfId="42483"/>
    <cellStyle name="Percent 60 5 2" xfId="42484"/>
    <cellStyle name="Percent 60 5 2 2" xfId="42485"/>
    <cellStyle name="Percent 60 5 2 2 2" xfId="42486"/>
    <cellStyle name="Percent 60 5 2 3" xfId="42487"/>
    <cellStyle name="Percent 60 5 3" xfId="42488"/>
    <cellStyle name="Percent 60 5 3 2" xfId="42489"/>
    <cellStyle name="Percent 60 5 4" xfId="42490"/>
    <cellStyle name="Percent 60 6" xfId="42491"/>
    <cellStyle name="Percent 60 6 2" xfId="42492"/>
    <cellStyle name="Percent 60 6 2 2" xfId="42493"/>
    <cellStyle name="Percent 60 6 3" xfId="42494"/>
    <cellStyle name="Percent 60 7" xfId="42495"/>
    <cellStyle name="Percent 60 7 2" xfId="42496"/>
    <cellStyle name="Percent 60 7 2 2" xfId="42497"/>
    <cellStyle name="Percent 60 7 3" xfId="42498"/>
    <cellStyle name="Percent 60 8" xfId="42499"/>
    <cellStyle name="Percent 60 8 2" xfId="42500"/>
    <cellStyle name="Percent 60 9" xfId="42501"/>
    <cellStyle name="Percent 61" xfId="42502"/>
    <cellStyle name="Percent 61 10" xfId="42503"/>
    <cellStyle name="Percent 61 2" xfId="42504"/>
    <cellStyle name="Percent 61 2 2" xfId="42505"/>
    <cellStyle name="Percent 61 2 2 2" xfId="42506"/>
    <cellStyle name="Percent 61 2 2 2 2" xfId="42507"/>
    <cellStyle name="Percent 61 2 2 2 2 2" xfId="42508"/>
    <cellStyle name="Percent 61 2 2 2 2 2 2" xfId="42509"/>
    <cellStyle name="Percent 61 2 2 2 2 3" xfId="42510"/>
    <cellStyle name="Percent 61 2 2 2 3" xfId="42511"/>
    <cellStyle name="Percent 61 2 2 2 3 2" xfId="42512"/>
    <cellStyle name="Percent 61 2 2 2 4" xfId="42513"/>
    <cellStyle name="Percent 61 2 2 3" xfId="42514"/>
    <cellStyle name="Percent 61 2 2 3 2" xfId="42515"/>
    <cellStyle name="Percent 61 2 2 3 2 2" xfId="42516"/>
    <cellStyle name="Percent 61 2 2 3 3" xfId="42517"/>
    <cellStyle name="Percent 61 2 2 4" xfId="42518"/>
    <cellStyle name="Percent 61 2 2 4 2" xfId="42519"/>
    <cellStyle name="Percent 61 2 2 5" xfId="42520"/>
    <cellStyle name="Percent 61 2 3" xfId="42521"/>
    <cellStyle name="Percent 61 2 3 2" xfId="42522"/>
    <cellStyle name="Percent 61 2 3 2 2" xfId="42523"/>
    <cellStyle name="Percent 61 2 3 2 2 2" xfId="42524"/>
    <cellStyle name="Percent 61 2 3 2 3" xfId="42525"/>
    <cellStyle name="Percent 61 2 3 3" xfId="42526"/>
    <cellStyle name="Percent 61 2 3 3 2" xfId="42527"/>
    <cellStyle name="Percent 61 2 3 4" xfId="42528"/>
    <cellStyle name="Percent 61 2 4" xfId="42529"/>
    <cellStyle name="Percent 61 2 4 2" xfId="42530"/>
    <cellStyle name="Percent 61 2 4 2 2" xfId="42531"/>
    <cellStyle name="Percent 61 2 4 3" xfId="42532"/>
    <cellStyle name="Percent 61 2 5" xfId="42533"/>
    <cellStyle name="Percent 61 2 5 2" xfId="42534"/>
    <cellStyle name="Percent 61 2 5 2 2" xfId="42535"/>
    <cellStyle name="Percent 61 2 5 3" xfId="42536"/>
    <cellStyle name="Percent 61 2 6" xfId="42537"/>
    <cellStyle name="Percent 61 2 6 2" xfId="42538"/>
    <cellStyle name="Percent 61 2 7" xfId="42539"/>
    <cellStyle name="Percent 61 3" xfId="42540"/>
    <cellStyle name="Percent 61 3 2" xfId="42541"/>
    <cellStyle name="Percent 61 3 2 2" xfId="42542"/>
    <cellStyle name="Percent 61 3 2 2 2" xfId="42543"/>
    <cellStyle name="Percent 61 3 2 2 2 2" xfId="42544"/>
    <cellStyle name="Percent 61 3 2 2 2 2 2" xfId="42545"/>
    <cellStyle name="Percent 61 3 2 2 2 3" xfId="42546"/>
    <cellStyle name="Percent 61 3 2 2 3" xfId="42547"/>
    <cellStyle name="Percent 61 3 2 2 3 2" xfId="42548"/>
    <cellStyle name="Percent 61 3 2 2 4" xfId="42549"/>
    <cellStyle name="Percent 61 3 2 3" xfId="42550"/>
    <cellStyle name="Percent 61 3 2 3 2" xfId="42551"/>
    <cellStyle name="Percent 61 3 2 3 2 2" xfId="42552"/>
    <cellStyle name="Percent 61 3 2 3 3" xfId="42553"/>
    <cellStyle name="Percent 61 3 2 4" xfId="42554"/>
    <cellStyle name="Percent 61 3 2 4 2" xfId="42555"/>
    <cellStyle name="Percent 61 3 2 5" xfId="42556"/>
    <cellStyle name="Percent 61 3 3" xfId="42557"/>
    <cellStyle name="Percent 61 3 3 2" xfId="42558"/>
    <cellStyle name="Percent 61 3 3 2 2" xfId="42559"/>
    <cellStyle name="Percent 61 3 3 2 2 2" xfId="42560"/>
    <cellStyle name="Percent 61 3 3 2 3" xfId="42561"/>
    <cellStyle name="Percent 61 3 3 3" xfId="42562"/>
    <cellStyle name="Percent 61 3 3 3 2" xfId="42563"/>
    <cellStyle name="Percent 61 3 3 4" xfId="42564"/>
    <cellStyle name="Percent 61 3 4" xfId="42565"/>
    <cellStyle name="Percent 61 3 4 2" xfId="42566"/>
    <cellStyle name="Percent 61 3 4 2 2" xfId="42567"/>
    <cellStyle name="Percent 61 3 4 3" xfId="42568"/>
    <cellStyle name="Percent 61 3 5" xfId="42569"/>
    <cellStyle name="Percent 61 3 5 2" xfId="42570"/>
    <cellStyle name="Percent 61 3 5 2 2" xfId="42571"/>
    <cellStyle name="Percent 61 3 5 3" xfId="42572"/>
    <cellStyle name="Percent 61 3 6" xfId="42573"/>
    <cellStyle name="Percent 61 3 6 2" xfId="42574"/>
    <cellStyle name="Percent 61 3 7" xfId="42575"/>
    <cellStyle name="Percent 61 4" xfId="42576"/>
    <cellStyle name="Percent 61 4 2" xfId="42577"/>
    <cellStyle name="Percent 61 4 2 2" xfId="42578"/>
    <cellStyle name="Percent 61 4 2 2 2" xfId="42579"/>
    <cellStyle name="Percent 61 4 2 2 2 2" xfId="42580"/>
    <cellStyle name="Percent 61 4 2 2 3" xfId="42581"/>
    <cellStyle name="Percent 61 4 2 3" xfId="42582"/>
    <cellStyle name="Percent 61 4 2 3 2" xfId="42583"/>
    <cellStyle name="Percent 61 4 2 4" xfId="42584"/>
    <cellStyle name="Percent 61 4 3" xfId="42585"/>
    <cellStyle name="Percent 61 4 3 2" xfId="42586"/>
    <cellStyle name="Percent 61 4 3 2 2" xfId="42587"/>
    <cellStyle name="Percent 61 4 3 3" xfId="42588"/>
    <cellStyle name="Percent 61 4 4" xfId="42589"/>
    <cellStyle name="Percent 61 4 4 2" xfId="42590"/>
    <cellStyle name="Percent 61 4 5" xfId="42591"/>
    <cellStyle name="Percent 61 5" xfId="42592"/>
    <cellStyle name="Percent 61 5 2" xfId="42593"/>
    <cellStyle name="Percent 61 5 2 2" xfId="42594"/>
    <cellStyle name="Percent 61 5 2 2 2" xfId="42595"/>
    <cellStyle name="Percent 61 5 2 3" xfId="42596"/>
    <cellStyle name="Percent 61 5 3" xfId="42597"/>
    <cellStyle name="Percent 61 5 3 2" xfId="42598"/>
    <cellStyle name="Percent 61 5 4" xfId="42599"/>
    <cellStyle name="Percent 61 6" xfId="42600"/>
    <cellStyle name="Percent 61 6 2" xfId="42601"/>
    <cellStyle name="Percent 61 6 2 2" xfId="42602"/>
    <cellStyle name="Percent 61 6 3" xfId="42603"/>
    <cellStyle name="Percent 61 7" xfId="42604"/>
    <cellStyle name="Percent 61 7 2" xfId="42605"/>
    <cellStyle name="Percent 61 7 2 2" xfId="42606"/>
    <cellStyle name="Percent 61 7 3" xfId="42607"/>
    <cellStyle name="Percent 61 8" xfId="42608"/>
    <cellStyle name="Percent 61 8 2" xfId="42609"/>
    <cellStyle name="Percent 61 9" xfId="42610"/>
    <cellStyle name="Percent 62" xfId="42611"/>
    <cellStyle name="Percent 62 10" xfId="42612"/>
    <cellStyle name="Percent 62 2" xfId="42613"/>
    <cellStyle name="Percent 62 2 2" xfId="42614"/>
    <cellStyle name="Percent 62 2 2 2" xfId="42615"/>
    <cellStyle name="Percent 62 2 2 2 2" xfId="42616"/>
    <cellStyle name="Percent 62 2 2 2 2 2" xfId="42617"/>
    <cellStyle name="Percent 62 2 2 2 2 2 2" xfId="42618"/>
    <cellStyle name="Percent 62 2 2 2 2 3" xfId="42619"/>
    <cellStyle name="Percent 62 2 2 2 3" xfId="42620"/>
    <cellStyle name="Percent 62 2 2 2 3 2" xfId="42621"/>
    <cellStyle name="Percent 62 2 2 2 4" xfId="42622"/>
    <cellStyle name="Percent 62 2 2 3" xfId="42623"/>
    <cellStyle name="Percent 62 2 2 3 2" xfId="42624"/>
    <cellStyle name="Percent 62 2 2 3 2 2" xfId="42625"/>
    <cellStyle name="Percent 62 2 2 3 3" xfId="42626"/>
    <cellStyle name="Percent 62 2 2 4" xfId="42627"/>
    <cellStyle name="Percent 62 2 2 4 2" xfId="42628"/>
    <cellStyle name="Percent 62 2 2 5" xfId="42629"/>
    <cellStyle name="Percent 62 2 3" xfId="42630"/>
    <cellStyle name="Percent 62 2 3 2" xfId="42631"/>
    <cellStyle name="Percent 62 2 3 2 2" xfId="42632"/>
    <cellStyle name="Percent 62 2 3 2 2 2" xfId="42633"/>
    <cellStyle name="Percent 62 2 3 2 3" xfId="42634"/>
    <cellStyle name="Percent 62 2 3 3" xfId="42635"/>
    <cellStyle name="Percent 62 2 3 3 2" xfId="42636"/>
    <cellStyle name="Percent 62 2 3 4" xfId="42637"/>
    <cellStyle name="Percent 62 2 4" xfId="42638"/>
    <cellStyle name="Percent 62 2 4 2" xfId="42639"/>
    <cellStyle name="Percent 62 2 4 2 2" xfId="42640"/>
    <cellStyle name="Percent 62 2 4 3" xfId="42641"/>
    <cellStyle name="Percent 62 2 5" xfId="42642"/>
    <cellStyle name="Percent 62 2 5 2" xfId="42643"/>
    <cellStyle name="Percent 62 2 5 2 2" xfId="42644"/>
    <cellStyle name="Percent 62 2 5 3" xfId="42645"/>
    <cellStyle name="Percent 62 2 6" xfId="42646"/>
    <cellStyle name="Percent 62 2 6 2" xfId="42647"/>
    <cellStyle name="Percent 62 2 7" xfId="42648"/>
    <cellStyle name="Percent 62 3" xfId="42649"/>
    <cellStyle name="Percent 62 3 2" xfId="42650"/>
    <cellStyle name="Percent 62 3 2 2" xfId="42651"/>
    <cellStyle name="Percent 62 3 2 2 2" xfId="42652"/>
    <cellStyle name="Percent 62 3 2 2 2 2" xfId="42653"/>
    <cellStyle name="Percent 62 3 2 2 2 2 2" xfId="42654"/>
    <cellStyle name="Percent 62 3 2 2 2 3" xfId="42655"/>
    <cellStyle name="Percent 62 3 2 2 3" xfId="42656"/>
    <cellStyle name="Percent 62 3 2 2 3 2" xfId="42657"/>
    <cellStyle name="Percent 62 3 2 2 4" xfId="42658"/>
    <cellStyle name="Percent 62 3 2 3" xfId="42659"/>
    <cellStyle name="Percent 62 3 2 3 2" xfId="42660"/>
    <cellStyle name="Percent 62 3 2 3 2 2" xfId="42661"/>
    <cellStyle name="Percent 62 3 2 3 3" xfId="42662"/>
    <cellStyle name="Percent 62 3 2 4" xfId="42663"/>
    <cellStyle name="Percent 62 3 2 4 2" xfId="42664"/>
    <cellStyle name="Percent 62 3 2 5" xfId="42665"/>
    <cellStyle name="Percent 62 3 3" xfId="42666"/>
    <cellStyle name="Percent 62 3 3 2" xfId="42667"/>
    <cellStyle name="Percent 62 3 3 2 2" xfId="42668"/>
    <cellStyle name="Percent 62 3 3 2 2 2" xfId="42669"/>
    <cellStyle name="Percent 62 3 3 2 3" xfId="42670"/>
    <cellStyle name="Percent 62 3 3 3" xfId="42671"/>
    <cellStyle name="Percent 62 3 3 3 2" xfId="42672"/>
    <cellStyle name="Percent 62 3 3 4" xfId="42673"/>
    <cellStyle name="Percent 62 3 4" xfId="42674"/>
    <cellStyle name="Percent 62 3 4 2" xfId="42675"/>
    <cellStyle name="Percent 62 3 4 2 2" xfId="42676"/>
    <cellStyle name="Percent 62 3 4 3" xfId="42677"/>
    <cellStyle name="Percent 62 3 5" xfId="42678"/>
    <cellStyle name="Percent 62 3 5 2" xfId="42679"/>
    <cellStyle name="Percent 62 3 5 2 2" xfId="42680"/>
    <cellStyle name="Percent 62 3 5 3" xfId="42681"/>
    <cellStyle name="Percent 62 3 6" xfId="42682"/>
    <cellStyle name="Percent 62 3 6 2" xfId="42683"/>
    <cellStyle name="Percent 62 3 7" xfId="42684"/>
    <cellStyle name="Percent 62 4" xfId="42685"/>
    <cellStyle name="Percent 62 4 2" xfId="42686"/>
    <cellStyle name="Percent 62 4 2 2" xfId="42687"/>
    <cellStyle name="Percent 62 4 2 2 2" xfId="42688"/>
    <cellStyle name="Percent 62 4 2 2 2 2" xfId="42689"/>
    <cellStyle name="Percent 62 4 2 2 3" xfId="42690"/>
    <cellStyle name="Percent 62 4 2 3" xfId="42691"/>
    <cellStyle name="Percent 62 4 2 3 2" xfId="42692"/>
    <cellStyle name="Percent 62 4 2 4" xfId="42693"/>
    <cellStyle name="Percent 62 4 3" xfId="42694"/>
    <cellStyle name="Percent 62 4 3 2" xfId="42695"/>
    <cellStyle name="Percent 62 4 3 2 2" xfId="42696"/>
    <cellStyle name="Percent 62 4 3 3" xfId="42697"/>
    <cellStyle name="Percent 62 4 4" xfId="42698"/>
    <cellStyle name="Percent 62 4 4 2" xfId="42699"/>
    <cellStyle name="Percent 62 4 5" xfId="42700"/>
    <cellStyle name="Percent 62 5" xfId="42701"/>
    <cellStyle name="Percent 62 5 2" xfId="42702"/>
    <cellStyle name="Percent 62 5 2 2" xfId="42703"/>
    <cellStyle name="Percent 62 5 2 2 2" xfId="42704"/>
    <cellStyle name="Percent 62 5 2 3" xfId="42705"/>
    <cellStyle name="Percent 62 5 3" xfId="42706"/>
    <cellStyle name="Percent 62 5 3 2" xfId="42707"/>
    <cellStyle name="Percent 62 5 4" xfId="42708"/>
    <cellStyle name="Percent 62 6" xfId="42709"/>
    <cellStyle name="Percent 62 6 2" xfId="42710"/>
    <cellStyle name="Percent 62 6 2 2" xfId="42711"/>
    <cellStyle name="Percent 62 6 3" xfId="42712"/>
    <cellStyle name="Percent 62 7" xfId="42713"/>
    <cellStyle name="Percent 62 7 2" xfId="42714"/>
    <cellStyle name="Percent 62 7 2 2" xfId="42715"/>
    <cellStyle name="Percent 62 7 3" xfId="42716"/>
    <cellStyle name="Percent 62 8" xfId="42717"/>
    <cellStyle name="Percent 62 8 2" xfId="42718"/>
    <cellStyle name="Percent 62 9" xfId="42719"/>
    <cellStyle name="Percent 63" xfId="42720"/>
    <cellStyle name="Percent 63 10" xfId="42721"/>
    <cellStyle name="Percent 63 2" xfId="42722"/>
    <cellStyle name="Percent 63 2 2" xfId="42723"/>
    <cellStyle name="Percent 63 2 2 2" xfId="42724"/>
    <cellStyle name="Percent 63 2 2 2 2" xfId="42725"/>
    <cellStyle name="Percent 63 2 2 2 2 2" xfId="42726"/>
    <cellStyle name="Percent 63 2 2 2 2 2 2" xfId="42727"/>
    <cellStyle name="Percent 63 2 2 2 2 3" xfId="42728"/>
    <cellStyle name="Percent 63 2 2 2 3" xfId="42729"/>
    <cellStyle name="Percent 63 2 2 2 3 2" xfId="42730"/>
    <cellStyle name="Percent 63 2 2 2 4" xfId="42731"/>
    <cellStyle name="Percent 63 2 2 3" xfId="42732"/>
    <cellStyle name="Percent 63 2 2 3 2" xfId="42733"/>
    <cellStyle name="Percent 63 2 2 3 2 2" xfId="42734"/>
    <cellStyle name="Percent 63 2 2 3 3" xfId="42735"/>
    <cellStyle name="Percent 63 2 2 4" xfId="42736"/>
    <cellStyle name="Percent 63 2 2 4 2" xfId="42737"/>
    <cellStyle name="Percent 63 2 2 5" xfId="42738"/>
    <cellStyle name="Percent 63 2 3" xfId="42739"/>
    <cellStyle name="Percent 63 2 3 2" xfId="42740"/>
    <cellStyle name="Percent 63 2 3 2 2" xfId="42741"/>
    <cellStyle name="Percent 63 2 3 2 2 2" xfId="42742"/>
    <cellStyle name="Percent 63 2 3 2 3" xfId="42743"/>
    <cellStyle name="Percent 63 2 3 3" xfId="42744"/>
    <cellStyle name="Percent 63 2 3 3 2" xfId="42745"/>
    <cellStyle name="Percent 63 2 3 4" xfId="42746"/>
    <cellStyle name="Percent 63 2 4" xfId="42747"/>
    <cellStyle name="Percent 63 2 4 2" xfId="42748"/>
    <cellStyle name="Percent 63 2 4 2 2" xfId="42749"/>
    <cellStyle name="Percent 63 2 4 3" xfId="42750"/>
    <cellStyle name="Percent 63 2 5" xfId="42751"/>
    <cellStyle name="Percent 63 2 5 2" xfId="42752"/>
    <cellStyle name="Percent 63 2 5 2 2" xfId="42753"/>
    <cellStyle name="Percent 63 2 5 3" xfId="42754"/>
    <cellStyle name="Percent 63 2 6" xfId="42755"/>
    <cellStyle name="Percent 63 2 6 2" xfId="42756"/>
    <cellStyle name="Percent 63 2 7" xfId="42757"/>
    <cellStyle name="Percent 63 3" xfId="42758"/>
    <cellStyle name="Percent 63 3 2" xfId="42759"/>
    <cellStyle name="Percent 63 3 2 2" xfId="42760"/>
    <cellStyle name="Percent 63 3 2 2 2" xfId="42761"/>
    <cellStyle name="Percent 63 3 2 2 2 2" xfId="42762"/>
    <cellStyle name="Percent 63 3 2 2 2 2 2" xfId="42763"/>
    <cellStyle name="Percent 63 3 2 2 2 3" xfId="42764"/>
    <cellStyle name="Percent 63 3 2 2 3" xfId="42765"/>
    <cellStyle name="Percent 63 3 2 2 3 2" xfId="42766"/>
    <cellStyle name="Percent 63 3 2 2 4" xfId="42767"/>
    <cellStyle name="Percent 63 3 2 3" xfId="42768"/>
    <cellStyle name="Percent 63 3 2 3 2" xfId="42769"/>
    <cellStyle name="Percent 63 3 2 3 2 2" xfId="42770"/>
    <cellStyle name="Percent 63 3 2 3 3" xfId="42771"/>
    <cellStyle name="Percent 63 3 2 4" xfId="42772"/>
    <cellStyle name="Percent 63 3 2 4 2" xfId="42773"/>
    <cellStyle name="Percent 63 3 2 5" xfId="42774"/>
    <cellStyle name="Percent 63 3 3" xfId="42775"/>
    <cellStyle name="Percent 63 3 3 2" xfId="42776"/>
    <cellStyle name="Percent 63 3 3 2 2" xfId="42777"/>
    <cellStyle name="Percent 63 3 3 2 2 2" xfId="42778"/>
    <cellStyle name="Percent 63 3 3 2 3" xfId="42779"/>
    <cellStyle name="Percent 63 3 3 3" xfId="42780"/>
    <cellStyle name="Percent 63 3 3 3 2" xfId="42781"/>
    <cellStyle name="Percent 63 3 3 4" xfId="42782"/>
    <cellStyle name="Percent 63 3 4" xfId="42783"/>
    <cellStyle name="Percent 63 3 4 2" xfId="42784"/>
    <cellStyle name="Percent 63 3 4 2 2" xfId="42785"/>
    <cellStyle name="Percent 63 3 4 3" xfId="42786"/>
    <cellStyle name="Percent 63 3 5" xfId="42787"/>
    <cellStyle name="Percent 63 3 5 2" xfId="42788"/>
    <cellStyle name="Percent 63 3 5 2 2" xfId="42789"/>
    <cellStyle name="Percent 63 3 5 3" xfId="42790"/>
    <cellStyle name="Percent 63 3 6" xfId="42791"/>
    <cellStyle name="Percent 63 3 6 2" xfId="42792"/>
    <cellStyle name="Percent 63 3 7" xfId="42793"/>
    <cellStyle name="Percent 63 4" xfId="42794"/>
    <cellStyle name="Percent 63 4 2" xfId="42795"/>
    <cellStyle name="Percent 63 4 2 2" xfId="42796"/>
    <cellStyle name="Percent 63 4 2 2 2" xfId="42797"/>
    <cellStyle name="Percent 63 4 2 2 2 2" xfId="42798"/>
    <cellStyle name="Percent 63 4 2 2 3" xfId="42799"/>
    <cellStyle name="Percent 63 4 2 3" xfId="42800"/>
    <cellStyle name="Percent 63 4 2 3 2" xfId="42801"/>
    <cellStyle name="Percent 63 4 2 4" xfId="42802"/>
    <cellStyle name="Percent 63 4 3" xfId="42803"/>
    <cellStyle name="Percent 63 4 3 2" xfId="42804"/>
    <cellStyle name="Percent 63 4 3 2 2" xfId="42805"/>
    <cellStyle name="Percent 63 4 3 3" xfId="42806"/>
    <cellStyle name="Percent 63 4 4" xfId="42807"/>
    <cellStyle name="Percent 63 4 4 2" xfId="42808"/>
    <cellStyle name="Percent 63 4 5" xfId="42809"/>
    <cellStyle name="Percent 63 5" xfId="42810"/>
    <cellStyle name="Percent 63 5 2" xfId="42811"/>
    <cellStyle name="Percent 63 5 2 2" xfId="42812"/>
    <cellStyle name="Percent 63 5 2 2 2" xfId="42813"/>
    <cellStyle name="Percent 63 5 2 3" xfId="42814"/>
    <cellStyle name="Percent 63 5 3" xfId="42815"/>
    <cellStyle name="Percent 63 5 3 2" xfId="42816"/>
    <cellStyle name="Percent 63 5 4" xfId="42817"/>
    <cellStyle name="Percent 63 6" xfId="42818"/>
    <cellStyle name="Percent 63 6 2" xfId="42819"/>
    <cellStyle name="Percent 63 6 2 2" xfId="42820"/>
    <cellStyle name="Percent 63 6 3" xfId="42821"/>
    <cellStyle name="Percent 63 7" xfId="42822"/>
    <cellStyle name="Percent 63 7 2" xfId="42823"/>
    <cellStyle name="Percent 63 7 2 2" xfId="42824"/>
    <cellStyle name="Percent 63 7 3" xfId="42825"/>
    <cellStyle name="Percent 63 8" xfId="42826"/>
    <cellStyle name="Percent 63 8 2" xfId="42827"/>
    <cellStyle name="Percent 63 9" xfId="42828"/>
    <cellStyle name="Percent 64" xfId="42829"/>
    <cellStyle name="Percent 64 10" xfId="42830"/>
    <cellStyle name="Percent 64 2" xfId="42831"/>
    <cellStyle name="Percent 64 2 2" xfId="42832"/>
    <cellStyle name="Percent 64 2 2 2" xfId="42833"/>
    <cellStyle name="Percent 64 2 2 2 2" xfId="42834"/>
    <cellStyle name="Percent 64 2 2 2 2 2" xfId="42835"/>
    <cellStyle name="Percent 64 2 2 2 2 2 2" xfId="42836"/>
    <cellStyle name="Percent 64 2 2 2 2 3" xfId="42837"/>
    <cellStyle name="Percent 64 2 2 2 3" xfId="42838"/>
    <cellStyle name="Percent 64 2 2 2 3 2" xfId="42839"/>
    <cellStyle name="Percent 64 2 2 2 4" xfId="42840"/>
    <cellStyle name="Percent 64 2 2 3" xfId="42841"/>
    <cellStyle name="Percent 64 2 2 3 2" xfId="42842"/>
    <cellStyle name="Percent 64 2 2 3 2 2" xfId="42843"/>
    <cellStyle name="Percent 64 2 2 3 3" xfId="42844"/>
    <cellStyle name="Percent 64 2 2 4" xfId="42845"/>
    <cellStyle name="Percent 64 2 2 4 2" xfId="42846"/>
    <cellStyle name="Percent 64 2 2 5" xfId="42847"/>
    <cellStyle name="Percent 64 2 3" xfId="42848"/>
    <cellStyle name="Percent 64 2 3 2" xfId="42849"/>
    <cellStyle name="Percent 64 2 3 2 2" xfId="42850"/>
    <cellStyle name="Percent 64 2 3 2 2 2" xfId="42851"/>
    <cellStyle name="Percent 64 2 3 2 3" xfId="42852"/>
    <cellStyle name="Percent 64 2 3 3" xfId="42853"/>
    <cellStyle name="Percent 64 2 3 3 2" xfId="42854"/>
    <cellStyle name="Percent 64 2 3 4" xfId="42855"/>
    <cellStyle name="Percent 64 2 4" xfId="42856"/>
    <cellStyle name="Percent 64 2 4 2" xfId="42857"/>
    <cellStyle name="Percent 64 2 4 2 2" xfId="42858"/>
    <cellStyle name="Percent 64 2 4 3" xfId="42859"/>
    <cellStyle name="Percent 64 2 5" xfId="42860"/>
    <cellStyle name="Percent 64 2 5 2" xfId="42861"/>
    <cellStyle name="Percent 64 2 5 2 2" xfId="42862"/>
    <cellStyle name="Percent 64 2 5 3" xfId="42863"/>
    <cellStyle name="Percent 64 2 6" xfId="42864"/>
    <cellStyle name="Percent 64 2 6 2" xfId="42865"/>
    <cellStyle name="Percent 64 2 7" xfId="42866"/>
    <cellStyle name="Percent 64 3" xfId="42867"/>
    <cellStyle name="Percent 64 3 2" xfId="42868"/>
    <cellStyle name="Percent 64 3 2 2" xfId="42869"/>
    <cellStyle name="Percent 64 3 2 2 2" xfId="42870"/>
    <cellStyle name="Percent 64 3 2 2 2 2" xfId="42871"/>
    <cellStyle name="Percent 64 3 2 2 2 2 2" xfId="42872"/>
    <cellStyle name="Percent 64 3 2 2 2 3" xfId="42873"/>
    <cellStyle name="Percent 64 3 2 2 3" xfId="42874"/>
    <cellStyle name="Percent 64 3 2 2 3 2" xfId="42875"/>
    <cellStyle name="Percent 64 3 2 2 4" xfId="42876"/>
    <cellStyle name="Percent 64 3 2 3" xfId="42877"/>
    <cellStyle name="Percent 64 3 2 3 2" xfId="42878"/>
    <cellStyle name="Percent 64 3 2 3 2 2" xfId="42879"/>
    <cellStyle name="Percent 64 3 2 3 3" xfId="42880"/>
    <cellStyle name="Percent 64 3 2 4" xfId="42881"/>
    <cellStyle name="Percent 64 3 2 4 2" xfId="42882"/>
    <cellStyle name="Percent 64 3 2 5" xfId="42883"/>
    <cellStyle name="Percent 64 3 3" xfId="42884"/>
    <cellStyle name="Percent 64 3 3 2" xfId="42885"/>
    <cellStyle name="Percent 64 3 3 2 2" xfId="42886"/>
    <cellStyle name="Percent 64 3 3 2 2 2" xfId="42887"/>
    <cellStyle name="Percent 64 3 3 2 3" xfId="42888"/>
    <cellStyle name="Percent 64 3 3 3" xfId="42889"/>
    <cellStyle name="Percent 64 3 3 3 2" xfId="42890"/>
    <cellStyle name="Percent 64 3 3 4" xfId="42891"/>
    <cellStyle name="Percent 64 3 4" xfId="42892"/>
    <cellStyle name="Percent 64 3 4 2" xfId="42893"/>
    <cellStyle name="Percent 64 3 4 2 2" xfId="42894"/>
    <cellStyle name="Percent 64 3 4 3" xfId="42895"/>
    <cellStyle name="Percent 64 3 5" xfId="42896"/>
    <cellStyle name="Percent 64 3 5 2" xfId="42897"/>
    <cellStyle name="Percent 64 3 5 2 2" xfId="42898"/>
    <cellStyle name="Percent 64 3 5 3" xfId="42899"/>
    <cellStyle name="Percent 64 3 6" xfId="42900"/>
    <cellStyle name="Percent 64 3 6 2" xfId="42901"/>
    <cellStyle name="Percent 64 3 7" xfId="42902"/>
    <cellStyle name="Percent 64 4" xfId="42903"/>
    <cellStyle name="Percent 64 4 2" xfId="42904"/>
    <cellStyle name="Percent 64 4 2 2" xfId="42905"/>
    <cellStyle name="Percent 64 4 2 2 2" xfId="42906"/>
    <cellStyle name="Percent 64 4 2 2 2 2" xfId="42907"/>
    <cellStyle name="Percent 64 4 2 2 3" xfId="42908"/>
    <cellStyle name="Percent 64 4 2 3" xfId="42909"/>
    <cellStyle name="Percent 64 4 2 3 2" xfId="42910"/>
    <cellStyle name="Percent 64 4 2 4" xfId="42911"/>
    <cellStyle name="Percent 64 4 3" xfId="42912"/>
    <cellStyle name="Percent 64 4 3 2" xfId="42913"/>
    <cellStyle name="Percent 64 4 3 2 2" xfId="42914"/>
    <cellStyle name="Percent 64 4 3 3" xfId="42915"/>
    <cellStyle name="Percent 64 4 4" xfId="42916"/>
    <cellStyle name="Percent 64 4 4 2" xfId="42917"/>
    <cellStyle name="Percent 64 4 5" xfId="42918"/>
    <cellStyle name="Percent 64 5" xfId="42919"/>
    <cellStyle name="Percent 64 5 2" xfId="42920"/>
    <cellStyle name="Percent 64 5 2 2" xfId="42921"/>
    <cellStyle name="Percent 64 5 2 2 2" xfId="42922"/>
    <cellStyle name="Percent 64 5 2 3" xfId="42923"/>
    <cellStyle name="Percent 64 5 3" xfId="42924"/>
    <cellStyle name="Percent 64 5 3 2" xfId="42925"/>
    <cellStyle name="Percent 64 5 4" xfId="42926"/>
    <cellStyle name="Percent 64 6" xfId="42927"/>
    <cellStyle name="Percent 64 6 2" xfId="42928"/>
    <cellStyle name="Percent 64 6 2 2" xfId="42929"/>
    <cellStyle name="Percent 64 6 3" xfId="42930"/>
    <cellStyle name="Percent 64 7" xfId="42931"/>
    <cellStyle name="Percent 64 7 2" xfId="42932"/>
    <cellStyle name="Percent 64 7 2 2" xfId="42933"/>
    <cellStyle name="Percent 64 7 3" xfId="42934"/>
    <cellStyle name="Percent 64 8" xfId="42935"/>
    <cellStyle name="Percent 64 8 2" xfId="42936"/>
    <cellStyle name="Percent 64 9" xfId="42937"/>
    <cellStyle name="Percent 65" xfId="42938"/>
    <cellStyle name="Percent 65 10" xfId="42939"/>
    <cellStyle name="Percent 65 2" xfId="42940"/>
    <cellStyle name="Percent 65 2 2" xfId="42941"/>
    <cellStyle name="Percent 65 2 2 2" xfId="42942"/>
    <cellStyle name="Percent 65 2 2 2 2" xfId="42943"/>
    <cellStyle name="Percent 65 2 2 2 2 2" xfId="42944"/>
    <cellStyle name="Percent 65 2 2 2 2 2 2" xfId="42945"/>
    <cellStyle name="Percent 65 2 2 2 2 3" xfId="42946"/>
    <cellStyle name="Percent 65 2 2 2 3" xfId="42947"/>
    <cellStyle name="Percent 65 2 2 2 3 2" xfId="42948"/>
    <cellStyle name="Percent 65 2 2 2 4" xfId="42949"/>
    <cellStyle name="Percent 65 2 2 3" xfId="42950"/>
    <cellStyle name="Percent 65 2 2 3 2" xfId="42951"/>
    <cellStyle name="Percent 65 2 2 3 2 2" xfId="42952"/>
    <cellStyle name="Percent 65 2 2 3 3" xfId="42953"/>
    <cellStyle name="Percent 65 2 2 4" xfId="42954"/>
    <cellStyle name="Percent 65 2 2 4 2" xfId="42955"/>
    <cellStyle name="Percent 65 2 2 5" xfId="42956"/>
    <cellStyle name="Percent 65 2 3" xfId="42957"/>
    <cellStyle name="Percent 65 2 3 2" xfId="42958"/>
    <cellStyle name="Percent 65 2 3 2 2" xfId="42959"/>
    <cellStyle name="Percent 65 2 3 2 2 2" xfId="42960"/>
    <cellStyle name="Percent 65 2 3 2 3" xfId="42961"/>
    <cellStyle name="Percent 65 2 3 3" xfId="42962"/>
    <cellStyle name="Percent 65 2 3 3 2" xfId="42963"/>
    <cellStyle name="Percent 65 2 3 4" xfId="42964"/>
    <cellStyle name="Percent 65 2 4" xfId="42965"/>
    <cellStyle name="Percent 65 2 4 2" xfId="42966"/>
    <cellStyle name="Percent 65 2 4 2 2" xfId="42967"/>
    <cellStyle name="Percent 65 2 4 3" xfId="42968"/>
    <cellStyle name="Percent 65 2 5" xfId="42969"/>
    <cellStyle name="Percent 65 2 5 2" xfId="42970"/>
    <cellStyle name="Percent 65 2 5 2 2" xfId="42971"/>
    <cellStyle name="Percent 65 2 5 3" xfId="42972"/>
    <cellStyle name="Percent 65 2 6" xfId="42973"/>
    <cellStyle name="Percent 65 2 6 2" xfId="42974"/>
    <cellStyle name="Percent 65 2 7" xfId="42975"/>
    <cellStyle name="Percent 65 3" xfId="42976"/>
    <cellStyle name="Percent 65 3 2" xfId="42977"/>
    <cellStyle name="Percent 65 3 2 2" xfId="42978"/>
    <cellStyle name="Percent 65 3 2 2 2" xfId="42979"/>
    <cellStyle name="Percent 65 3 2 2 2 2" xfId="42980"/>
    <cellStyle name="Percent 65 3 2 2 2 2 2" xfId="42981"/>
    <cellStyle name="Percent 65 3 2 2 2 3" xfId="42982"/>
    <cellStyle name="Percent 65 3 2 2 3" xfId="42983"/>
    <cellStyle name="Percent 65 3 2 2 3 2" xfId="42984"/>
    <cellStyle name="Percent 65 3 2 2 4" xfId="42985"/>
    <cellStyle name="Percent 65 3 2 3" xfId="42986"/>
    <cellStyle name="Percent 65 3 2 3 2" xfId="42987"/>
    <cellStyle name="Percent 65 3 2 3 2 2" xfId="42988"/>
    <cellStyle name="Percent 65 3 2 3 3" xfId="42989"/>
    <cellStyle name="Percent 65 3 2 4" xfId="42990"/>
    <cellStyle name="Percent 65 3 2 4 2" xfId="42991"/>
    <cellStyle name="Percent 65 3 2 5" xfId="42992"/>
    <cellStyle name="Percent 65 3 3" xfId="42993"/>
    <cellStyle name="Percent 65 3 3 2" xfId="42994"/>
    <cellStyle name="Percent 65 3 3 2 2" xfId="42995"/>
    <cellStyle name="Percent 65 3 3 2 2 2" xfId="42996"/>
    <cellStyle name="Percent 65 3 3 2 3" xfId="42997"/>
    <cellStyle name="Percent 65 3 3 3" xfId="42998"/>
    <cellStyle name="Percent 65 3 3 3 2" xfId="42999"/>
    <cellStyle name="Percent 65 3 3 4" xfId="43000"/>
    <cellStyle name="Percent 65 3 4" xfId="43001"/>
    <cellStyle name="Percent 65 3 4 2" xfId="43002"/>
    <cellStyle name="Percent 65 3 4 2 2" xfId="43003"/>
    <cellStyle name="Percent 65 3 4 3" xfId="43004"/>
    <cellStyle name="Percent 65 3 5" xfId="43005"/>
    <cellStyle name="Percent 65 3 5 2" xfId="43006"/>
    <cellStyle name="Percent 65 3 5 2 2" xfId="43007"/>
    <cellStyle name="Percent 65 3 5 3" xfId="43008"/>
    <cellStyle name="Percent 65 3 6" xfId="43009"/>
    <cellStyle name="Percent 65 3 6 2" xfId="43010"/>
    <cellStyle name="Percent 65 3 7" xfId="43011"/>
    <cellStyle name="Percent 65 4" xfId="43012"/>
    <cellStyle name="Percent 65 4 2" xfId="43013"/>
    <cellStyle name="Percent 65 4 2 2" xfId="43014"/>
    <cellStyle name="Percent 65 4 2 2 2" xfId="43015"/>
    <cellStyle name="Percent 65 4 2 2 2 2" xfId="43016"/>
    <cellStyle name="Percent 65 4 2 2 3" xfId="43017"/>
    <cellStyle name="Percent 65 4 2 3" xfId="43018"/>
    <cellStyle name="Percent 65 4 2 3 2" xfId="43019"/>
    <cellStyle name="Percent 65 4 2 4" xfId="43020"/>
    <cellStyle name="Percent 65 4 3" xfId="43021"/>
    <cellStyle name="Percent 65 4 3 2" xfId="43022"/>
    <cellStyle name="Percent 65 4 3 2 2" xfId="43023"/>
    <cellStyle name="Percent 65 4 3 3" xfId="43024"/>
    <cellStyle name="Percent 65 4 4" xfId="43025"/>
    <cellStyle name="Percent 65 4 4 2" xfId="43026"/>
    <cellStyle name="Percent 65 4 5" xfId="43027"/>
    <cellStyle name="Percent 65 5" xfId="43028"/>
    <cellStyle name="Percent 65 5 2" xfId="43029"/>
    <cellStyle name="Percent 65 5 2 2" xfId="43030"/>
    <cellStyle name="Percent 65 5 2 2 2" xfId="43031"/>
    <cellStyle name="Percent 65 5 2 3" xfId="43032"/>
    <cellStyle name="Percent 65 5 3" xfId="43033"/>
    <cellStyle name="Percent 65 5 3 2" xfId="43034"/>
    <cellStyle name="Percent 65 5 4" xfId="43035"/>
    <cellStyle name="Percent 65 6" xfId="43036"/>
    <cellStyle name="Percent 65 6 2" xfId="43037"/>
    <cellStyle name="Percent 65 6 2 2" xfId="43038"/>
    <cellStyle name="Percent 65 6 3" xfId="43039"/>
    <cellStyle name="Percent 65 7" xfId="43040"/>
    <cellStyle name="Percent 65 7 2" xfId="43041"/>
    <cellStyle name="Percent 65 7 2 2" xfId="43042"/>
    <cellStyle name="Percent 65 7 3" xfId="43043"/>
    <cellStyle name="Percent 65 8" xfId="43044"/>
    <cellStyle name="Percent 65 8 2" xfId="43045"/>
    <cellStyle name="Percent 65 9" xfId="43046"/>
    <cellStyle name="Percent 66" xfId="43047"/>
    <cellStyle name="Percent 66 10" xfId="43048"/>
    <cellStyle name="Percent 66 2" xfId="43049"/>
    <cellStyle name="Percent 66 2 2" xfId="43050"/>
    <cellStyle name="Percent 66 2 2 2" xfId="43051"/>
    <cellStyle name="Percent 66 2 2 2 2" xfId="43052"/>
    <cellStyle name="Percent 66 2 2 2 2 2" xfId="43053"/>
    <cellStyle name="Percent 66 2 2 2 2 2 2" xfId="43054"/>
    <cellStyle name="Percent 66 2 2 2 2 3" xfId="43055"/>
    <cellStyle name="Percent 66 2 2 2 3" xfId="43056"/>
    <cellStyle name="Percent 66 2 2 2 3 2" xfId="43057"/>
    <cellStyle name="Percent 66 2 2 2 4" xfId="43058"/>
    <cellStyle name="Percent 66 2 2 3" xfId="43059"/>
    <cellStyle name="Percent 66 2 2 3 2" xfId="43060"/>
    <cellStyle name="Percent 66 2 2 3 2 2" xfId="43061"/>
    <cellStyle name="Percent 66 2 2 3 3" xfId="43062"/>
    <cellStyle name="Percent 66 2 2 4" xfId="43063"/>
    <cellStyle name="Percent 66 2 2 4 2" xfId="43064"/>
    <cellStyle name="Percent 66 2 2 5" xfId="43065"/>
    <cellStyle name="Percent 66 2 3" xfId="43066"/>
    <cellStyle name="Percent 66 2 3 2" xfId="43067"/>
    <cellStyle name="Percent 66 2 3 2 2" xfId="43068"/>
    <cellStyle name="Percent 66 2 3 2 2 2" xfId="43069"/>
    <cellStyle name="Percent 66 2 3 2 3" xfId="43070"/>
    <cellStyle name="Percent 66 2 3 3" xfId="43071"/>
    <cellStyle name="Percent 66 2 3 3 2" xfId="43072"/>
    <cellStyle name="Percent 66 2 3 4" xfId="43073"/>
    <cellStyle name="Percent 66 2 4" xfId="43074"/>
    <cellStyle name="Percent 66 2 4 2" xfId="43075"/>
    <cellStyle name="Percent 66 2 4 2 2" xfId="43076"/>
    <cellStyle name="Percent 66 2 4 3" xfId="43077"/>
    <cellStyle name="Percent 66 2 5" xfId="43078"/>
    <cellStyle name="Percent 66 2 5 2" xfId="43079"/>
    <cellStyle name="Percent 66 2 5 2 2" xfId="43080"/>
    <cellStyle name="Percent 66 2 5 3" xfId="43081"/>
    <cellStyle name="Percent 66 2 6" xfId="43082"/>
    <cellStyle name="Percent 66 2 6 2" xfId="43083"/>
    <cellStyle name="Percent 66 2 7" xfId="43084"/>
    <cellStyle name="Percent 66 3" xfId="43085"/>
    <cellStyle name="Percent 66 3 2" xfId="43086"/>
    <cellStyle name="Percent 66 3 2 2" xfId="43087"/>
    <cellStyle name="Percent 66 3 2 2 2" xfId="43088"/>
    <cellStyle name="Percent 66 3 2 2 2 2" xfId="43089"/>
    <cellStyle name="Percent 66 3 2 2 2 2 2" xfId="43090"/>
    <cellStyle name="Percent 66 3 2 2 2 3" xfId="43091"/>
    <cellStyle name="Percent 66 3 2 2 3" xfId="43092"/>
    <cellStyle name="Percent 66 3 2 2 3 2" xfId="43093"/>
    <cellStyle name="Percent 66 3 2 2 4" xfId="43094"/>
    <cellStyle name="Percent 66 3 2 3" xfId="43095"/>
    <cellStyle name="Percent 66 3 2 3 2" xfId="43096"/>
    <cellStyle name="Percent 66 3 2 3 2 2" xfId="43097"/>
    <cellStyle name="Percent 66 3 2 3 3" xfId="43098"/>
    <cellStyle name="Percent 66 3 2 4" xfId="43099"/>
    <cellStyle name="Percent 66 3 2 4 2" xfId="43100"/>
    <cellStyle name="Percent 66 3 2 5" xfId="43101"/>
    <cellStyle name="Percent 66 3 3" xfId="43102"/>
    <cellStyle name="Percent 66 3 3 2" xfId="43103"/>
    <cellStyle name="Percent 66 3 3 2 2" xfId="43104"/>
    <cellStyle name="Percent 66 3 3 2 2 2" xfId="43105"/>
    <cellStyle name="Percent 66 3 3 2 3" xfId="43106"/>
    <cellStyle name="Percent 66 3 3 3" xfId="43107"/>
    <cellStyle name="Percent 66 3 3 3 2" xfId="43108"/>
    <cellStyle name="Percent 66 3 3 4" xfId="43109"/>
    <cellStyle name="Percent 66 3 4" xfId="43110"/>
    <cellStyle name="Percent 66 3 4 2" xfId="43111"/>
    <cellStyle name="Percent 66 3 4 2 2" xfId="43112"/>
    <cellStyle name="Percent 66 3 4 3" xfId="43113"/>
    <cellStyle name="Percent 66 3 5" xfId="43114"/>
    <cellStyle name="Percent 66 3 5 2" xfId="43115"/>
    <cellStyle name="Percent 66 3 5 2 2" xfId="43116"/>
    <cellStyle name="Percent 66 3 5 3" xfId="43117"/>
    <cellStyle name="Percent 66 3 6" xfId="43118"/>
    <cellStyle name="Percent 66 3 6 2" xfId="43119"/>
    <cellStyle name="Percent 66 3 7" xfId="43120"/>
    <cellStyle name="Percent 66 4" xfId="43121"/>
    <cellStyle name="Percent 66 4 2" xfId="43122"/>
    <cellStyle name="Percent 66 4 2 2" xfId="43123"/>
    <cellStyle name="Percent 66 4 2 2 2" xfId="43124"/>
    <cellStyle name="Percent 66 4 2 2 2 2" xfId="43125"/>
    <cellStyle name="Percent 66 4 2 2 3" xfId="43126"/>
    <cellStyle name="Percent 66 4 2 3" xfId="43127"/>
    <cellStyle name="Percent 66 4 2 3 2" xfId="43128"/>
    <cellStyle name="Percent 66 4 2 4" xfId="43129"/>
    <cellStyle name="Percent 66 4 3" xfId="43130"/>
    <cellStyle name="Percent 66 4 3 2" xfId="43131"/>
    <cellStyle name="Percent 66 4 3 2 2" xfId="43132"/>
    <cellStyle name="Percent 66 4 3 3" xfId="43133"/>
    <cellStyle name="Percent 66 4 4" xfId="43134"/>
    <cellStyle name="Percent 66 4 4 2" xfId="43135"/>
    <cellStyle name="Percent 66 4 5" xfId="43136"/>
    <cellStyle name="Percent 66 5" xfId="43137"/>
    <cellStyle name="Percent 66 5 2" xfId="43138"/>
    <cellStyle name="Percent 66 5 2 2" xfId="43139"/>
    <cellStyle name="Percent 66 5 2 2 2" xfId="43140"/>
    <cellStyle name="Percent 66 5 2 3" xfId="43141"/>
    <cellStyle name="Percent 66 5 3" xfId="43142"/>
    <cellStyle name="Percent 66 5 3 2" xfId="43143"/>
    <cellStyle name="Percent 66 5 4" xfId="43144"/>
    <cellStyle name="Percent 66 6" xfId="43145"/>
    <cellStyle name="Percent 66 6 2" xfId="43146"/>
    <cellStyle name="Percent 66 6 2 2" xfId="43147"/>
    <cellStyle name="Percent 66 6 3" xfId="43148"/>
    <cellStyle name="Percent 66 7" xfId="43149"/>
    <cellStyle name="Percent 66 7 2" xfId="43150"/>
    <cellStyle name="Percent 66 7 2 2" xfId="43151"/>
    <cellStyle name="Percent 66 7 3" xfId="43152"/>
    <cellStyle name="Percent 66 8" xfId="43153"/>
    <cellStyle name="Percent 66 8 2" xfId="43154"/>
    <cellStyle name="Percent 66 9" xfId="43155"/>
    <cellStyle name="Percent 67" xfId="43156"/>
    <cellStyle name="Percent 67 10" xfId="43157"/>
    <cellStyle name="Percent 67 2" xfId="43158"/>
    <cellStyle name="Percent 67 2 2" xfId="43159"/>
    <cellStyle name="Percent 67 2 2 2" xfId="43160"/>
    <cellStyle name="Percent 67 2 2 2 2" xfId="43161"/>
    <cellStyle name="Percent 67 2 2 2 2 2" xfId="43162"/>
    <cellStyle name="Percent 67 2 2 2 2 2 2" xfId="43163"/>
    <cellStyle name="Percent 67 2 2 2 2 3" xfId="43164"/>
    <cellStyle name="Percent 67 2 2 2 3" xfId="43165"/>
    <cellStyle name="Percent 67 2 2 2 3 2" xfId="43166"/>
    <cellStyle name="Percent 67 2 2 2 4" xfId="43167"/>
    <cellStyle name="Percent 67 2 2 3" xfId="43168"/>
    <cellStyle name="Percent 67 2 2 3 2" xfId="43169"/>
    <cellStyle name="Percent 67 2 2 3 2 2" xfId="43170"/>
    <cellStyle name="Percent 67 2 2 3 3" xfId="43171"/>
    <cellStyle name="Percent 67 2 2 4" xfId="43172"/>
    <cellStyle name="Percent 67 2 2 4 2" xfId="43173"/>
    <cellStyle name="Percent 67 2 2 5" xfId="43174"/>
    <cellStyle name="Percent 67 2 3" xfId="43175"/>
    <cellStyle name="Percent 67 2 3 2" xfId="43176"/>
    <cellStyle name="Percent 67 2 3 2 2" xfId="43177"/>
    <cellStyle name="Percent 67 2 3 2 2 2" xfId="43178"/>
    <cellStyle name="Percent 67 2 3 2 3" xfId="43179"/>
    <cellStyle name="Percent 67 2 3 3" xfId="43180"/>
    <cellStyle name="Percent 67 2 3 3 2" xfId="43181"/>
    <cellStyle name="Percent 67 2 3 4" xfId="43182"/>
    <cellStyle name="Percent 67 2 4" xfId="43183"/>
    <cellStyle name="Percent 67 2 4 2" xfId="43184"/>
    <cellStyle name="Percent 67 2 4 2 2" xfId="43185"/>
    <cellStyle name="Percent 67 2 4 3" xfId="43186"/>
    <cellStyle name="Percent 67 2 5" xfId="43187"/>
    <cellStyle name="Percent 67 2 5 2" xfId="43188"/>
    <cellStyle name="Percent 67 2 5 2 2" xfId="43189"/>
    <cellStyle name="Percent 67 2 5 3" xfId="43190"/>
    <cellStyle name="Percent 67 2 6" xfId="43191"/>
    <cellStyle name="Percent 67 2 6 2" xfId="43192"/>
    <cellStyle name="Percent 67 2 7" xfId="43193"/>
    <cellStyle name="Percent 67 3" xfId="43194"/>
    <cellStyle name="Percent 67 3 2" xfId="43195"/>
    <cellStyle name="Percent 67 3 2 2" xfId="43196"/>
    <cellStyle name="Percent 67 3 2 2 2" xfId="43197"/>
    <cellStyle name="Percent 67 3 2 2 2 2" xfId="43198"/>
    <cellStyle name="Percent 67 3 2 2 2 2 2" xfId="43199"/>
    <cellStyle name="Percent 67 3 2 2 2 3" xfId="43200"/>
    <cellStyle name="Percent 67 3 2 2 3" xfId="43201"/>
    <cellStyle name="Percent 67 3 2 2 3 2" xfId="43202"/>
    <cellStyle name="Percent 67 3 2 2 4" xfId="43203"/>
    <cellStyle name="Percent 67 3 2 3" xfId="43204"/>
    <cellStyle name="Percent 67 3 2 3 2" xfId="43205"/>
    <cellStyle name="Percent 67 3 2 3 2 2" xfId="43206"/>
    <cellStyle name="Percent 67 3 2 3 3" xfId="43207"/>
    <cellStyle name="Percent 67 3 2 4" xfId="43208"/>
    <cellStyle name="Percent 67 3 2 4 2" xfId="43209"/>
    <cellStyle name="Percent 67 3 2 5" xfId="43210"/>
    <cellStyle name="Percent 67 3 3" xfId="43211"/>
    <cellStyle name="Percent 67 3 3 2" xfId="43212"/>
    <cellStyle name="Percent 67 3 3 2 2" xfId="43213"/>
    <cellStyle name="Percent 67 3 3 2 2 2" xfId="43214"/>
    <cellStyle name="Percent 67 3 3 2 3" xfId="43215"/>
    <cellStyle name="Percent 67 3 3 3" xfId="43216"/>
    <cellStyle name="Percent 67 3 3 3 2" xfId="43217"/>
    <cellStyle name="Percent 67 3 3 4" xfId="43218"/>
    <cellStyle name="Percent 67 3 4" xfId="43219"/>
    <cellStyle name="Percent 67 3 4 2" xfId="43220"/>
    <cellStyle name="Percent 67 3 4 2 2" xfId="43221"/>
    <cellStyle name="Percent 67 3 4 3" xfId="43222"/>
    <cellStyle name="Percent 67 3 5" xfId="43223"/>
    <cellStyle name="Percent 67 3 5 2" xfId="43224"/>
    <cellStyle name="Percent 67 3 5 2 2" xfId="43225"/>
    <cellStyle name="Percent 67 3 5 3" xfId="43226"/>
    <cellStyle name="Percent 67 3 6" xfId="43227"/>
    <cellStyle name="Percent 67 3 6 2" xfId="43228"/>
    <cellStyle name="Percent 67 3 7" xfId="43229"/>
    <cellStyle name="Percent 67 4" xfId="43230"/>
    <cellStyle name="Percent 67 4 2" xfId="43231"/>
    <cellStyle name="Percent 67 4 2 2" xfId="43232"/>
    <cellStyle name="Percent 67 4 2 2 2" xfId="43233"/>
    <cellStyle name="Percent 67 4 2 2 2 2" xfId="43234"/>
    <cellStyle name="Percent 67 4 2 2 3" xfId="43235"/>
    <cellStyle name="Percent 67 4 2 3" xfId="43236"/>
    <cellStyle name="Percent 67 4 2 3 2" xfId="43237"/>
    <cellStyle name="Percent 67 4 2 4" xfId="43238"/>
    <cellStyle name="Percent 67 4 3" xfId="43239"/>
    <cellStyle name="Percent 67 4 3 2" xfId="43240"/>
    <cellStyle name="Percent 67 4 3 2 2" xfId="43241"/>
    <cellStyle name="Percent 67 4 3 3" xfId="43242"/>
    <cellStyle name="Percent 67 4 4" xfId="43243"/>
    <cellStyle name="Percent 67 4 4 2" xfId="43244"/>
    <cellStyle name="Percent 67 4 5" xfId="43245"/>
    <cellStyle name="Percent 67 5" xfId="43246"/>
    <cellStyle name="Percent 67 5 2" xfId="43247"/>
    <cellStyle name="Percent 67 5 2 2" xfId="43248"/>
    <cellStyle name="Percent 67 5 2 2 2" xfId="43249"/>
    <cellStyle name="Percent 67 5 2 3" xfId="43250"/>
    <cellStyle name="Percent 67 5 3" xfId="43251"/>
    <cellStyle name="Percent 67 5 3 2" xfId="43252"/>
    <cellStyle name="Percent 67 5 4" xfId="43253"/>
    <cellStyle name="Percent 67 6" xfId="43254"/>
    <cellStyle name="Percent 67 6 2" xfId="43255"/>
    <cellStyle name="Percent 67 6 2 2" xfId="43256"/>
    <cellStyle name="Percent 67 6 3" xfId="43257"/>
    <cellStyle name="Percent 67 7" xfId="43258"/>
    <cellStyle name="Percent 67 7 2" xfId="43259"/>
    <cellStyle name="Percent 67 7 2 2" xfId="43260"/>
    <cellStyle name="Percent 67 7 3" xfId="43261"/>
    <cellStyle name="Percent 67 8" xfId="43262"/>
    <cellStyle name="Percent 67 8 2" xfId="43263"/>
    <cellStyle name="Percent 67 9" xfId="43264"/>
    <cellStyle name="Percent 68" xfId="43265"/>
    <cellStyle name="Percent 68 10" xfId="43266"/>
    <cellStyle name="Percent 68 2" xfId="43267"/>
    <cellStyle name="Percent 68 2 2" xfId="43268"/>
    <cellStyle name="Percent 68 2 2 2" xfId="43269"/>
    <cellStyle name="Percent 68 2 2 2 2" xfId="43270"/>
    <cellStyle name="Percent 68 2 2 2 2 2" xfId="43271"/>
    <cellStyle name="Percent 68 2 2 2 2 2 2" xfId="43272"/>
    <cellStyle name="Percent 68 2 2 2 2 3" xfId="43273"/>
    <cellStyle name="Percent 68 2 2 2 3" xfId="43274"/>
    <cellStyle name="Percent 68 2 2 2 3 2" xfId="43275"/>
    <cellStyle name="Percent 68 2 2 2 4" xfId="43276"/>
    <cellStyle name="Percent 68 2 2 3" xfId="43277"/>
    <cellStyle name="Percent 68 2 2 3 2" xfId="43278"/>
    <cellStyle name="Percent 68 2 2 3 2 2" xfId="43279"/>
    <cellStyle name="Percent 68 2 2 3 3" xfId="43280"/>
    <cellStyle name="Percent 68 2 2 4" xfId="43281"/>
    <cellStyle name="Percent 68 2 2 4 2" xfId="43282"/>
    <cellStyle name="Percent 68 2 2 5" xfId="43283"/>
    <cellStyle name="Percent 68 2 3" xfId="43284"/>
    <cellStyle name="Percent 68 2 3 2" xfId="43285"/>
    <cellStyle name="Percent 68 2 3 2 2" xfId="43286"/>
    <cellStyle name="Percent 68 2 3 2 2 2" xfId="43287"/>
    <cellStyle name="Percent 68 2 3 2 3" xfId="43288"/>
    <cellStyle name="Percent 68 2 3 3" xfId="43289"/>
    <cellStyle name="Percent 68 2 3 3 2" xfId="43290"/>
    <cellStyle name="Percent 68 2 3 4" xfId="43291"/>
    <cellStyle name="Percent 68 2 4" xfId="43292"/>
    <cellStyle name="Percent 68 2 4 2" xfId="43293"/>
    <cellStyle name="Percent 68 2 4 2 2" xfId="43294"/>
    <cellStyle name="Percent 68 2 4 3" xfId="43295"/>
    <cellStyle name="Percent 68 2 5" xfId="43296"/>
    <cellStyle name="Percent 68 2 5 2" xfId="43297"/>
    <cellStyle name="Percent 68 2 5 2 2" xfId="43298"/>
    <cellStyle name="Percent 68 2 5 3" xfId="43299"/>
    <cellStyle name="Percent 68 2 6" xfId="43300"/>
    <cellStyle name="Percent 68 2 6 2" xfId="43301"/>
    <cellStyle name="Percent 68 2 7" xfId="43302"/>
    <cellStyle name="Percent 68 3" xfId="43303"/>
    <cellStyle name="Percent 68 3 2" xfId="43304"/>
    <cellStyle name="Percent 68 3 2 2" xfId="43305"/>
    <cellStyle name="Percent 68 3 2 2 2" xfId="43306"/>
    <cellStyle name="Percent 68 3 2 2 2 2" xfId="43307"/>
    <cellStyle name="Percent 68 3 2 2 2 2 2" xfId="43308"/>
    <cellStyle name="Percent 68 3 2 2 2 3" xfId="43309"/>
    <cellStyle name="Percent 68 3 2 2 3" xfId="43310"/>
    <cellStyle name="Percent 68 3 2 2 3 2" xfId="43311"/>
    <cellStyle name="Percent 68 3 2 2 4" xfId="43312"/>
    <cellStyle name="Percent 68 3 2 3" xfId="43313"/>
    <cellStyle name="Percent 68 3 2 3 2" xfId="43314"/>
    <cellStyle name="Percent 68 3 2 3 2 2" xfId="43315"/>
    <cellStyle name="Percent 68 3 2 3 3" xfId="43316"/>
    <cellStyle name="Percent 68 3 2 4" xfId="43317"/>
    <cellStyle name="Percent 68 3 2 4 2" xfId="43318"/>
    <cellStyle name="Percent 68 3 2 5" xfId="43319"/>
    <cellStyle name="Percent 68 3 3" xfId="43320"/>
    <cellStyle name="Percent 68 3 3 2" xfId="43321"/>
    <cellStyle name="Percent 68 3 3 2 2" xfId="43322"/>
    <cellStyle name="Percent 68 3 3 2 2 2" xfId="43323"/>
    <cellStyle name="Percent 68 3 3 2 3" xfId="43324"/>
    <cellStyle name="Percent 68 3 3 3" xfId="43325"/>
    <cellStyle name="Percent 68 3 3 3 2" xfId="43326"/>
    <cellStyle name="Percent 68 3 3 4" xfId="43327"/>
    <cellStyle name="Percent 68 3 4" xfId="43328"/>
    <cellStyle name="Percent 68 3 4 2" xfId="43329"/>
    <cellStyle name="Percent 68 3 4 2 2" xfId="43330"/>
    <cellStyle name="Percent 68 3 4 3" xfId="43331"/>
    <cellStyle name="Percent 68 3 5" xfId="43332"/>
    <cellStyle name="Percent 68 3 5 2" xfId="43333"/>
    <cellStyle name="Percent 68 3 5 2 2" xfId="43334"/>
    <cellStyle name="Percent 68 3 5 3" xfId="43335"/>
    <cellStyle name="Percent 68 3 6" xfId="43336"/>
    <cellStyle name="Percent 68 3 6 2" xfId="43337"/>
    <cellStyle name="Percent 68 3 7" xfId="43338"/>
    <cellStyle name="Percent 68 4" xfId="43339"/>
    <cellStyle name="Percent 68 4 2" xfId="43340"/>
    <cellStyle name="Percent 68 4 2 2" xfId="43341"/>
    <cellStyle name="Percent 68 4 2 2 2" xfId="43342"/>
    <cellStyle name="Percent 68 4 2 2 2 2" xfId="43343"/>
    <cellStyle name="Percent 68 4 2 2 3" xfId="43344"/>
    <cellStyle name="Percent 68 4 2 3" xfId="43345"/>
    <cellStyle name="Percent 68 4 2 3 2" xfId="43346"/>
    <cellStyle name="Percent 68 4 2 4" xfId="43347"/>
    <cellStyle name="Percent 68 4 3" xfId="43348"/>
    <cellStyle name="Percent 68 4 3 2" xfId="43349"/>
    <cellStyle name="Percent 68 4 3 2 2" xfId="43350"/>
    <cellStyle name="Percent 68 4 3 3" xfId="43351"/>
    <cellStyle name="Percent 68 4 4" xfId="43352"/>
    <cellStyle name="Percent 68 4 4 2" xfId="43353"/>
    <cellStyle name="Percent 68 4 5" xfId="43354"/>
    <cellStyle name="Percent 68 5" xfId="43355"/>
    <cellStyle name="Percent 68 5 2" xfId="43356"/>
    <cellStyle name="Percent 68 5 2 2" xfId="43357"/>
    <cellStyle name="Percent 68 5 2 2 2" xfId="43358"/>
    <cellStyle name="Percent 68 5 2 3" xfId="43359"/>
    <cellStyle name="Percent 68 5 3" xfId="43360"/>
    <cellStyle name="Percent 68 5 3 2" xfId="43361"/>
    <cellStyle name="Percent 68 5 4" xfId="43362"/>
    <cellStyle name="Percent 68 6" xfId="43363"/>
    <cellStyle name="Percent 68 6 2" xfId="43364"/>
    <cellStyle name="Percent 68 6 2 2" xfId="43365"/>
    <cellStyle name="Percent 68 6 3" xfId="43366"/>
    <cellStyle name="Percent 68 7" xfId="43367"/>
    <cellStyle name="Percent 68 7 2" xfId="43368"/>
    <cellStyle name="Percent 68 7 2 2" xfId="43369"/>
    <cellStyle name="Percent 68 7 3" xfId="43370"/>
    <cellStyle name="Percent 68 8" xfId="43371"/>
    <cellStyle name="Percent 68 8 2" xfId="43372"/>
    <cellStyle name="Percent 68 9" xfId="43373"/>
    <cellStyle name="Percent 69" xfId="43374"/>
    <cellStyle name="Percent 69 10" xfId="43375"/>
    <cellStyle name="Percent 69 2" xfId="43376"/>
    <cellStyle name="Percent 69 2 2" xfId="43377"/>
    <cellStyle name="Percent 69 2 2 2" xfId="43378"/>
    <cellStyle name="Percent 69 2 2 2 2" xfId="43379"/>
    <cellStyle name="Percent 69 2 2 2 2 2" xfId="43380"/>
    <cellStyle name="Percent 69 2 2 2 2 2 2" xfId="43381"/>
    <cellStyle name="Percent 69 2 2 2 2 3" xfId="43382"/>
    <cellStyle name="Percent 69 2 2 2 3" xfId="43383"/>
    <cellStyle name="Percent 69 2 2 2 3 2" xfId="43384"/>
    <cellStyle name="Percent 69 2 2 2 4" xfId="43385"/>
    <cellStyle name="Percent 69 2 2 3" xfId="43386"/>
    <cellStyle name="Percent 69 2 2 3 2" xfId="43387"/>
    <cellStyle name="Percent 69 2 2 3 2 2" xfId="43388"/>
    <cellStyle name="Percent 69 2 2 3 3" xfId="43389"/>
    <cellStyle name="Percent 69 2 2 4" xfId="43390"/>
    <cellStyle name="Percent 69 2 2 4 2" xfId="43391"/>
    <cellStyle name="Percent 69 2 2 5" xfId="43392"/>
    <cellStyle name="Percent 69 2 3" xfId="43393"/>
    <cellStyle name="Percent 69 2 3 2" xfId="43394"/>
    <cellStyle name="Percent 69 2 3 2 2" xfId="43395"/>
    <cellStyle name="Percent 69 2 3 2 2 2" xfId="43396"/>
    <cellStyle name="Percent 69 2 3 2 3" xfId="43397"/>
    <cellStyle name="Percent 69 2 3 3" xfId="43398"/>
    <cellStyle name="Percent 69 2 3 3 2" xfId="43399"/>
    <cellStyle name="Percent 69 2 3 4" xfId="43400"/>
    <cellStyle name="Percent 69 2 4" xfId="43401"/>
    <cellStyle name="Percent 69 2 4 2" xfId="43402"/>
    <cellStyle name="Percent 69 2 4 2 2" xfId="43403"/>
    <cellStyle name="Percent 69 2 4 3" xfId="43404"/>
    <cellStyle name="Percent 69 2 5" xfId="43405"/>
    <cellStyle name="Percent 69 2 5 2" xfId="43406"/>
    <cellStyle name="Percent 69 2 5 2 2" xfId="43407"/>
    <cellStyle name="Percent 69 2 5 3" xfId="43408"/>
    <cellStyle name="Percent 69 2 6" xfId="43409"/>
    <cellStyle name="Percent 69 2 6 2" xfId="43410"/>
    <cellStyle name="Percent 69 2 7" xfId="43411"/>
    <cellStyle name="Percent 69 3" xfId="43412"/>
    <cellStyle name="Percent 69 3 2" xfId="43413"/>
    <cellStyle name="Percent 69 3 2 2" xfId="43414"/>
    <cellStyle name="Percent 69 3 2 2 2" xfId="43415"/>
    <cellStyle name="Percent 69 3 2 2 2 2" xfId="43416"/>
    <cellStyle name="Percent 69 3 2 2 2 2 2" xfId="43417"/>
    <cellStyle name="Percent 69 3 2 2 2 3" xfId="43418"/>
    <cellStyle name="Percent 69 3 2 2 3" xfId="43419"/>
    <cellStyle name="Percent 69 3 2 2 3 2" xfId="43420"/>
    <cellStyle name="Percent 69 3 2 2 4" xfId="43421"/>
    <cellStyle name="Percent 69 3 2 3" xfId="43422"/>
    <cellStyle name="Percent 69 3 2 3 2" xfId="43423"/>
    <cellStyle name="Percent 69 3 2 3 2 2" xfId="43424"/>
    <cellStyle name="Percent 69 3 2 3 3" xfId="43425"/>
    <cellStyle name="Percent 69 3 2 4" xfId="43426"/>
    <cellStyle name="Percent 69 3 2 4 2" xfId="43427"/>
    <cellStyle name="Percent 69 3 2 5" xfId="43428"/>
    <cellStyle name="Percent 69 3 3" xfId="43429"/>
    <cellStyle name="Percent 69 3 3 2" xfId="43430"/>
    <cellStyle name="Percent 69 3 3 2 2" xfId="43431"/>
    <cellStyle name="Percent 69 3 3 2 2 2" xfId="43432"/>
    <cellStyle name="Percent 69 3 3 2 3" xfId="43433"/>
    <cellStyle name="Percent 69 3 3 3" xfId="43434"/>
    <cellStyle name="Percent 69 3 3 3 2" xfId="43435"/>
    <cellStyle name="Percent 69 3 3 4" xfId="43436"/>
    <cellStyle name="Percent 69 3 4" xfId="43437"/>
    <cellStyle name="Percent 69 3 4 2" xfId="43438"/>
    <cellStyle name="Percent 69 3 4 2 2" xfId="43439"/>
    <cellStyle name="Percent 69 3 4 3" xfId="43440"/>
    <cellStyle name="Percent 69 3 5" xfId="43441"/>
    <cellStyle name="Percent 69 3 5 2" xfId="43442"/>
    <cellStyle name="Percent 69 3 5 2 2" xfId="43443"/>
    <cellStyle name="Percent 69 3 5 3" xfId="43444"/>
    <cellStyle name="Percent 69 3 6" xfId="43445"/>
    <cellStyle name="Percent 69 3 6 2" xfId="43446"/>
    <cellStyle name="Percent 69 3 7" xfId="43447"/>
    <cellStyle name="Percent 69 4" xfId="43448"/>
    <cellStyle name="Percent 69 4 2" xfId="43449"/>
    <cellStyle name="Percent 69 4 2 2" xfId="43450"/>
    <cellStyle name="Percent 69 4 2 2 2" xfId="43451"/>
    <cellStyle name="Percent 69 4 2 2 2 2" xfId="43452"/>
    <cellStyle name="Percent 69 4 2 2 3" xfId="43453"/>
    <cellStyle name="Percent 69 4 2 3" xfId="43454"/>
    <cellStyle name="Percent 69 4 2 3 2" xfId="43455"/>
    <cellStyle name="Percent 69 4 2 4" xfId="43456"/>
    <cellStyle name="Percent 69 4 3" xfId="43457"/>
    <cellStyle name="Percent 69 4 3 2" xfId="43458"/>
    <cellStyle name="Percent 69 4 3 2 2" xfId="43459"/>
    <cellStyle name="Percent 69 4 3 3" xfId="43460"/>
    <cellStyle name="Percent 69 4 4" xfId="43461"/>
    <cellStyle name="Percent 69 4 4 2" xfId="43462"/>
    <cellStyle name="Percent 69 4 5" xfId="43463"/>
    <cellStyle name="Percent 69 5" xfId="43464"/>
    <cellStyle name="Percent 69 5 2" xfId="43465"/>
    <cellStyle name="Percent 69 5 2 2" xfId="43466"/>
    <cellStyle name="Percent 69 5 2 2 2" xfId="43467"/>
    <cellStyle name="Percent 69 5 2 3" xfId="43468"/>
    <cellStyle name="Percent 69 5 3" xfId="43469"/>
    <cellStyle name="Percent 69 5 3 2" xfId="43470"/>
    <cellStyle name="Percent 69 5 4" xfId="43471"/>
    <cellStyle name="Percent 69 6" xfId="43472"/>
    <cellStyle name="Percent 69 6 2" xfId="43473"/>
    <cellStyle name="Percent 69 6 2 2" xfId="43474"/>
    <cellStyle name="Percent 69 6 3" xfId="43475"/>
    <cellStyle name="Percent 69 7" xfId="43476"/>
    <cellStyle name="Percent 69 7 2" xfId="43477"/>
    <cellStyle name="Percent 69 7 2 2" xfId="43478"/>
    <cellStyle name="Percent 69 7 3" xfId="43479"/>
    <cellStyle name="Percent 69 8" xfId="43480"/>
    <cellStyle name="Percent 69 8 2" xfId="43481"/>
    <cellStyle name="Percent 69 9" xfId="43482"/>
    <cellStyle name="Percent 7" xfId="43483"/>
    <cellStyle name="Percent 7 2" xfId="43484"/>
    <cellStyle name="Percent 70" xfId="43485"/>
    <cellStyle name="Percent 70 10" xfId="43486"/>
    <cellStyle name="Percent 70 2" xfId="43487"/>
    <cellStyle name="Percent 70 2 2" xfId="43488"/>
    <cellStyle name="Percent 70 2 2 2" xfId="43489"/>
    <cellStyle name="Percent 70 2 2 2 2" xfId="43490"/>
    <cellStyle name="Percent 70 2 2 2 2 2" xfId="43491"/>
    <cellStyle name="Percent 70 2 2 2 2 2 2" xfId="43492"/>
    <cellStyle name="Percent 70 2 2 2 2 3" xfId="43493"/>
    <cellStyle name="Percent 70 2 2 2 3" xfId="43494"/>
    <cellStyle name="Percent 70 2 2 2 3 2" xfId="43495"/>
    <cellStyle name="Percent 70 2 2 2 4" xfId="43496"/>
    <cellStyle name="Percent 70 2 2 3" xfId="43497"/>
    <cellStyle name="Percent 70 2 2 3 2" xfId="43498"/>
    <cellStyle name="Percent 70 2 2 3 2 2" xfId="43499"/>
    <cellStyle name="Percent 70 2 2 3 3" xfId="43500"/>
    <cellStyle name="Percent 70 2 2 4" xfId="43501"/>
    <cellStyle name="Percent 70 2 2 4 2" xfId="43502"/>
    <cellStyle name="Percent 70 2 2 5" xfId="43503"/>
    <cellStyle name="Percent 70 2 3" xfId="43504"/>
    <cellStyle name="Percent 70 2 3 2" xfId="43505"/>
    <cellStyle name="Percent 70 2 3 2 2" xfId="43506"/>
    <cellStyle name="Percent 70 2 3 2 2 2" xfId="43507"/>
    <cellStyle name="Percent 70 2 3 2 3" xfId="43508"/>
    <cellStyle name="Percent 70 2 3 3" xfId="43509"/>
    <cellStyle name="Percent 70 2 3 3 2" xfId="43510"/>
    <cellStyle name="Percent 70 2 3 4" xfId="43511"/>
    <cellStyle name="Percent 70 2 4" xfId="43512"/>
    <cellStyle name="Percent 70 2 4 2" xfId="43513"/>
    <cellStyle name="Percent 70 2 4 2 2" xfId="43514"/>
    <cellStyle name="Percent 70 2 4 3" xfId="43515"/>
    <cellStyle name="Percent 70 2 5" xfId="43516"/>
    <cellStyle name="Percent 70 2 5 2" xfId="43517"/>
    <cellStyle name="Percent 70 2 5 2 2" xfId="43518"/>
    <cellStyle name="Percent 70 2 5 3" xfId="43519"/>
    <cellStyle name="Percent 70 2 6" xfId="43520"/>
    <cellStyle name="Percent 70 2 6 2" xfId="43521"/>
    <cellStyle name="Percent 70 2 7" xfId="43522"/>
    <cellStyle name="Percent 70 3" xfId="43523"/>
    <cellStyle name="Percent 70 3 2" xfId="43524"/>
    <cellStyle name="Percent 70 3 2 2" xfId="43525"/>
    <cellStyle name="Percent 70 3 2 2 2" xfId="43526"/>
    <cellStyle name="Percent 70 3 2 2 2 2" xfId="43527"/>
    <cellStyle name="Percent 70 3 2 2 2 2 2" xfId="43528"/>
    <cellStyle name="Percent 70 3 2 2 2 3" xfId="43529"/>
    <cellStyle name="Percent 70 3 2 2 3" xfId="43530"/>
    <cellStyle name="Percent 70 3 2 2 3 2" xfId="43531"/>
    <cellStyle name="Percent 70 3 2 2 4" xfId="43532"/>
    <cellStyle name="Percent 70 3 2 3" xfId="43533"/>
    <cellStyle name="Percent 70 3 2 3 2" xfId="43534"/>
    <cellStyle name="Percent 70 3 2 3 2 2" xfId="43535"/>
    <cellStyle name="Percent 70 3 2 3 3" xfId="43536"/>
    <cellStyle name="Percent 70 3 2 4" xfId="43537"/>
    <cellStyle name="Percent 70 3 2 4 2" xfId="43538"/>
    <cellStyle name="Percent 70 3 2 5" xfId="43539"/>
    <cellStyle name="Percent 70 3 3" xfId="43540"/>
    <cellStyle name="Percent 70 3 3 2" xfId="43541"/>
    <cellStyle name="Percent 70 3 3 2 2" xfId="43542"/>
    <cellStyle name="Percent 70 3 3 2 2 2" xfId="43543"/>
    <cellStyle name="Percent 70 3 3 2 3" xfId="43544"/>
    <cellStyle name="Percent 70 3 3 3" xfId="43545"/>
    <cellStyle name="Percent 70 3 3 3 2" xfId="43546"/>
    <cellStyle name="Percent 70 3 3 4" xfId="43547"/>
    <cellStyle name="Percent 70 3 4" xfId="43548"/>
    <cellStyle name="Percent 70 3 4 2" xfId="43549"/>
    <cellStyle name="Percent 70 3 4 2 2" xfId="43550"/>
    <cellStyle name="Percent 70 3 4 3" xfId="43551"/>
    <cellStyle name="Percent 70 3 5" xfId="43552"/>
    <cellStyle name="Percent 70 3 5 2" xfId="43553"/>
    <cellStyle name="Percent 70 3 5 2 2" xfId="43554"/>
    <cellStyle name="Percent 70 3 5 3" xfId="43555"/>
    <cellStyle name="Percent 70 3 6" xfId="43556"/>
    <cellStyle name="Percent 70 3 6 2" xfId="43557"/>
    <cellStyle name="Percent 70 3 7" xfId="43558"/>
    <cellStyle name="Percent 70 4" xfId="43559"/>
    <cellStyle name="Percent 70 4 2" xfId="43560"/>
    <cellStyle name="Percent 70 4 2 2" xfId="43561"/>
    <cellStyle name="Percent 70 4 2 2 2" xfId="43562"/>
    <cellStyle name="Percent 70 4 2 2 2 2" xfId="43563"/>
    <cellStyle name="Percent 70 4 2 2 3" xfId="43564"/>
    <cellStyle name="Percent 70 4 2 3" xfId="43565"/>
    <cellStyle name="Percent 70 4 2 3 2" xfId="43566"/>
    <cellStyle name="Percent 70 4 2 4" xfId="43567"/>
    <cellStyle name="Percent 70 4 3" xfId="43568"/>
    <cellStyle name="Percent 70 4 3 2" xfId="43569"/>
    <cellStyle name="Percent 70 4 3 2 2" xfId="43570"/>
    <cellStyle name="Percent 70 4 3 3" xfId="43571"/>
    <cellStyle name="Percent 70 4 4" xfId="43572"/>
    <cellStyle name="Percent 70 4 4 2" xfId="43573"/>
    <cellStyle name="Percent 70 4 5" xfId="43574"/>
    <cellStyle name="Percent 70 5" xfId="43575"/>
    <cellStyle name="Percent 70 5 2" xfId="43576"/>
    <cellStyle name="Percent 70 5 2 2" xfId="43577"/>
    <cellStyle name="Percent 70 5 2 2 2" xfId="43578"/>
    <cellStyle name="Percent 70 5 2 3" xfId="43579"/>
    <cellStyle name="Percent 70 5 3" xfId="43580"/>
    <cellStyle name="Percent 70 5 3 2" xfId="43581"/>
    <cellStyle name="Percent 70 5 4" xfId="43582"/>
    <cellStyle name="Percent 70 6" xfId="43583"/>
    <cellStyle name="Percent 70 6 2" xfId="43584"/>
    <cellStyle name="Percent 70 6 2 2" xfId="43585"/>
    <cellStyle name="Percent 70 6 3" xfId="43586"/>
    <cellStyle name="Percent 70 7" xfId="43587"/>
    <cellStyle name="Percent 70 7 2" xfId="43588"/>
    <cellStyle name="Percent 70 7 2 2" xfId="43589"/>
    <cellStyle name="Percent 70 7 3" xfId="43590"/>
    <cellStyle name="Percent 70 8" xfId="43591"/>
    <cellStyle name="Percent 70 8 2" xfId="43592"/>
    <cellStyle name="Percent 70 9" xfId="43593"/>
    <cellStyle name="Percent 71" xfId="43594"/>
    <cellStyle name="Percent 71 10" xfId="43595"/>
    <cellStyle name="Percent 71 2" xfId="43596"/>
    <cellStyle name="Percent 71 2 2" xfId="43597"/>
    <cellStyle name="Percent 71 2 2 2" xfId="43598"/>
    <cellStyle name="Percent 71 2 2 2 2" xfId="43599"/>
    <cellStyle name="Percent 71 2 2 2 2 2" xfId="43600"/>
    <cellStyle name="Percent 71 2 2 2 2 2 2" xfId="43601"/>
    <cellStyle name="Percent 71 2 2 2 2 3" xfId="43602"/>
    <cellStyle name="Percent 71 2 2 2 3" xfId="43603"/>
    <cellStyle name="Percent 71 2 2 2 3 2" xfId="43604"/>
    <cellStyle name="Percent 71 2 2 2 4" xfId="43605"/>
    <cellStyle name="Percent 71 2 2 3" xfId="43606"/>
    <cellStyle name="Percent 71 2 2 3 2" xfId="43607"/>
    <cellStyle name="Percent 71 2 2 3 2 2" xfId="43608"/>
    <cellStyle name="Percent 71 2 2 3 3" xfId="43609"/>
    <cellStyle name="Percent 71 2 2 4" xfId="43610"/>
    <cellStyle name="Percent 71 2 2 4 2" xfId="43611"/>
    <cellStyle name="Percent 71 2 2 5" xfId="43612"/>
    <cellStyle name="Percent 71 2 3" xfId="43613"/>
    <cellStyle name="Percent 71 2 3 2" xfId="43614"/>
    <cellStyle name="Percent 71 2 3 2 2" xfId="43615"/>
    <cellStyle name="Percent 71 2 3 2 2 2" xfId="43616"/>
    <cellStyle name="Percent 71 2 3 2 3" xfId="43617"/>
    <cellStyle name="Percent 71 2 3 3" xfId="43618"/>
    <cellStyle name="Percent 71 2 3 3 2" xfId="43619"/>
    <cellStyle name="Percent 71 2 3 4" xfId="43620"/>
    <cellStyle name="Percent 71 2 4" xfId="43621"/>
    <cellStyle name="Percent 71 2 4 2" xfId="43622"/>
    <cellStyle name="Percent 71 2 4 2 2" xfId="43623"/>
    <cellStyle name="Percent 71 2 4 3" xfId="43624"/>
    <cellStyle name="Percent 71 2 5" xfId="43625"/>
    <cellStyle name="Percent 71 2 5 2" xfId="43626"/>
    <cellStyle name="Percent 71 2 5 2 2" xfId="43627"/>
    <cellStyle name="Percent 71 2 5 3" xfId="43628"/>
    <cellStyle name="Percent 71 2 6" xfId="43629"/>
    <cellStyle name="Percent 71 2 6 2" xfId="43630"/>
    <cellStyle name="Percent 71 2 7" xfId="43631"/>
    <cellStyle name="Percent 71 3" xfId="43632"/>
    <cellStyle name="Percent 71 3 2" xfId="43633"/>
    <cellStyle name="Percent 71 3 2 2" xfId="43634"/>
    <cellStyle name="Percent 71 3 2 2 2" xfId="43635"/>
    <cellStyle name="Percent 71 3 2 2 2 2" xfId="43636"/>
    <cellStyle name="Percent 71 3 2 2 2 2 2" xfId="43637"/>
    <cellStyle name="Percent 71 3 2 2 2 3" xfId="43638"/>
    <cellStyle name="Percent 71 3 2 2 3" xfId="43639"/>
    <cellStyle name="Percent 71 3 2 2 3 2" xfId="43640"/>
    <cellStyle name="Percent 71 3 2 2 4" xfId="43641"/>
    <cellStyle name="Percent 71 3 2 3" xfId="43642"/>
    <cellStyle name="Percent 71 3 2 3 2" xfId="43643"/>
    <cellStyle name="Percent 71 3 2 3 2 2" xfId="43644"/>
    <cellStyle name="Percent 71 3 2 3 3" xfId="43645"/>
    <cellStyle name="Percent 71 3 2 4" xfId="43646"/>
    <cellStyle name="Percent 71 3 2 4 2" xfId="43647"/>
    <cellStyle name="Percent 71 3 2 5" xfId="43648"/>
    <cellStyle name="Percent 71 3 3" xfId="43649"/>
    <cellStyle name="Percent 71 3 3 2" xfId="43650"/>
    <cellStyle name="Percent 71 3 3 2 2" xfId="43651"/>
    <cellStyle name="Percent 71 3 3 2 2 2" xfId="43652"/>
    <cellStyle name="Percent 71 3 3 2 3" xfId="43653"/>
    <cellStyle name="Percent 71 3 3 3" xfId="43654"/>
    <cellStyle name="Percent 71 3 3 3 2" xfId="43655"/>
    <cellStyle name="Percent 71 3 3 4" xfId="43656"/>
    <cellStyle name="Percent 71 3 4" xfId="43657"/>
    <cellStyle name="Percent 71 3 4 2" xfId="43658"/>
    <cellStyle name="Percent 71 3 4 2 2" xfId="43659"/>
    <cellStyle name="Percent 71 3 4 3" xfId="43660"/>
    <cellStyle name="Percent 71 3 5" xfId="43661"/>
    <cellStyle name="Percent 71 3 5 2" xfId="43662"/>
    <cellStyle name="Percent 71 3 5 2 2" xfId="43663"/>
    <cellStyle name="Percent 71 3 5 3" xfId="43664"/>
    <cellStyle name="Percent 71 3 6" xfId="43665"/>
    <cellStyle name="Percent 71 3 6 2" xfId="43666"/>
    <cellStyle name="Percent 71 3 7" xfId="43667"/>
    <cellStyle name="Percent 71 4" xfId="43668"/>
    <cellStyle name="Percent 71 4 2" xfId="43669"/>
    <cellStyle name="Percent 71 4 2 2" xfId="43670"/>
    <cellStyle name="Percent 71 4 2 2 2" xfId="43671"/>
    <cellStyle name="Percent 71 4 2 2 2 2" xfId="43672"/>
    <cellStyle name="Percent 71 4 2 2 3" xfId="43673"/>
    <cellStyle name="Percent 71 4 2 3" xfId="43674"/>
    <cellStyle name="Percent 71 4 2 3 2" xfId="43675"/>
    <cellStyle name="Percent 71 4 2 4" xfId="43676"/>
    <cellStyle name="Percent 71 4 3" xfId="43677"/>
    <cellStyle name="Percent 71 4 3 2" xfId="43678"/>
    <cellStyle name="Percent 71 4 3 2 2" xfId="43679"/>
    <cellStyle name="Percent 71 4 3 3" xfId="43680"/>
    <cellStyle name="Percent 71 4 4" xfId="43681"/>
    <cellStyle name="Percent 71 4 4 2" xfId="43682"/>
    <cellStyle name="Percent 71 4 5" xfId="43683"/>
    <cellStyle name="Percent 71 5" xfId="43684"/>
    <cellStyle name="Percent 71 5 2" xfId="43685"/>
    <cellStyle name="Percent 71 5 2 2" xfId="43686"/>
    <cellStyle name="Percent 71 5 2 2 2" xfId="43687"/>
    <cellStyle name="Percent 71 5 2 3" xfId="43688"/>
    <cellStyle name="Percent 71 5 3" xfId="43689"/>
    <cellStyle name="Percent 71 5 3 2" xfId="43690"/>
    <cellStyle name="Percent 71 5 4" xfId="43691"/>
    <cellStyle name="Percent 71 6" xfId="43692"/>
    <cellStyle name="Percent 71 6 2" xfId="43693"/>
    <cellStyle name="Percent 71 6 2 2" xfId="43694"/>
    <cellStyle name="Percent 71 6 3" xfId="43695"/>
    <cellStyle name="Percent 71 7" xfId="43696"/>
    <cellStyle name="Percent 71 7 2" xfId="43697"/>
    <cellStyle name="Percent 71 7 2 2" xfId="43698"/>
    <cellStyle name="Percent 71 7 3" xfId="43699"/>
    <cellStyle name="Percent 71 8" xfId="43700"/>
    <cellStyle name="Percent 71 8 2" xfId="43701"/>
    <cellStyle name="Percent 71 9" xfId="43702"/>
    <cellStyle name="Percent 72" xfId="43703"/>
    <cellStyle name="Percent 72 10" xfId="43704"/>
    <cellStyle name="Percent 72 2" xfId="43705"/>
    <cellStyle name="Percent 72 2 2" xfId="43706"/>
    <cellStyle name="Percent 72 2 2 2" xfId="43707"/>
    <cellStyle name="Percent 72 2 2 2 2" xfId="43708"/>
    <cellStyle name="Percent 72 2 2 2 2 2" xfId="43709"/>
    <cellStyle name="Percent 72 2 2 2 2 2 2" xfId="43710"/>
    <cellStyle name="Percent 72 2 2 2 2 3" xfId="43711"/>
    <cellStyle name="Percent 72 2 2 2 3" xfId="43712"/>
    <cellStyle name="Percent 72 2 2 2 3 2" xfId="43713"/>
    <cellStyle name="Percent 72 2 2 2 4" xfId="43714"/>
    <cellStyle name="Percent 72 2 2 3" xfId="43715"/>
    <cellStyle name="Percent 72 2 2 3 2" xfId="43716"/>
    <cellStyle name="Percent 72 2 2 3 2 2" xfId="43717"/>
    <cellStyle name="Percent 72 2 2 3 3" xfId="43718"/>
    <cellStyle name="Percent 72 2 2 4" xfId="43719"/>
    <cellStyle name="Percent 72 2 2 4 2" xfId="43720"/>
    <cellStyle name="Percent 72 2 2 5" xfId="43721"/>
    <cellStyle name="Percent 72 2 3" xfId="43722"/>
    <cellStyle name="Percent 72 2 3 2" xfId="43723"/>
    <cellStyle name="Percent 72 2 3 2 2" xfId="43724"/>
    <cellStyle name="Percent 72 2 3 2 2 2" xfId="43725"/>
    <cellStyle name="Percent 72 2 3 2 3" xfId="43726"/>
    <cellStyle name="Percent 72 2 3 3" xfId="43727"/>
    <cellStyle name="Percent 72 2 3 3 2" xfId="43728"/>
    <cellStyle name="Percent 72 2 3 4" xfId="43729"/>
    <cellStyle name="Percent 72 2 4" xfId="43730"/>
    <cellStyle name="Percent 72 2 4 2" xfId="43731"/>
    <cellStyle name="Percent 72 2 4 2 2" xfId="43732"/>
    <cellStyle name="Percent 72 2 4 3" xfId="43733"/>
    <cellStyle name="Percent 72 2 5" xfId="43734"/>
    <cellStyle name="Percent 72 2 5 2" xfId="43735"/>
    <cellStyle name="Percent 72 2 5 2 2" xfId="43736"/>
    <cellStyle name="Percent 72 2 5 3" xfId="43737"/>
    <cellStyle name="Percent 72 2 6" xfId="43738"/>
    <cellStyle name="Percent 72 2 6 2" xfId="43739"/>
    <cellStyle name="Percent 72 2 7" xfId="43740"/>
    <cellStyle name="Percent 72 3" xfId="43741"/>
    <cellStyle name="Percent 72 3 2" xfId="43742"/>
    <cellStyle name="Percent 72 3 2 2" xfId="43743"/>
    <cellStyle name="Percent 72 3 2 2 2" xfId="43744"/>
    <cellStyle name="Percent 72 3 2 2 2 2" xfId="43745"/>
    <cellStyle name="Percent 72 3 2 2 2 2 2" xfId="43746"/>
    <cellStyle name="Percent 72 3 2 2 2 3" xfId="43747"/>
    <cellStyle name="Percent 72 3 2 2 3" xfId="43748"/>
    <cellStyle name="Percent 72 3 2 2 3 2" xfId="43749"/>
    <cellStyle name="Percent 72 3 2 2 4" xfId="43750"/>
    <cellStyle name="Percent 72 3 2 3" xfId="43751"/>
    <cellStyle name="Percent 72 3 2 3 2" xfId="43752"/>
    <cellStyle name="Percent 72 3 2 3 2 2" xfId="43753"/>
    <cellStyle name="Percent 72 3 2 3 3" xfId="43754"/>
    <cellStyle name="Percent 72 3 2 4" xfId="43755"/>
    <cellStyle name="Percent 72 3 2 4 2" xfId="43756"/>
    <cellStyle name="Percent 72 3 2 5" xfId="43757"/>
    <cellStyle name="Percent 72 3 3" xfId="43758"/>
    <cellStyle name="Percent 72 3 3 2" xfId="43759"/>
    <cellStyle name="Percent 72 3 3 2 2" xfId="43760"/>
    <cellStyle name="Percent 72 3 3 2 2 2" xfId="43761"/>
    <cellStyle name="Percent 72 3 3 2 3" xfId="43762"/>
    <cellStyle name="Percent 72 3 3 3" xfId="43763"/>
    <cellStyle name="Percent 72 3 3 3 2" xfId="43764"/>
    <cellStyle name="Percent 72 3 3 4" xfId="43765"/>
    <cellStyle name="Percent 72 3 4" xfId="43766"/>
    <cellStyle name="Percent 72 3 4 2" xfId="43767"/>
    <cellStyle name="Percent 72 3 4 2 2" xfId="43768"/>
    <cellStyle name="Percent 72 3 4 3" xfId="43769"/>
    <cellStyle name="Percent 72 3 5" xfId="43770"/>
    <cellStyle name="Percent 72 3 5 2" xfId="43771"/>
    <cellStyle name="Percent 72 3 5 2 2" xfId="43772"/>
    <cellStyle name="Percent 72 3 5 3" xfId="43773"/>
    <cellStyle name="Percent 72 3 6" xfId="43774"/>
    <cellStyle name="Percent 72 3 6 2" xfId="43775"/>
    <cellStyle name="Percent 72 3 7" xfId="43776"/>
    <cellStyle name="Percent 72 4" xfId="43777"/>
    <cellStyle name="Percent 72 4 2" xfId="43778"/>
    <cellStyle name="Percent 72 4 2 2" xfId="43779"/>
    <cellStyle name="Percent 72 4 2 2 2" xfId="43780"/>
    <cellStyle name="Percent 72 4 2 2 2 2" xfId="43781"/>
    <cellStyle name="Percent 72 4 2 2 3" xfId="43782"/>
    <cellStyle name="Percent 72 4 2 3" xfId="43783"/>
    <cellStyle name="Percent 72 4 2 3 2" xfId="43784"/>
    <cellStyle name="Percent 72 4 2 4" xfId="43785"/>
    <cellStyle name="Percent 72 4 3" xfId="43786"/>
    <cellStyle name="Percent 72 4 3 2" xfId="43787"/>
    <cellStyle name="Percent 72 4 3 2 2" xfId="43788"/>
    <cellStyle name="Percent 72 4 3 3" xfId="43789"/>
    <cellStyle name="Percent 72 4 4" xfId="43790"/>
    <cellStyle name="Percent 72 4 4 2" xfId="43791"/>
    <cellStyle name="Percent 72 4 5" xfId="43792"/>
    <cellStyle name="Percent 72 5" xfId="43793"/>
    <cellStyle name="Percent 72 5 2" xfId="43794"/>
    <cellStyle name="Percent 72 5 2 2" xfId="43795"/>
    <cellStyle name="Percent 72 5 2 2 2" xfId="43796"/>
    <cellStyle name="Percent 72 5 2 3" xfId="43797"/>
    <cellStyle name="Percent 72 5 3" xfId="43798"/>
    <cellStyle name="Percent 72 5 3 2" xfId="43799"/>
    <cellStyle name="Percent 72 5 4" xfId="43800"/>
    <cellStyle name="Percent 72 6" xfId="43801"/>
    <cellStyle name="Percent 72 6 2" xfId="43802"/>
    <cellStyle name="Percent 72 6 2 2" xfId="43803"/>
    <cellStyle name="Percent 72 6 3" xfId="43804"/>
    <cellStyle name="Percent 72 7" xfId="43805"/>
    <cellStyle name="Percent 72 7 2" xfId="43806"/>
    <cellStyle name="Percent 72 7 2 2" xfId="43807"/>
    <cellStyle name="Percent 72 7 3" xfId="43808"/>
    <cellStyle name="Percent 72 8" xfId="43809"/>
    <cellStyle name="Percent 72 8 2" xfId="43810"/>
    <cellStyle name="Percent 72 9" xfId="43811"/>
    <cellStyle name="Percent 73" xfId="43812"/>
    <cellStyle name="Percent 73 10" xfId="43813"/>
    <cellStyle name="Percent 73 2" xfId="43814"/>
    <cellStyle name="Percent 73 2 2" xfId="43815"/>
    <cellStyle name="Percent 73 2 2 2" xfId="43816"/>
    <cellStyle name="Percent 73 2 2 2 2" xfId="43817"/>
    <cellStyle name="Percent 73 2 2 2 2 2" xfId="43818"/>
    <cellStyle name="Percent 73 2 2 2 2 2 2" xfId="43819"/>
    <cellStyle name="Percent 73 2 2 2 2 3" xfId="43820"/>
    <cellStyle name="Percent 73 2 2 2 3" xfId="43821"/>
    <cellStyle name="Percent 73 2 2 2 3 2" xfId="43822"/>
    <cellStyle name="Percent 73 2 2 2 4" xfId="43823"/>
    <cellStyle name="Percent 73 2 2 3" xfId="43824"/>
    <cellStyle name="Percent 73 2 2 3 2" xfId="43825"/>
    <cellStyle name="Percent 73 2 2 3 2 2" xfId="43826"/>
    <cellStyle name="Percent 73 2 2 3 3" xfId="43827"/>
    <cellStyle name="Percent 73 2 2 4" xfId="43828"/>
    <cellStyle name="Percent 73 2 2 4 2" xfId="43829"/>
    <cellStyle name="Percent 73 2 2 5" xfId="43830"/>
    <cellStyle name="Percent 73 2 3" xfId="43831"/>
    <cellStyle name="Percent 73 2 3 2" xfId="43832"/>
    <cellStyle name="Percent 73 2 3 2 2" xfId="43833"/>
    <cellStyle name="Percent 73 2 3 2 2 2" xfId="43834"/>
    <cellStyle name="Percent 73 2 3 2 3" xfId="43835"/>
    <cellStyle name="Percent 73 2 3 3" xfId="43836"/>
    <cellStyle name="Percent 73 2 3 3 2" xfId="43837"/>
    <cellStyle name="Percent 73 2 3 4" xfId="43838"/>
    <cellStyle name="Percent 73 2 4" xfId="43839"/>
    <cellStyle name="Percent 73 2 4 2" xfId="43840"/>
    <cellStyle name="Percent 73 2 4 2 2" xfId="43841"/>
    <cellStyle name="Percent 73 2 4 3" xfId="43842"/>
    <cellStyle name="Percent 73 2 5" xfId="43843"/>
    <cellStyle name="Percent 73 2 5 2" xfId="43844"/>
    <cellStyle name="Percent 73 2 5 2 2" xfId="43845"/>
    <cellStyle name="Percent 73 2 5 3" xfId="43846"/>
    <cellStyle name="Percent 73 2 6" xfId="43847"/>
    <cellStyle name="Percent 73 2 6 2" xfId="43848"/>
    <cellStyle name="Percent 73 2 7" xfId="43849"/>
    <cellStyle name="Percent 73 3" xfId="43850"/>
    <cellStyle name="Percent 73 3 2" xfId="43851"/>
    <cellStyle name="Percent 73 3 2 2" xfId="43852"/>
    <cellStyle name="Percent 73 3 2 2 2" xfId="43853"/>
    <cellStyle name="Percent 73 3 2 2 2 2" xfId="43854"/>
    <cellStyle name="Percent 73 3 2 2 2 2 2" xfId="43855"/>
    <cellStyle name="Percent 73 3 2 2 2 3" xfId="43856"/>
    <cellStyle name="Percent 73 3 2 2 3" xfId="43857"/>
    <cellStyle name="Percent 73 3 2 2 3 2" xfId="43858"/>
    <cellStyle name="Percent 73 3 2 2 4" xfId="43859"/>
    <cellStyle name="Percent 73 3 2 3" xfId="43860"/>
    <cellStyle name="Percent 73 3 2 3 2" xfId="43861"/>
    <cellStyle name="Percent 73 3 2 3 2 2" xfId="43862"/>
    <cellStyle name="Percent 73 3 2 3 3" xfId="43863"/>
    <cellStyle name="Percent 73 3 2 4" xfId="43864"/>
    <cellStyle name="Percent 73 3 2 4 2" xfId="43865"/>
    <cellStyle name="Percent 73 3 2 5" xfId="43866"/>
    <cellStyle name="Percent 73 3 3" xfId="43867"/>
    <cellStyle name="Percent 73 3 3 2" xfId="43868"/>
    <cellStyle name="Percent 73 3 3 2 2" xfId="43869"/>
    <cellStyle name="Percent 73 3 3 2 2 2" xfId="43870"/>
    <cellStyle name="Percent 73 3 3 2 3" xfId="43871"/>
    <cellStyle name="Percent 73 3 3 3" xfId="43872"/>
    <cellStyle name="Percent 73 3 3 3 2" xfId="43873"/>
    <cellStyle name="Percent 73 3 3 4" xfId="43874"/>
    <cellStyle name="Percent 73 3 4" xfId="43875"/>
    <cellStyle name="Percent 73 3 4 2" xfId="43876"/>
    <cellStyle name="Percent 73 3 4 2 2" xfId="43877"/>
    <cellStyle name="Percent 73 3 4 3" xfId="43878"/>
    <cellStyle name="Percent 73 3 5" xfId="43879"/>
    <cellStyle name="Percent 73 3 5 2" xfId="43880"/>
    <cellStyle name="Percent 73 3 5 2 2" xfId="43881"/>
    <cellStyle name="Percent 73 3 5 3" xfId="43882"/>
    <cellStyle name="Percent 73 3 6" xfId="43883"/>
    <cellStyle name="Percent 73 3 6 2" xfId="43884"/>
    <cellStyle name="Percent 73 3 7" xfId="43885"/>
    <cellStyle name="Percent 73 4" xfId="43886"/>
    <cellStyle name="Percent 73 4 2" xfId="43887"/>
    <cellStyle name="Percent 73 4 2 2" xfId="43888"/>
    <cellStyle name="Percent 73 4 2 2 2" xfId="43889"/>
    <cellStyle name="Percent 73 4 2 2 2 2" xfId="43890"/>
    <cellStyle name="Percent 73 4 2 2 3" xfId="43891"/>
    <cellStyle name="Percent 73 4 2 3" xfId="43892"/>
    <cellStyle name="Percent 73 4 2 3 2" xfId="43893"/>
    <cellStyle name="Percent 73 4 2 4" xfId="43894"/>
    <cellStyle name="Percent 73 4 3" xfId="43895"/>
    <cellStyle name="Percent 73 4 3 2" xfId="43896"/>
    <cellStyle name="Percent 73 4 3 2 2" xfId="43897"/>
    <cellStyle name="Percent 73 4 3 3" xfId="43898"/>
    <cellStyle name="Percent 73 4 4" xfId="43899"/>
    <cellStyle name="Percent 73 4 4 2" xfId="43900"/>
    <cellStyle name="Percent 73 4 5" xfId="43901"/>
    <cellStyle name="Percent 73 5" xfId="43902"/>
    <cellStyle name="Percent 73 5 2" xfId="43903"/>
    <cellStyle name="Percent 73 5 2 2" xfId="43904"/>
    <cellStyle name="Percent 73 5 2 2 2" xfId="43905"/>
    <cellStyle name="Percent 73 5 2 3" xfId="43906"/>
    <cellStyle name="Percent 73 5 3" xfId="43907"/>
    <cellStyle name="Percent 73 5 3 2" xfId="43908"/>
    <cellStyle name="Percent 73 5 4" xfId="43909"/>
    <cellStyle name="Percent 73 6" xfId="43910"/>
    <cellStyle name="Percent 73 6 2" xfId="43911"/>
    <cellStyle name="Percent 73 6 2 2" xfId="43912"/>
    <cellStyle name="Percent 73 6 3" xfId="43913"/>
    <cellStyle name="Percent 73 7" xfId="43914"/>
    <cellStyle name="Percent 73 7 2" xfId="43915"/>
    <cellStyle name="Percent 73 7 2 2" xfId="43916"/>
    <cellStyle name="Percent 73 7 3" xfId="43917"/>
    <cellStyle name="Percent 73 8" xfId="43918"/>
    <cellStyle name="Percent 73 8 2" xfId="43919"/>
    <cellStyle name="Percent 73 9" xfId="43920"/>
    <cellStyle name="Percent 74" xfId="43921"/>
    <cellStyle name="Percent 74 10" xfId="43922"/>
    <cellStyle name="Percent 74 2" xfId="43923"/>
    <cellStyle name="Percent 74 2 2" xfId="43924"/>
    <cellStyle name="Percent 74 2 2 2" xfId="43925"/>
    <cellStyle name="Percent 74 2 2 2 2" xfId="43926"/>
    <cellStyle name="Percent 74 2 2 2 2 2" xfId="43927"/>
    <cellStyle name="Percent 74 2 2 2 2 2 2" xfId="43928"/>
    <cellStyle name="Percent 74 2 2 2 2 3" xfId="43929"/>
    <cellStyle name="Percent 74 2 2 2 3" xfId="43930"/>
    <cellStyle name="Percent 74 2 2 2 3 2" xfId="43931"/>
    <cellStyle name="Percent 74 2 2 2 4" xfId="43932"/>
    <cellStyle name="Percent 74 2 2 3" xfId="43933"/>
    <cellStyle name="Percent 74 2 2 3 2" xfId="43934"/>
    <cellStyle name="Percent 74 2 2 3 2 2" xfId="43935"/>
    <cellStyle name="Percent 74 2 2 3 3" xfId="43936"/>
    <cellStyle name="Percent 74 2 2 4" xfId="43937"/>
    <cellStyle name="Percent 74 2 2 4 2" xfId="43938"/>
    <cellStyle name="Percent 74 2 2 5" xfId="43939"/>
    <cellStyle name="Percent 74 2 3" xfId="43940"/>
    <cellStyle name="Percent 74 2 3 2" xfId="43941"/>
    <cellStyle name="Percent 74 2 3 2 2" xfId="43942"/>
    <cellStyle name="Percent 74 2 3 2 2 2" xfId="43943"/>
    <cellStyle name="Percent 74 2 3 2 3" xfId="43944"/>
    <cellStyle name="Percent 74 2 3 3" xfId="43945"/>
    <cellStyle name="Percent 74 2 3 3 2" xfId="43946"/>
    <cellStyle name="Percent 74 2 3 4" xfId="43947"/>
    <cellStyle name="Percent 74 2 4" xfId="43948"/>
    <cellStyle name="Percent 74 2 4 2" xfId="43949"/>
    <cellStyle name="Percent 74 2 4 2 2" xfId="43950"/>
    <cellStyle name="Percent 74 2 4 3" xfId="43951"/>
    <cellStyle name="Percent 74 2 5" xfId="43952"/>
    <cellStyle name="Percent 74 2 5 2" xfId="43953"/>
    <cellStyle name="Percent 74 2 5 2 2" xfId="43954"/>
    <cellStyle name="Percent 74 2 5 3" xfId="43955"/>
    <cellStyle name="Percent 74 2 6" xfId="43956"/>
    <cellStyle name="Percent 74 2 6 2" xfId="43957"/>
    <cellStyle name="Percent 74 2 7" xfId="43958"/>
    <cellStyle name="Percent 74 3" xfId="43959"/>
    <cellStyle name="Percent 74 3 2" xfId="43960"/>
    <cellStyle name="Percent 74 3 2 2" xfId="43961"/>
    <cellStyle name="Percent 74 3 2 2 2" xfId="43962"/>
    <cellStyle name="Percent 74 3 2 2 2 2" xfId="43963"/>
    <cellStyle name="Percent 74 3 2 2 2 2 2" xfId="43964"/>
    <cellStyle name="Percent 74 3 2 2 2 3" xfId="43965"/>
    <cellStyle name="Percent 74 3 2 2 3" xfId="43966"/>
    <cellStyle name="Percent 74 3 2 2 3 2" xfId="43967"/>
    <cellStyle name="Percent 74 3 2 2 4" xfId="43968"/>
    <cellStyle name="Percent 74 3 2 3" xfId="43969"/>
    <cellStyle name="Percent 74 3 2 3 2" xfId="43970"/>
    <cellStyle name="Percent 74 3 2 3 2 2" xfId="43971"/>
    <cellStyle name="Percent 74 3 2 3 3" xfId="43972"/>
    <cellStyle name="Percent 74 3 2 4" xfId="43973"/>
    <cellStyle name="Percent 74 3 2 4 2" xfId="43974"/>
    <cellStyle name="Percent 74 3 2 5" xfId="43975"/>
    <cellStyle name="Percent 74 3 3" xfId="43976"/>
    <cellStyle name="Percent 74 3 3 2" xfId="43977"/>
    <cellStyle name="Percent 74 3 3 2 2" xfId="43978"/>
    <cellStyle name="Percent 74 3 3 2 2 2" xfId="43979"/>
    <cellStyle name="Percent 74 3 3 2 3" xfId="43980"/>
    <cellStyle name="Percent 74 3 3 3" xfId="43981"/>
    <cellStyle name="Percent 74 3 3 3 2" xfId="43982"/>
    <cellStyle name="Percent 74 3 3 4" xfId="43983"/>
    <cellStyle name="Percent 74 3 4" xfId="43984"/>
    <cellStyle name="Percent 74 3 4 2" xfId="43985"/>
    <cellStyle name="Percent 74 3 4 2 2" xfId="43986"/>
    <cellStyle name="Percent 74 3 4 3" xfId="43987"/>
    <cellStyle name="Percent 74 3 5" xfId="43988"/>
    <cellStyle name="Percent 74 3 5 2" xfId="43989"/>
    <cellStyle name="Percent 74 3 5 2 2" xfId="43990"/>
    <cellStyle name="Percent 74 3 5 3" xfId="43991"/>
    <cellStyle name="Percent 74 3 6" xfId="43992"/>
    <cellStyle name="Percent 74 3 6 2" xfId="43993"/>
    <cellStyle name="Percent 74 3 7" xfId="43994"/>
    <cellStyle name="Percent 74 4" xfId="43995"/>
    <cellStyle name="Percent 74 4 2" xfId="43996"/>
    <cellStyle name="Percent 74 4 2 2" xfId="43997"/>
    <cellStyle name="Percent 74 4 2 2 2" xfId="43998"/>
    <cellStyle name="Percent 74 4 2 2 2 2" xfId="43999"/>
    <cellStyle name="Percent 74 4 2 2 3" xfId="44000"/>
    <cellStyle name="Percent 74 4 2 3" xfId="44001"/>
    <cellStyle name="Percent 74 4 2 3 2" xfId="44002"/>
    <cellStyle name="Percent 74 4 2 4" xfId="44003"/>
    <cellStyle name="Percent 74 4 3" xfId="44004"/>
    <cellStyle name="Percent 74 4 3 2" xfId="44005"/>
    <cellStyle name="Percent 74 4 3 2 2" xfId="44006"/>
    <cellStyle name="Percent 74 4 3 3" xfId="44007"/>
    <cellStyle name="Percent 74 4 4" xfId="44008"/>
    <cellStyle name="Percent 74 4 4 2" xfId="44009"/>
    <cellStyle name="Percent 74 4 5" xfId="44010"/>
    <cellStyle name="Percent 74 5" xfId="44011"/>
    <cellStyle name="Percent 74 5 2" xfId="44012"/>
    <cellStyle name="Percent 74 5 2 2" xfId="44013"/>
    <cellStyle name="Percent 74 5 2 2 2" xfId="44014"/>
    <cellStyle name="Percent 74 5 2 3" xfId="44015"/>
    <cellStyle name="Percent 74 5 3" xfId="44016"/>
    <cellStyle name="Percent 74 5 3 2" xfId="44017"/>
    <cellStyle name="Percent 74 5 4" xfId="44018"/>
    <cellStyle name="Percent 74 6" xfId="44019"/>
    <cellStyle name="Percent 74 6 2" xfId="44020"/>
    <cellStyle name="Percent 74 6 2 2" xfId="44021"/>
    <cellStyle name="Percent 74 6 3" xfId="44022"/>
    <cellStyle name="Percent 74 7" xfId="44023"/>
    <cellStyle name="Percent 74 7 2" xfId="44024"/>
    <cellStyle name="Percent 74 7 2 2" xfId="44025"/>
    <cellStyle name="Percent 74 7 3" xfId="44026"/>
    <cellStyle name="Percent 74 8" xfId="44027"/>
    <cellStyle name="Percent 74 8 2" xfId="44028"/>
    <cellStyle name="Percent 74 9" xfId="44029"/>
    <cellStyle name="Percent 75" xfId="44030"/>
    <cellStyle name="Percent 75 10" xfId="44031"/>
    <cellStyle name="Percent 75 2" xfId="44032"/>
    <cellStyle name="Percent 75 2 2" xfId="44033"/>
    <cellStyle name="Percent 75 2 2 2" xfId="44034"/>
    <cellStyle name="Percent 75 2 2 2 2" xfId="44035"/>
    <cellStyle name="Percent 75 2 2 2 2 2" xfId="44036"/>
    <cellStyle name="Percent 75 2 2 2 2 2 2" xfId="44037"/>
    <cellStyle name="Percent 75 2 2 2 2 3" xfId="44038"/>
    <cellStyle name="Percent 75 2 2 2 3" xfId="44039"/>
    <cellStyle name="Percent 75 2 2 2 3 2" xfId="44040"/>
    <cellStyle name="Percent 75 2 2 2 4" xfId="44041"/>
    <cellStyle name="Percent 75 2 2 3" xfId="44042"/>
    <cellStyle name="Percent 75 2 2 3 2" xfId="44043"/>
    <cellStyle name="Percent 75 2 2 3 2 2" xfId="44044"/>
    <cellStyle name="Percent 75 2 2 3 3" xfId="44045"/>
    <cellStyle name="Percent 75 2 2 4" xfId="44046"/>
    <cellStyle name="Percent 75 2 2 4 2" xfId="44047"/>
    <cellStyle name="Percent 75 2 2 5" xfId="44048"/>
    <cellStyle name="Percent 75 2 3" xfId="44049"/>
    <cellStyle name="Percent 75 2 3 2" xfId="44050"/>
    <cellStyle name="Percent 75 2 3 2 2" xfId="44051"/>
    <cellStyle name="Percent 75 2 3 2 2 2" xfId="44052"/>
    <cellStyle name="Percent 75 2 3 2 3" xfId="44053"/>
    <cellStyle name="Percent 75 2 3 3" xfId="44054"/>
    <cellStyle name="Percent 75 2 3 3 2" xfId="44055"/>
    <cellStyle name="Percent 75 2 3 4" xfId="44056"/>
    <cellStyle name="Percent 75 2 4" xfId="44057"/>
    <cellStyle name="Percent 75 2 4 2" xfId="44058"/>
    <cellStyle name="Percent 75 2 4 2 2" xfId="44059"/>
    <cellStyle name="Percent 75 2 4 3" xfId="44060"/>
    <cellStyle name="Percent 75 2 5" xfId="44061"/>
    <cellStyle name="Percent 75 2 5 2" xfId="44062"/>
    <cellStyle name="Percent 75 2 5 2 2" xfId="44063"/>
    <cellStyle name="Percent 75 2 5 3" xfId="44064"/>
    <cellStyle name="Percent 75 2 6" xfId="44065"/>
    <cellStyle name="Percent 75 2 6 2" xfId="44066"/>
    <cellStyle name="Percent 75 2 7" xfId="44067"/>
    <cellStyle name="Percent 75 3" xfId="44068"/>
    <cellStyle name="Percent 75 3 2" xfId="44069"/>
    <cellStyle name="Percent 75 3 2 2" xfId="44070"/>
    <cellStyle name="Percent 75 3 2 2 2" xfId="44071"/>
    <cellStyle name="Percent 75 3 2 2 2 2" xfId="44072"/>
    <cellStyle name="Percent 75 3 2 2 2 2 2" xfId="44073"/>
    <cellStyle name="Percent 75 3 2 2 2 3" xfId="44074"/>
    <cellStyle name="Percent 75 3 2 2 3" xfId="44075"/>
    <cellStyle name="Percent 75 3 2 2 3 2" xfId="44076"/>
    <cellStyle name="Percent 75 3 2 2 4" xfId="44077"/>
    <cellStyle name="Percent 75 3 2 3" xfId="44078"/>
    <cellStyle name="Percent 75 3 2 3 2" xfId="44079"/>
    <cellStyle name="Percent 75 3 2 3 2 2" xfId="44080"/>
    <cellStyle name="Percent 75 3 2 3 3" xfId="44081"/>
    <cellStyle name="Percent 75 3 2 4" xfId="44082"/>
    <cellStyle name="Percent 75 3 2 4 2" xfId="44083"/>
    <cellStyle name="Percent 75 3 2 5" xfId="44084"/>
    <cellStyle name="Percent 75 3 3" xfId="44085"/>
    <cellStyle name="Percent 75 3 3 2" xfId="44086"/>
    <cellStyle name="Percent 75 3 3 2 2" xfId="44087"/>
    <cellStyle name="Percent 75 3 3 2 2 2" xfId="44088"/>
    <cellStyle name="Percent 75 3 3 2 3" xfId="44089"/>
    <cellStyle name="Percent 75 3 3 3" xfId="44090"/>
    <cellStyle name="Percent 75 3 3 3 2" xfId="44091"/>
    <cellStyle name="Percent 75 3 3 4" xfId="44092"/>
    <cellStyle name="Percent 75 3 4" xfId="44093"/>
    <cellStyle name="Percent 75 3 4 2" xfId="44094"/>
    <cellStyle name="Percent 75 3 4 2 2" xfId="44095"/>
    <cellStyle name="Percent 75 3 4 3" xfId="44096"/>
    <cellStyle name="Percent 75 3 5" xfId="44097"/>
    <cellStyle name="Percent 75 3 5 2" xfId="44098"/>
    <cellStyle name="Percent 75 3 5 2 2" xfId="44099"/>
    <cellStyle name="Percent 75 3 5 3" xfId="44100"/>
    <cellStyle name="Percent 75 3 6" xfId="44101"/>
    <cellStyle name="Percent 75 3 6 2" xfId="44102"/>
    <cellStyle name="Percent 75 3 7" xfId="44103"/>
    <cellStyle name="Percent 75 4" xfId="44104"/>
    <cellStyle name="Percent 75 4 2" xfId="44105"/>
    <cellStyle name="Percent 75 4 2 2" xfId="44106"/>
    <cellStyle name="Percent 75 4 2 2 2" xfId="44107"/>
    <cellStyle name="Percent 75 4 2 2 2 2" xfId="44108"/>
    <cellStyle name="Percent 75 4 2 2 3" xfId="44109"/>
    <cellStyle name="Percent 75 4 2 3" xfId="44110"/>
    <cellStyle name="Percent 75 4 2 3 2" xfId="44111"/>
    <cellStyle name="Percent 75 4 2 4" xfId="44112"/>
    <cellStyle name="Percent 75 4 3" xfId="44113"/>
    <cellStyle name="Percent 75 4 3 2" xfId="44114"/>
    <cellStyle name="Percent 75 4 3 2 2" xfId="44115"/>
    <cellStyle name="Percent 75 4 3 3" xfId="44116"/>
    <cellStyle name="Percent 75 4 4" xfId="44117"/>
    <cellStyle name="Percent 75 4 4 2" xfId="44118"/>
    <cellStyle name="Percent 75 4 5" xfId="44119"/>
    <cellStyle name="Percent 75 5" xfId="44120"/>
    <cellStyle name="Percent 75 5 2" xfId="44121"/>
    <cellStyle name="Percent 75 5 2 2" xfId="44122"/>
    <cellStyle name="Percent 75 5 2 2 2" xfId="44123"/>
    <cellStyle name="Percent 75 5 2 3" xfId="44124"/>
    <cellStyle name="Percent 75 5 3" xfId="44125"/>
    <cellStyle name="Percent 75 5 3 2" xfId="44126"/>
    <cellStyle name="Percent 75 5 4" xfId="44127"/>
    <cellStyle name="Percent 75 6" xfId="44128"/>
    <cellStyle name="Percent 75 6 2" xfId="44129"/>
    <cellStyle name="Percent 75 6 2 2" xfId="44130"/>
    <cellStyle name="Percent 75 6 3" xfId="44131"/>
    <cellStyle name="Percent 75 7" xfId="44132"/>
    <cellStyle name="Percent 75 7 2" xfId="44133"/>
    <cellStyle name="Percent 75 7 2 2" xfId="44134"/>
    <cellStyle name="Percent 75 7 3" xfId="44135"/>
    <cellStyle name="Percent 75 8" xfId="44136"/>
    <cellStyle name="Percent 75 8 2" xfId="44137"/>
    <cellStyle name="Percent 75 9" xfId="44138"/>
    <cellStyle name="Percent 76" xfId="44139"/>
    <cellStyle name="Percent 76 10" xfId="44140"/>
    <cellStyle name="Percent 76 2" xfId="44141"/>
    <cellStyle name="Percent 76 2 2" xfId="44142"/>
    <cellStyle name="Percent 76 2 2 2" xfId="44143"/>
    <cellStyle name="Percent 76 2 2 2 2" xfId="44144"/>
    <cellStyle name="Percent 76 2 2 2 2 2" xfId="44145"/>
    <cellStyle name="Percent 76 2 2 2 2 2 2" xfId="44146"/>
    <cellStyle name="Percent 76 2 2 2 2 3" xfId="44147"/>
    <cellStyle name="Percent 76 2 2 2 3" xfId="44148"/>
    <cellStyle name="Percent 76 2 2 2 3 2" xfId="44149"/>
    <cellStyle name="Percent 76 2 2 2 4" xfId="44150"/>
    <cellStyle name="Percent 76 2 2 3" xfId="44151"/>
    <cellStyle name="Percent 76 2 2 3 2" xfId="44152"/>
    <cellStyle name="Percent 76 2 2 3 2 2" xfId="44153"/>
    <cellStyle name="Percent 76 2 2 3 3" xfId="44154"/>
    <cellStyle name="Percent 76 2 2 4" xfId="44155"/>
    <cellStyle name="Percent 76 2 2 4 2" xfId="44156"/>
    <cellStyle name="Percent 76 2 2 5" xfId="44157"/>
    <cellStyle name="Percent 76 2 3" xfId="44158"/>
    <cellStyle name="Percent 76 2 3 2" xfId="44159"/>
    <cellStyle name="Percent 76 2 3 2 2" xfId="44160"/>
    <cellStyle name="Percent 76 2 3 2 2 2" xfId="44161"/>
    <cellStyle name="Percent 76 2 3 2 3" xfId="44162"/>
    <cellStyle name="Percent 76 2 3 3" xfId="44163"/>
    <cellStyle name="Percent 76 2 3 3 2" xfId="44164"/>
    <cellStyle name="Percent 76 2 3 4" xfId="44165"/>
    <cellStyle name="Percent 76 2 4" xfId="44166"/>
    <cellStyle name="Percent 76 2 4 2" xfId="44167"/>
    <cellStyle name="Percent 76 2 4 2 2" xfId="44168"/>
    <cellStyle name="Percent 76 2 4 3" xfId="44169"/>
    <cellStyle name="Percent 76 2 5" xfId="44170"/>
    <cellStyle name="Percent 76 2 5 2" xfId="44171"/>
    <cellStyle name="Percent 76 2 5 2 2" xfId="44172"/>
    <cellStyle name="Percent 76 2 5 3" xfId="44173"/>
    <cellStyle name="Percent 76 2 6" xfId="44174"/>
    <cellStyle name="Percent 76 2 6 2" xfId="44175"/>
    <cellStyle name="Percent 76 2 7" xfId="44176"/>
    <cellStyle name="Percent 76 3" xfId="44177"/>
    <cellStyle name="Percent 76 3 2" xfId="44178"/>
    <cellStyle name="Percent 76 3 2 2" xfId="44179"/>
    <cellStyle name="Percent 76 3 2 2 2" xfId="44180"/>
    <cellStyle name="Percent 76 3 2 2 2 2" xfId="44181"/>
    <cellStyle name="Percent 76 3 2 2 2 2 2" xfId="44182"/>
    <cellStyle name="Percent 76 3 2 2 2 3" xfId="44183"/>
    <cellStyle name="Percent 76 3 2 2 3" xfId="44184"/>
    <cellStyle name="Percent 76 3 2 2 3 2" xfId="44185"/>
    <cellStyle name="Percent 76 3 2 2 4" xfId="44186"/>
    <cellStyle name="Percent 76 3 2 3" xfId="44187"/>
    <cellStyle name="Percent 76 3 2 3 2" xfId="44188"/>
    <cellStyle name="Percent 76 3 2 3 2 2" xfId="44189"/>
    <cellStyle name="Percent 76 3 2 3 3" xfId="44190"/>
    <cellStyle name="Percent 76 3 2 4" xfId="44191"/>
    <cellStyle name="Percent 76 3 2 4 2" xfId="44192"/>
    <cellStyle name="Percent 76 3 2 5" xfId="44193"/>
    <cellStyle name="Percent 76 3 3" xfId="44194"/>
    <cellStyle name="Percent 76 3 3 2" xfId="44195"/>
    <cellStyle name="Percent 76 3 3 2 2" xfId="44196"/>
    <cellStyle name="Percent 76 3 3 2 2 2" xfId="44197"/>
    <cellStyle name="Percent 76 3 3 2 3" xfId="44198"/>
    <cellStyle name="Percent 76 3 3 3" xfId="44199"/>
    <cellStyle name="Percent 76 3 3 3 2" xfId="44200"/>
    <cellStyle name="Percent 76 3 3 4" xfId="44201"/>
    <cellStyle name="Percent 76 3 4" xfId="44202"/>
    <cellStyle name="Percent 76 3 4 2" xfId="44203"/>
    <cellStyle name="Percent 76 3 4 2 2" xfId="44204"/>
    <cellStyle name="Percent 76 3 4 3" xfId="44205"/>
    <cellStyle name="Percent 76 3 5" xfId="44206"/>
    <cellStyle name="Percent 76 3 5 2" xfId="44207"/>
    <cellStyle name="Percent 76 3 5 2 2" xfId="44208"/>
    <cellStyle name="Percent 76 3 5 3" xfId="44209"/>
    <cellStyle name="Percent 76 3 6" xfId="44210"/>
    <cellStyle name="Percent 76 3 6 2" xfId="44211"/>
    <cellStyle name="Percent 76 3 7" xfId="44212"/>
    <cellStyle name="Percent 76 4" xfId="44213"/>
    <cellStyle name="Percent 76 4 2" xfId="44214"/>
    <cellStyle name="Percent 76 4 2 2" xfId="44215"/>
    <cellStyle name="Percent 76 4 2 2 2" xfId="44216"/>
    <cellStyle name="Percent 76 4 2 2 2 2" xfId="44217"/>
    <cellStyle name="Percent 76 4 2 2 3" xfId="44218"/>
    <cellStyle name="Percent 76 4 2 3" xfId="44219"/>
    <cellStyle name="Percent 76 4 2 3 2" xfId="44220"/>
    <cellStyle name="Percent 76 4 2 4" xfId="44221"/>
    <cellStyle name="Percent 76 4 3" xfId="44222"/>
    <cellStyle name="Percent 76 4 3 2" xfId="44223"/>
    <cellStyle name="Percent 76 4 3 2 2" xfId="44224"/>
    <cellStyle name="Percent 76 4 3 3" xfId="44225"/>
    <cellStyle name="Percent 76 4 4" xfId="44226"/>
    <cellStyle name="Percent 76 4 4 2" xfId="44227"/>
    <cellStyle name="Percent 76 4 5" xfId="44228"/>
    <cellStyle name="Percent 76 5" xfId="44229"/>
    <cellStyle name="Percent 76 5 2" xfId="44230"/>
    <cellStyle name="Percent 76 5 2 2" xfId="44231"/>
    <cellStyle name="Percent 76 5 2 2 2" xfId="44232"/>
    <cellStyle name="Percent 76 5 2 3" xfId="44233"/>
    <cellStyle name="Percent 76 5 3" xfId="44234"/>
    <cellStyle name="Percent 76 5 3 2" xfId="44235"/>
    <cellStyle name="Percent 76 5 4" xfId="44236"/>
    <cellStyle name="Percent 76 6" xfId="44237"/>
    <cellStyle name="Percent 76 6 2" xfId="44238"/>
    <cellStyle name="Percent 76 6 2 2" xfId="44239"/>
    <cellStyle name="Percent 76 6 3" xfId="44240"/>
    <cellStyle name="Percent 76 7" xfId="44241"/>
    <cellStyle name="Percent 76 7 2" xfId="44242"/>
    <cellStyle name="Percent 76 7 2 2" xfId="44243"/>
    <cellStyle name="Percent 76 7 3" xfId="44244"/>
    <cellStyle name="Percent 76 8" xfId="44245"/>
    <cellStyle name="Percent 76 8 2" xfId="44246"/>
    <cellStyle name="Percent 76 9" xfId="44247"/>
    <cellStyle name="Percent 77" xfId="44248"/>
    <cellStyle name="Percent 77 2" xfId="44249"/>
    <cellStyle name="Percent 78" xfId="44250"/>
    <cellStyle name="Percent 78 2" xfId="44251"/>
    <cellStyle name="Percent 78 2 2" xfId="44252"/>
    <cellStyle name="Percent 78 2 2 2" xfId="44253"/>
    <cellStyle name="Percent 78 2 2 2 2" xfId="44254"/>
    <cellStyle name="Percent 78 2 2 2 2 2" xfId="44255"/>
    <cellStyle name="Percent 78 2 2 2 3" xfId="44256"/>
    <cellStyle name="Percent 78 2 2 3" xfId="44257"/>
    <cellStyle name="Percent 78 2 2 3 2" xfId="44258"/>
    <cellStyle name="Percent 78 2 2 4" xfId="44259"/>
    <cellStyle name="Percent 78 2 3" xfId="44260"/>
    <cellStyle name="Percent 78 2 3 2" xfId="44261"/>
    <cellStyle name="Percent 78 2 3 2 2" xfId="44262"/>
    <cellStyle name="Percent 78 2 3 3" xfId="44263"/>
    <cellStyle name="Percent 78 2 4" xfId="44264"/>
    <cellStyle name="Percent 78 2 4 2" xfId="44265"/>
    <cellStyle name="Percent 78 2 5" xfId="44266"/>
    <cellStyle name="Percent 78 3" xfId="44267"/>
    <cellStyle name="Percent 78 3 2" xfId="44268"/>
    <cellStyle name="Percent 78 3 2 2" xfId="44269"/>
    <cellStyle name="Percent 78 3 2 2 2" xfId="44270"/>
    <cellStyle name="Percent 78 3 2 3" xfId="44271"/>
    <cellStyle name="Percent 78 3 3" xfId="44272"/>
    <cellStyle name="Percent 78 3 3 2" xfId="44273"/>
    <cellStyle name="Percent 78 3 4" xfId="44274"/>
    <cellStyle name="Percent 78 4" xfId="44275"/>
    <cellStyle name="Percent 78 4 2" xfId="44276"/>
    <cellStyle name="Percent 78 4 2 2" xfId="44277"/>
    <cellStyle name="Percent 78 4 3" xfId="44278"/>
    <cellStyle name="Percent 78 5" xfId="44279"/>
    <cellStyle name="Percent 78 5 2" xfId="44280"/>
    <cellStyle name="Percent 78 5 2 2" xfId="44281"/>
    <cellStyle name="Percent 78 5 3" xfId="44282"/>
    <cellStyle name="Percent 78 6" xfId="44283"/>
    <cellStyle name="Percent 78 6 2" xfId="44284"/>
    <cellStyle name="Percent 78 7" xfId="44285"/>
    <cellStyle name="Percent 78 8" xfId="44286"/>
    <cellStyle name="Percent 79" xfId="44287"/>
    <cellStyle name="Percent 79 2" xfId="44288"/>
    <cellStyle name="Percent 79 2 2" xfId="44289"/>
    <cellStyle name="Percent 79 2 2 2" xfId="44290"/>
    <cellStyle name="Percent 79 2 2 2 2" xfId="44291"/>
    <cellStyle name="Percent 79 2 2 2 2 2" xfId="44292"/>
    <cellStyle name="Percent 79 2 2 2 2 2 2" xfId="44293"/>
    <cellStyle name="Percent 79 2 2 2 2 3" xfId="44294"/>
    <cellStyle name="Percent 79 2 2 2 3" xfId="44295"/>
    <cellStyle name="Percent 79 2 2 2 3 2" xfId="44296"/>
    <cellStyle name="Percent 79 2 2 2 4" xfId="44297"/>
    <cellStyle name="Percent 79 2 2 3" xfId="44298"/>
    <cellStyle name="Percent 79 2 2 3 2" xfId="44299"/>
    <cellStyle name="Percent 79 2 2 3 2 2" xfId="44300"/>
    <cellStyle name="Percent 79 2 2 3 3" xfId="44301"/>
    <cellStyle name="Percent 79 2 2 4" xfId="44302"/>
    <cellStyle name="Percent 79 2 2 4 2" xfId="44303"/>
    <cellStyle name="Percent 79 2 2 5" xfId="44304"/>
    <cellStyle name="Percent 79 2 3" xfId="44305"/>
    <cellStyle name="Percent 79 2 3 2" xfId="44306"/>
    <cellStyle name="Percent 79 2 3 2 2" xfId="44307"/>
    <cellStyle name="Percent 79 2 3 2 2 2" xfId="44308"/>
    <cellStyle name="Percent 79 2 3 2 3" xfId="44309"/>
    <cellStyle name="Percent 79 2 3 3" xfId="44310"/>
    <cellStyle name="Percent 79 2 3 3 2" xfId="44311"/>
    <cellStyle name="Percent 79 2 3 4" xfId="44312"/>
    <cellStyle name="Percent 79 2 4" xfId="44313"/>
    <cellStyle name="Percent 79 2 4 2" xfId="44314"/>
    <cellStyle name="Percent 79 2 4 2 2" xfId="44315"/>
    <cellStyle name="Percent 79 2 4 3" xfId="44316"/>
    <cellStyle name="Percent 79 2 5" xfId="44317"/>
    <cellStyle name="Percent 79 2 5 2" xfId="44318"/>
    <cellStyle name="Percent 79 2 5 2 2" xfId="44319"/>
    <cellStyle name="Percent 79 2 5 3" xfId="44320"/>
    <cellStyle name="Percent 79 2 6" xfId="44321"/>
    <cellStyle name="Percent 79 2 6 2" xfId="44322"/>
    <cellStyle name="Percent 79 2 7" xfId="44323"/>
    <cellStyle name="Percent 79 3" xfId="44324"/>
    <cellStyle name="Percent 79 3 2" xfId="44325"/>
    <cellStyle name="Percent 79 3 2 2" xfId="44326"/>
    <cellStyle name="Percent 79 3 2 2 2" xfId="44327"/>
    <cellStyle name="Percent 79 3 2 2 2 2" xfId="44328"/>
    <cellStyle name="Percent 79 3 2 2 3" xfId="44329"/>
    <cellStyle name="Percent 79 3 2 3" xfId="44330"/>
    <cellStyle name="Percent 79 3 2 3 2" xfId="44331"/>
    <cellStyle name="Percent 79 3 2 4" xfId="44332"/>
    <cellStyle name="Percent 79 3 3" xfId="44333"/>
    <cellStyle name="Percent 79 3 3 2" xfId="44334"/>
    <cellStyle name="Percent 79 3 3 2 2" xfId="44335"/>
    <cellStyle name="Percent 79 3 3 3" xfId="44336"/>
    <cellStyle name="Percent 79 3 4" xfId="44337"/>
    <cellStyle name="Percent 79 3 4 2" xfId="44338"/>
    <cellStyle name="Percent 79 3 5" xfId="44339"/>
    <cellStyle name="Percent 79 4" xfId="44340"/>
    <cellStyle name="Percent 79 4 2" xfId="44341"/>
    <cellStyle name="Percent 79 4 2 2" xfId="44342"/>
    <cellStyle name="Percent 79 4 2 2 2" xfId="44343"/>
    <cellStyle name="Percent 79 4 2 3" xfId="44344"/>
    <cellStyle name="Percent 79 4 3" xfId="44345"/>
    <cellStyle name="Percent 79 4 3 2" xfId="44346"/>
    <cellStyle name="Percent 79 4 4" xfId="44347"/>
    <cellStyle name="Percent 79 5" xfId="44348"/>
    <cellStyle name="Percent 79 5 2" xfId="44349"/>
    <cellStyle name="Percent 79 5 2 2" xfId="44350"/>
    <cellStyle name="Percent 79 5 3" xfId="44351"/>
    <cellStyle name="Percent 79 6" xfId="44352"/>
    <cellStyle name="Percent 79 6 2" xfId="44353"/>
    <cellStyle name="Percent 79 6 2 2" xfId="44354"/>
    <cellStyle name="Percent 79 6 3" xfId="44355"/>
    <cellStyle name="Percent 79 7" xfId="44356"/>
    <cellStyle name="Percent 79 7 2" xfId="44357"/>
    <cellStyle name="Percent 79 8" xfId="44358"/>
    <cellStyle name="Percent 79 9" xfId="44359"/>
    <cellStyle name="Percent 8" xfId="44360"/>
    <cellStyle name="Percent 8 2" xfId="44361"/>
    <cellStyle name="Percent 8 2 2" xfId="44362"/>
    <cellStyle name="Percent 8 3" xfId="44363"/>
    <cellStyle name="Percent 80" xfId="44364"/>
    <cellStyle name="Percent 80 2" xfId="44365"/>
    <cellStyle name="Percent 80 2 2" xfId="44366"/>
    <cellStyle name="Percent 80 2 2 2" xfId="44367"/>
    <cellStyle name="Percent 80 2 2 2 2" xfId="44368"/>
    <cellStyle name="Percent 80 2 2 2 2 2" xfId="44369"/>
    <cellStyle name="Percent 80 2 2 2 3" xfId="44370"/>
    <cellStyle name="Percent 80 2 2 3" xfId="44371"/>
    <cellStyle name="Percent 80 2 2 3 2" xfId="44372"/>
    <cellStyle name="Percent 80 2 2 4" xfId="44373"/>
    <cellStyle name="Percent 80 2 3" xfId="44374"/>
    <cellStyle name="Percent 80 2 3 2" xfId="44375"/>
    <cellStyle name="Percent 80 2 3 2 2" xfId="44376"/>
    <cellStyle name="Percent 80 2 3 3" xfId="44377"/>
    <cellStyle name="Percent 80 2 4" xfId="44378"/>
    <cellStyle name="Percent 80 2 4 2" xfId="44379"/>
    <cellStyle name="Percent 80 2 5" xfId="44380"/>
    <cellStyle name="Percent 80 3" xfId="44381"/>
    <cellStyle name="Percent 80 3 2" xfId="44382"/>
    <cellStyle name="Percent 80 3 2 2" xfId="44383"/>
    <cellStyle name="Percent 80 3 2 2 2" xfId="44384"/>
    <cellStyle name="Percent 80 3 2 3" xfId="44385"/>
    <cellStyle name="Percent 80 3 3" xfId="44386"/>
    <cellStyle name="Percent 80 3 3 2" xfId="44387"/>
    <cellStyle name="Percent 80 3 4" xfId="44388"/>
    <cellStyle name="Percent 80 4" xfId="44389"/>
    <cellStyle name="Percent 80 4 2" xfId="44390"/>
    <cellStyle name="Percent 80 4 2 2" xfId="44391"/>
    <cellStyle name="Percent 80 4 3" xfId="44392"/>
    <cellStyle name="Percent 80 5" xfId="44393"/>
    <cellStyle name="Percent 80 5 2" xfId="44394"/>
    <cellStyle name="Percent 80 5 2 2" xfId="44395"/>
    <cellStyle name="Percent 80 5 3" xfId="44396"/>
    <cellStyle name="Percent 80 6" xfId="44397"/>
    <cellStyle name="Percent 80 6 2" xfId="44398"/>
    <cellStyle name="Percent 80 7" xfId="44399"/>
    <cellStyle name="Percent 81" xfId="44400"/>
    <cellStyle name="Percent 81 2" xfId="44401"/>
    <cellStyle name="Percent 81 2 2" xfId="44402"/>
    <cellStyle name="Percent 81 2 2 2" xfId="44403"/>
    <cellStyle name="Percent 81 2 2 2 2" xfId="44404"/>
    <cellStyle name="Percent 81 2 2 2 2 2" xfId="44405"/>
    <cellStyle name="Percent 81 2 2 2 3" xfId="44406"/>
    <cellStyle name="Percent 81 2 2 3" xfId="44407"/>
    <cellStyle name="Percent 81 2 2 3 2" xfId="44408"/>
    <cellStyle name="Percent 81 2 2 4" xfId="44409"/>
    <cellStyle name="Percent 81 2 3" xfId="44410"/>
    <cellStyle name="Percent 81 2 3 2" xfId="44411"/>
    <cellStyle name="Percent 81 2 3 2 2" xfId="44412"/>
    <cellStyle name="Percent 81 2 3 3" xfId="44413"/>
    <cellStyle name="Percent 81 2 4" xfId="44414"/>
    <cellStyle name="Percent 81 2 4 2" xfId="44415"/>
    <cellStyle name="Percent 81 2 5" xfId="44416"/>
    <cellStyle name="Percent 81 3" xfId="44417"/>
    <cellStyle name="Percent 81 3 2" xfId="44418"/>
    <cellStyle name="Percent 81 3 2 2" xfId="44419"/>
    <cellStyle name="Percent 81 3 2 2 2" xfId="44420"/>
    <cellStyle name="Percent 81 3 2 3" xfId="44421"/>
    <cellStyle name="Percent 81 3 3" xfId="44422"/>
    <cellStyle name="Percent 81 3 3 2" xfId="44423"/>
    <cellStyle name="Percent 81 3 4" xfId="44424"/>
    <cellStyle name="Percent 81 4" xfId="44425"/>
    <cellStyle name="Percent 81 4 2" xfId="44426"/>
    <cellStyle name="Percent 81 4 2 2" xfId="44427"/>
    <cellStyle name="Percent 81 4 3" xfId="44428"/>
    <cellStyle name="Percent 81 5" xfId="44429"/>
    <cellStyle name="Percent 81 5 2" xfId="44430"/>
    <cellStyle name="Percent 81 5 2 2" xfId="44431"/>
    <cellStyle name="Percent 81 5 3" xfId="44432"/>
    <cellStyle name="Percent 81 6" xfId="44433"/>
    <cellStyle name="Percent 81 6 2" xfId="44434"/>
    <cellStyle name="Percent 81 7" xfId="44435"/>
    <cellStyle name="Percent 82" xfId="44436"/>
    <cellStyle name="Percent 82 2" xfId="44437"/>
    <cellStyle name="Percent 82 2 2" xfId="44438"/>
    <cellStyle name="Percent 82 2 2 2" xfId="44439"/>
    <cellStyle name="Percent 82 2 2 2 2" xfId="44440"/>
    <cellStyle name="Percent 82 2 2 2 2 2" xfId="44441"/>
    <cellStyle name="Percent 82 2 2 2 3" xfId="44442"/>
    <cellStyle name="Percent 82 2 2 3" xfId="44443"/>
    <cellStyle name="Percent 82 2 2 3 2" xfId="44444"/>
    <cellStyle name="Percent 82 2 2 4" xfId="44445"/>
    <cellStyle name="Percent 82 2 3" xfId="44446"/>
    <cellStyle name="Percent 82 2 3 2" xfId="44447"/>
    <cellStyle name="Percent 82 2 3 2 2" xfId="44448"/>
    <cellStyle name="Percent 82 2 3 3" xfId="44449"/>
    <cellStyle name="Percent 82 2 4" xfId="44450"/>
    <cellStyle name="Percent 82 2 4 2" xfId="44451"/>
    <cellStyle name="Percent 82 2 5" xfId="44452"/>
    <cellStyle name="Percent 82 3" xfId="44453"/>
    <cellStyle name="Percent 82 3 2" xfId="44454"/>
    <cellStyle name="Percent 82 3 2 2" xfId="44455"/>
    <cellStyle name="Percent 82 3 2 2 2" xfId="44456"/>
    <cellStyle name="Percent 82 3 2 3" xfId="44457"/>
    <cellStyle name="Percent 82 3 3" xfId="44458"/>
    <cellStyle name="Percent 82 3 3 2" xfId="44459"/>
    <cellStyle name="Percent 82 3 4" xfId="44460"/>
    <cellStyle name="Percent 82 4" xfId="44461"/>
    <cellStyle name="Percent 82 4 2" xfId="44462"/>
    <cellStyle name="Percent 82 4 2 2" xfId="44463"/>
    <cellStyle name="Percent 82 4 3" xfId="44464"/>
    <cellStyle name="Percent 82 5" xfId="44465"/>
    <cellStyle name="Percent 82 5 2" xfId="44466"/>
    <cellStyle name="Percent 82 5 2 2" xfId="44467"/>
    <cellStyle name="Percent 82 5 3" xfId="44468"/>
    <cellStyle name="Percent 82 6" xfId="44469"/>
    <cellStyle name="Percent 82 6 2" xfId="44470"/>
    <cellStyle name="Percent 82 7" xfId="44471"/>
    <cellStyle name="Percent 83" xfId="44472"/>
    <cellStyle name="Percent 83 2" xfId="44473"/>
    <cellStyle name="Percent 83 2 2" xfId="44474"/>
    <cellStyle name="Percent 83 2 2 2" xfId="44475"/>
    <cellStyle name="Percent 83 2 2 2 2" xfId="44476"/>
    <cellStyle name="Percent 83 2 2 2 2 2" xfId="44477"/>
    <cellStyle name="Percent 83 2 2 2 3" xfId="44478"/>
    <cellStyle name="Percent 83 2 2 3" xfId="44479"/>
    <cellStyle name="Percent 83 2 2 3 2" xfId="44480"/>
    <cellStyle name="Percent 83 2 2 4" xfId="44481"/>
    <cellStyle name="Percent 83 2 3" xfId="44482"/>
    <cellStyle name="Percent 83 2 3 2" xfId="44483"/>
    <cellStyle name="Percent 83 2 3 2 2" xfId="44484"/>
    <cellStyle name="Percent 83 2 3 3" xfId="44485"/>
    <cellStyle name="Percent 83 2 4" xfId="44486"/>
    <cellStyle name="Percent 83 2 4 2" xfId="44487"/>
    <cellStyle name="Percent 83 2 5" xfId="44488"/>
    <cellStyle name="Percent 83 3" xfId="44489"/>
    <cellStyle name="Percent 83 3 2" xfId="44490"/>
    <cellStyle name="Percent 83 3 2 2" xfId="44491"/>
    <cellStyle name="Percent 83 3 2 2 2" xfId="44492"/>
    <cellStyle name="Percent 83 3 2 3" xfId="44493"/>
    <cellStyle name="Percent 83 3 3" xfId="44494"/>
    <cellStyle name="Percent 83 3 3 2" xfId="44495"/>
    <cellStyle name="Percent 83 3 4" xfId="44496"/>
    <cellStyle name="Percent 83 4" xfId="44497"/>
    <cellStyle name="Percent 83 4 2" xfId="44498"/>
    <cellStyle name="Percent 83 4 2 2" xfId="44499"/>
    <cellStyle name="Percent 83 4 3" xfId="44500"/>
    <cellStyle name="Percent 83 5" xfId="44501"/>
    <cellStyle name="Percent 83 5 2" xfId="44502"/>
    <cellStyle name="Percent 83 5 2 2" xfId="44503"/>
    <cellStyle name="Percent 83 5 3" xfId="44504"/>
    <cellStyle name="Percent 83 6" xfId="44505"/>
    <cellStyle name="Percent 83 6 2" xfId="44506"/>
    <cellStyle name="Percent 83 7" xfId="44507"/>
    <cellStyle name="Percent 84" xfId="44508"/>
    <cellStyle name="Percent 84 2" xfId="44509"/>
    <cellStyle name="Percent 84 2 2" xfId="44510"/>
    <cellStyle name="Percent 84 2 2 2" xfId="44511"/>
    <cellStyle name="Percent 84 2 2 2 2" xfId="44512"/>
    <cellStyle name="Percent 84 2 2 2 2 2" xfId="44513"/>
    <cellStyle name="Percent 84 2 2 2 3" xfId="44514"/>
    <cellStyle name="Percent 84 2 2 3" xfId="44515"/>
    <cellStyle name="Percent 84 2 2 3 2" xfId="44516"/>
    <cellStyle name="Percent 84 2 2 4" xfId="44517"/>
    <cellStyle name="Percent 84 2 3" xfId="44518"/>
    <cellStyle name="Percent 84 2 3 2" xfId="44519"/>
    <cellStyle name="Percent 84 2 3 2 2" xfId="44520"/>
    <cellStyle name="Percent 84 2 3 3" xfId="44521"/>
    <cellStyle name="Percent 84 2 4" xfId="44522"/>
    <cellStyle name="Percent 84 2 4 2" xfId="44523"/>
    <cellStyle name="Percent 84 2 5" xfId="44524"/>
    <cellStyle name="Percent 84 3" xfId="44525"/>
    <cellStyle name="Percent 84 3 2" xfId="44526"/>
    <cellStyle name="Percent 84 3 2 2" xfId="44527"/>
    <cellStyle name="Percent 84 3 2 2 2" xfId="44528"/>
    <cellStyle name="Percent 84 3 2 3" xfId="44529"/>
    <cellStyle name="Percent 84 3 3" xfId="44530"/>
    <cellStyle name="Percent 84 3 3 2" xfId="44531"/>
    <cellStyle name="Percent 84 3 4" xfId="44532"/>
    <cellStyle name="Percent 84 4" xfId="44533"/>
    <cellStyle name="Percent 84 4 2" xfId="44534"/>
    <cellStyle name="Percent 84 4 2 2" xfId="44535"/>
    <cellStyle name="Percent 84 4 3" xfId="44536"/>
    <cellStyle name="Percent 84 5" xfId="44537"/>
    <cellStyle name="Percent 84 5 2" xfId="44538"/>
    <cellStyle name="Percent 84 5 2 2" xfId="44539"/>
    <cellStyle name="Percent 84 5 3" xfId="44540"/>
    <cellStyle name="Percent 84 6" xfId="44541"/>
    <cellStyle name="Percent 84 6 2" xfId="44542"/>
    <cellStyle name="Percent 84 7" xfId="44543"/>
    <cellStyle name="Percent 85" xfId="44544"/>
    <cellStyle name="Percent 85 2" xfId="44545"/>
    <cellStyle name="Percent 86" xfId="44546"/>
    <cellStyle name="Percent 86 2" xfId="44547"/>
    <cellStyle name="Percent 86 2 2" xfId="44548"/>
    <cellStyle name="Percent 86 2 2 2" xfId="44549"/>
    <cellStyle name="Percent 86 2 2 2 2" xfId="44550"/>
    <cellStyle name="Percent 86 2 2 2 2 2" xfId="44551"/>
    <cellStyle name="Percent 86 2 2 2 3" xfId="44552"/>
    <cellStyle name="Percent 86 2 2 3" xfId="44553"/>
    <cellStyle name="Percent 86 2 2 3 2" xfId="44554"/>
    <cellStyle name="Percent 86 2 2 4" xfId="44555"/>
    <cellStyle name="Percent 86 2 3" xfId="44556"/>
    <cellStyle name="Percent 86 2 3 2" xfId="44557"/>
    <cellStyle name="Percent 86 2 3 2 2" xfId="44558"/>
    <cellStyle name="Percent 86 2 3 3" xfId="44559"/>
    <cellStyle name="Percent 86 2 4" xfId="44560"/>
    <cellStyle name="Percent 86 2 4 2" xfId="44561"/>
    <cellStyle name="Percent 86 2 5" xfId="44562"/>
    <cellStyle name="Percent 86 3" xfId="44563"/>
    <cellStyle name="Percent 86 3 2" xfId="44564"/>
    <cellStyle name="Percent 86 3 2 2" xfId="44565"/>
    <cellStyle name="Percent 86 3 2 2 2" xfId="44566"/>
    <cellStyle name="Percent 86 3 2 3" xfId="44567"/>
    <cellStyle name="Percent 86 3 3" xfId="44568"/>
    <cellStyle name="Percent 86 3 3 2" xfId="44569"/>
    <cellStyle name="Percent 86 3 4" xfId="44570"/>
    <cellStyle name="Percent 86 4" xfId="44571"/>
    <cellStyle name="Percent 86 4 2" xfId="44572"/>
    <cellStyle name="Percent 86 4 2 2" xfId="44573"/>
    <cellStyle name="Percent 86 4 3" xfId="44574"/>
    <cellStyle name="Percent 86 5" xfId="44575"/>
    <cellStyle name="Percent 86 5 2" xfId="44576"/>
    <cellStyle name="Percent 86 5 2 2" xfId="44577"/>
    <cellStyle name="Percent 86 5 3" xfId="44578"/>
    <cellStyle name="Percent 86 6" xfId="44579"/>
    <cellStyle name="Percent 86 6 2" xfId="44580"/>
    <cellStyle name="Percent 86 7" xfId="44581"/>
    <cellStyle name="Percent 87" xfId="44582"/>
    <cellStyle name="Percent 87 2" xfId="44583"/>
    <cellStyle name="Percent 87 2 2" xfId="44584"/>
    <cellStyle name="Percent 87 2 2 2" xfId="44585"/>
    <cellStyle name="Percent 87 2 2 2 2" xfId="44586"/>
    <cellStyle name="Percent 87 2 2 2 2 2" xfId="44587"/>
    <cellStyle name="Percent 87 2 2 2 3" xfId="44588"/>
    <cellStyle name="Percent 87 2 2 3" xfId="44589"/>
    <cellStyle name="Percent 87 2 2 3 2" xfId="44590"/>
    <cellStyle name="Percent 87 2 2 4" xfId="44591"/>
    <cellStyle name="Percent 87 2 3" xfId="44592"/>
    <cellStyle name="Percent 87 2 3 2" xfId="44593"/>
    <cellStyle name="Percent 87 2 3 2 2" xfId="44594"/>
    <cellStyle name="Percent 87 2 3 3" xfId="44595"/>
    <cellStyle name="Percent 87 2 4" xfId="44596"/>
    <cellStyle name="Percent 87 2 4 2" xfId="44597"/>
    <cellStyle name="Percent 87 2 5" xfId="44598"/>
    <cellStyle name="Percent 87 3" xfId="44599"/>
    <cellStyle name="Percent 87 3 2" xfId="44600"/>
    <cellStyle name="Percent 87 3 2 2" xfId="44601"/>
    <cellStyle name="Percent 87 3 2 2 2" xfId="44602"/>
    <cellStyle name="Percent 87 3 2 3" xfId="44603"/>
    <cellStyle name="Percent 87 3 3" xfId="44604"/>
    <cellStyle name="Percent 87 3 3 2" xfId="44605"/>
    <cellStyle name="Percent 87 3 4" xfId="44606"/>
    <cellStyle name="Percent 87 4" xfId="44607"/>
    <cellStyle name="Percent 87 4 2" xfId="44608"/>
    <cellStyle name="Percent 87 4 2 2" xfId="44609"/>
    <cellStyle name="Percent 87 4 3" xfId="44610"/>
    <cellStyle name="Percent 87 5" xfId="44611"/>
    <cellStyle name="Percent 87 5 2" xfId="44612"/>
    <cellStyle name="Percent 87 5 2 2" xfId="44613"/>
    <cellStyle name="Percent 87 5 3" xfId="44614"/>
    <cellStyle name="Percent 87 6" xfId="44615"/>
    <cellStyle name="Percent 87 6 2" xfId="44616"/>
    <cellStyle name="Percent 87 7" xfId="44617"/>
    <cellStyle name="Percent 88" xfId="44618"/>
    <cellStyle name="Percent 88 2" xfId="44619"/>
    <cellStyle name="Percent 89" xfId="44620"/>
    <cellStyle name="Percent 89 2" xfId="44621"/>
    <cellStyle name="Percent 9" xfId="44622"/>
    <cellStyle name="Percent 9 10" xfId="44623"/>
    <cellStyle name="Percent 9 11" xfId="44624"/>
    <cellStyle name="Percent 9 2" xfId="44625"/>
    <cellStyle name="Percent 9 2 2" xfId="44626"/>
    <cellStyle name="Percent 9 2 2 2" xfId="44627"/>
    <cellStyle name="Percent 9 2 2 2 2" xfId="44628"/>
    <cellStyle name="Percent 9 2 2 2 2 2" xfId="44629"/>
    <cellStyle name="Percent 9 2 2 2 2 2 2" xfId="44630"/>
    <cellStyle name="Percent 9 2 2 2 2 3" xfId="44631"/>
    <cellStyle name="Percent 9 2 2 2 3" xfId="44632"/>
    <cellStyle name="Percent 9 2 2 2 3 2" xfId="44633"/>
    <cellStyle name="Percent 9 2 2 2 4" xfId="44634"/>
    <cellStyle name="Percent 9 2 2 3" xfId="44635"/>
    <cellStyle name="Percent 9 2 2 3 2" xfId="44636"/>
    <cellStyle name="Percent 9 2 2 3 2 2" xfId="44637"/>
    <cellStyle name="Percent 9 2 2 3 3" xfId="44638"/>
    <cellStyle name="Percent 9 2 2 4" xfId="44639"/>
    <cellStyle name="Percent 9 2 2 4 2" xfId="44640"/>
    <cellStyle name="Percent 9 2 2 5" xfId="44641"/>
    <cellStyle name="Percent 9 2 3" xfId="44642"/>
    <cellStyle name="Percent 9 2 3 2" xfId="44643"/>
    <cellStyle name="Percent 9 2 3 2 2" xfId="44644"/>
    <cellStyle name="Percent 9 2 3 2 2 2" xfId="44645"/>
    <cellStyle name="Percent 9 2 3 2 3" xfId="44646"/>
    <cellStyle name="Percent 9 2 3 3" xfId="44647"/>
    <cellStyle name="Percent 9 2 3 3 2" xfId="44648"/>
    <cellStyle name="Percent 9 2 3 4" xfId="44649"/>
    <cellStyle name="Percent 9 2 4" xfId="44650"/>
    <cellStyle name="Percent 9 2 4 2" xfId="44651"/>
    <cellStyle name="Percent 9 2 4 2 2" xfId="44652"/>
    <cellStyle name="Percent 9 2 4 3" xfId="44653"/>
    <cellStyle name="Percent 9 2 5" xfId="44654"/>
    <cellStyle name="Percent 9 2 5 2" xfId="44655"/>
    <cellStyle name="Percent 9 2 5 2 2" xfId="44656"/>
    <cellStyle name="Percent 9 2 5 3" xfId="44657"/>
    <cellStyle name="Percent 9 2 6" xfId="44658"/>
    <cellStyle name="Percent 9 2 6 2" xfId="44659"/>
    <cellStyle name="Percent 9 2 7" xfId="44660"/>
    <cellStyle name="Percent 9 3" xfId="44661"/>
    <cellStyle name="Percent 9 3 2" xfId="44662"/>
    <cellStyle name="Percent 9 3 2 2" xfId="44663"/>
    <cellStyle name="Percent 9 3 2 2 2" xfId="44664"/>
    <cellStyle name="Percent 9 3 2 3" xfId="44665"/>
    <cellStyle name="Percent 9 3 3" xfId="44666"/>
    <cellStyle name="Percent 9 4" xfId="44667"/>
    <cellStyle name="Percent 9 4 2" xfId="44668"/>
    <cellStyle name="Percent 9 4 2 2" xfId="44669"/>
    <cellStyle name="Percent 9 4 2 2 2" xfId="44670"/>
    <cellStyle name="Percent 9 4 2 2 2 2" xfId="44671"/>
    <cellStyle name="Percent 9 4 2 2 2 2 2" xfId="44672"/>
    <cellStyle name="Percent 9 4 2 2 2 3" xfId="44673"/>
    <cellStyle name="Percent 9 4 2 2 3" xfId="44674"/>
    <cellStyle name="Percent 9 4 2 2 3 2" xfId="44675"/>
    <cellStyle name="Percent 9 4 2 2 4" xfId="44676"/>
    <cellStyle name="Percent 9 4 2 3" xfId="44677"/>
    <cellStyle name="Percent 9 4 2 3 2" xfId="44678"/>
    <cellStyle name="Percent 9 4 2 3 2 2" xfId="44679"/>
    <cellStyle name="Percent 9 4 2 3 3" xfId="44680"/>
    <cellStyle name="Percent 9 4 2 4" xfId="44681"/>
    <cellStyle name="Percent 9 4 2 4 2" xfId="44682"/>
    <cellStyle name="Percent 9 4 2 5" xfId="44683"/>
    <cellStyle name="Percent 9 4 3" xfId="44684"/>
    <cellStyle name="Percent 9 4 3 2" xfId="44685"/>
    <cellStyle name="Percent 9 4 3 2 2" xfId="44686"/>
    <cellStyle name="Percent 9 4 3 2 2 2" xfId="44687"/>
    <cellStyle name="Percent 9 4 3 2 3" xfId="44688"/>
    <cellStyle name="Percent 9 4 3 3" xfId="44689"/>
    <cellStyle name="Percent 9 4 3 3 2" xfId="44690"/>
    <cellStyle name="Percent 9 4 3 4" xfId="44691"/>
    <cellStyle name="Percent 9 4 4" xfId="44692"/>
    <cellStyle name="Percent 9 4 4 2" xfId="44693"/>
    <cellStyle name="Percent 9 4 4 2 2" xfId="44694"/>
    <cellStyle name="Percent 9 4 4 3" xfId="44695"/>
    <cellStyle name="Percent 9 4 5" xfId="44696"/>
    <cellStyle name="Percent 9 4 5 2" xfId="44697"/>
    <cellStyle name="Percent 9 4 6" xfId="44698"/>
    <cellStyle name="Percent 9 5" xfId="44699"/>
    <cellStyle name="Percent 9 5 2" xfId="44700"/>
    <cellStyle name="Percent 9 5 2 2" xfId="44701"/>
    <cellStyle name="Percent 9 5 2 2 2" xfId="44702"/>
    <cellStyle name="Percent 9 5 2 2 2 2" xfId="44703"/>
    <cellStyle name="Percent 9 5 2 2 3" xfId="44704"/>
    <cellStyle name="Percent 9 5 2 3" xfId="44705"/>
    <cellStyle name="Percent 9 5 2 3 2" xfId="44706"/>
    <cellStyle name="Percent 9 5 2 4" xfId="44707"/>
    <cellStyle name="Percent 9 5 3" xfId="44708"/>
    <cellStyle name="Percent 9 5 3 2" xfId="44709"/>
    <cellStyle name="Percent 9 5 3 2 2" xfId="44710"/>
    <cellStyle name="Percent 9 5 3 3" xfId="44711"/>
    <cellStyle name="Percent 9 5 4" xfId="44712"/>
    <cellStyle name="Percent 9 5 4 2" xfId="44713"/>
    <cellStyle name="Percent 9 5 5" xfId="44714"/>
    <cellStyle name="Percent 9 6" xfId="44715"/>
    <cellStyle name="Percent 9 6 2" xfId="44716"/>
    <cellStyle name="Percent 9 6 2 2" xfId="44717"/>
    <cellStyle name="Percent 9 6 2 2 2" xfId="44718"/>
    <cellStyle name="Percent 9 6 2 3" xfId="44719"/>
    <cellStyle name="Percent 9 6 3" xfId="44720"/>
    <cellStyle name="Percent 9 6 3 2" xfId="44721"/>
    <cellStyle name="Percent 9 6 4" xfId="44722"/>
    <cellStyle name="Percent 9 7" xfId="44723"/>
    <cellStyle name="Percent 9 7 2" xfId="44724"/>
    <cellStyle name="Percent 9 7 2 2" xfId="44725"/>
    <cellStyle name="Percent 9 7 3" xfId="44726"/>
    <cellStyle name="Percent 9 8" xfId="44727"/>
    <cellStyle name="Percent 9 8 2" xfId="44728"/>
    <cellStyle name="Percent 9 8 2 2" xfId="44729"/>
    <cellStyle name="Percent 9 8 3" xfId="44730"/>
    <cellStyle name="Percent 9 9" xfId="44731"/>
    <cellStyle name="Percent 9 9 2" xfId="44732"/>
    <cellStyle name="Percent 90" xfId="44733"/>
    <cellStyle name="Percent 90 2" xfId="44734"/>
    <cellStyle name="Percent 91" xfId="44735"/>
    <cellStyle name="Percent 91 2" xfId="44736"/>
    <cellStyle name="Percent 92" xfId="44737"/>
    <cellStyle name="Percent 92 2" xfId="44738"/>
    <cellStyle name="Percent 93" xfId="44739"/>
    <cellStyle name="Percent 93 2" xfId="44740"/>
    <cellStyle name="Percent 94" xfId="44741"/>
    <cellStyle name="Percent 95" xfId="44742"/>
    <cellStyle name="Percent 95 2" xfId="44743"/>
    <cellStyle name="Percent 96" xfId="44744"/>
    <cellStyle name="Percent 97" xfId="44745"/>
    <cellStyle name="Percent 98" xfId="44746"/>
    <cellStyle name="Percent 99" xfId="44747"/>
    <cellStyle name="Percent[0]" xfId="44748"/>
    <cellStyle name="Percent[0] 2" xfId="44749"/>
    <cellStyle name="Percent[0] 2 2" xfId="44750"/>
    <cellStyle name="Percent[0] 3" xfId="44751"/>
    <cellStyle name="Percent[0] 4" xfId="44752"/>
    <cellStyle name="Percent[2]" xfId="44753"/>
    <cellStyle name="Percent[2] 2" xfId="44754"/>
    <cellStyle name="Percent[2] 2 2" xfId="44755"/>
    <cellStyle name="Percent[2] 3" xfId="44756"/>
    <cellStyle name="Percent[2] 4" xfId="44757"/>
    <cellStyle name="Percentage" xfId="44758"/>
    <cellStyle name="Percentage 2" xfId="44759"/>
    <cellStyle name="Porcentaje" xfId="44760"/>
    <cellStyle name="Porcentaje 2" xfId="44761"/>
    <cellStyle name="PrePop Currency (0)" xfId="44762"/>
    <cellStyle name="PrePop Currency (0) 2" xfId="44763"/>
    <cellStyle name="PrePop Currency (0) 2 2" xfId="44764"/>
    <cellStyle name="PrePop Currency (0) 3" xfId="44765"/>
    <cellStyle name="PrePop Currency (0) 4" xfId="44766"/>
    <cellStyle name="PrePop Currency (2)" xfId="44767"/>
    <cellStyle name="PrePop Currency (2) 2" xfId="44768"/>
    <cellStyle name="PrePop Currency (2) 2 2" xfId="44769"/>
    <cellStyle name="PrePop Currency (2) 3" xfId="44770"/>
    <cellStyle name="PrePop Currency (2) 4" xfId="44771"/>
    <cellStyle name="PrePop Units (0)" xfId="44772"/>
    <cellStyle name="PrePop Units (0) 2" xfId="44773"/>
    <cellStyle name="PrePop Units (0) 2 2" xfId="44774"/>
    <cellStyle name="PrePop Units (0) 3" xfId="44775"/>
    <cellStyle name="PrePop Units (0) 4" xfId="44776"/>
    <cellStyle name="PrePop Units (1)" xfId="44777"/>
    <cellStyle name="PrePop Units (1) 2" xfId="44778"/>
    <cellStyle name="PrePop Units (1) 2 2" xfId="44779"/>
    <cellStyle name="PrePop Units (1) 3" xfId="44780"/>
    <cellStyle name="PrePop Units (1) 4" xfId="44781"/>
    <cellStyle name="PrePop Units (2)" xfId="44782"/>
    <cellStyle name="PrePop Units (2) 2" xfId="44783"/>
    <cellStyle name="PrePop Units (2) 2 2" xfId="44784"/>
    <cellStyle name="PrePop Units (2) 3" xfId="44785"/>
    <cellStyle name="PrePop Units (2) 4" xfId="44786"/>
    <cellStyle name="Prozent_charts_market" xfId="44787"/>
    <cellStyle name="PSChar" xfId="44788"/>
    <cellStyle name="PSChar 2" xfId="44789"/>
    <cellStyle name="PSChar 2 2" xfId="44790"/>
    <cellStyle name="PSChar 2 2 2" xfId="44791"/>
    <cellStyle name="PSChar 2 3" xfId="44792"/>
    <cellStyle name="PSChar 2 4" xfId="44793"/>
    <cellStyle name="PSChar 3" xfId="44794"/>
    <cellStyle name="PSChar 3 2" xfId="44795"/>
    <cellStyle name="PSChar 4" xfId="44796"/>
    <cellStyle name="PSChar 5" xfId="44797"/>
    <cellStyle name="PSChar 6" xfId="44798"/>
    <cellStyle name="PSDate" xfId="44799"/>
    <cellStyle name="PSDate 2" xfId="44800"/>
    <cellStyle name="PSDate 2 2" xfId="44801"/>
    <cellStyle name="PSDate 3" xfId="44802"/>
    <cellStyle name="PSDate 4" xfId="44803"/>
    <cellStyle name="PSDec" xfId="44804"/>
    <cellStyle name="PSDec 2" xfId="44805"/>
    <cellStyle name="PSDec 2 2" xfId="44806"/>
    <cellStyle name="PSDec 3" xfId="44807"/>
    <cellStyle name="PSDec 4" xfId="44808"/>
    <cellStyle name="PSHeading" xfId="44809"/>
    <cellStyle name="PSHeading 2" xfId="44810"/>
    <cellStyle name="PSHeading 2 2" xfId="44811"/>
    <cellStyle name="PSHeading 2 2 2" xfId="44812"/>
    <cellStyle name="PSHeading 2 2 2 2" xfId="44813"/>
    <cellStyle name="PSHeading 2 2 2 2 2" xfId="44814"/>
    <cellStyle name="PSHeading 2 2 2 2 2 2" xfId="44815"/>
    <cellStyle name="PSHeading 2 2 2 2 3" xfId="44816"/>
    <cellStyle name="PSHeading 2 2 2 3" xfId="44817"/>
    <cellStyle name="PSHeading 2 2 2 3 2" xfId="44818"/>
    <cellStyle name="PSHeading 2 2 2 4" xfId="44819"/>
    <cellStyle name="PSHeading 2 2 3" xfId="44820"/>
    <cellStyle name="PSHeading 2 2 3 2" xfId="44821"/>
    <cellStyle name="PSHeading 2 2 4" xfId="44822"/>
    <cellStyle name="PSHeading 2 2 4 2" xfId="44823"/>
    <cellStyle name="PSHeading 2 2 5" xfId="44824"/>
    <cellStyle name="PSHeading 2 3" xfId="44825"/>
    <cellStyle name="PSHeading 2 3 2" xfId="44826"/>
    <cellStyle name="PSHeading 2 3 2 2" xfId="44827"/>
    <cellStyle name="PSHeading 2 3 2 2 2" xfId="44828"/>
    <cellStyle name="PSHeading 2 3 2 3" xfId="44829"/>
    <cellStyle name="PSHeading 2 3 3" xfId="44830"/>
    <cellStyle name="PSHeading 2 3 3 2" xfId="44831"/>
    <cellStyle name="PSHeading 2 3 4" xfId="44832"/>
    <cellStyle name="PSHeading 2 4" xfId="44833"/>
    <cellStyle name="PSHeading 2 4 2" xfId="44834"/>
    <cellStyle name="PSHeading 2 5" xfId="44835"/>
    <cellStyle name="PSHeading 2 5 2" xfId="44836"/>
    <cellStyle name="PSHeading 2 6" xfId="44837"/>
    <cellStyle name="PSHeading 2 7" xfId="44838"/>
    <cellStyle name="PSHeading 3" xfId="44839"/>
    <cellStyle name="PSHeading 3 2" xfId="44840"/>
    <cellStyle name="PSHeading 3 2 2" xfId="44841"/>
    <cellStyle name="PSHeading 3 2 2 2" xfId="44842"/>
    <cellStyle name="PSHeading 3 2 2 2 2" xfId="44843"/>
    <cellStyle name="PSHeading 3 2 2 3" xfId="44844"/>
    <cellStyle name="PSHeading 3 2 3" xfId="44845"/>
    <cellStyle name="PSHeading 3 2 3 2" xfId="44846"/>
    <cellStyle name="PSHeading 3 2 4" xfId="44847"/>
    <cellStyle name="PSHeading 3 3" xfId="44848"/>
    <cellStyle name="PSHeading 3 3 2" xfId="44849"/>
    <cellStyle name="PSHeading 3 4" xfId="44850"/>
    <cellStyle name="PSHeading 3 4 2" xfId="44851"/>
    <cellStyle name="PSHeading 3 5" xfId="44852"/>
    <cellStyle name="PSHeading 4" xfId="44853"/>
    <cellStyle name="PSHeading 4 2" xfId="44854"/>
    <cellStyle name="PSHeading 4 2 2" xfId="44855"/>
    <cellStyle name="PSHeading 4 2 2 2" xfId="44856"/>
    <cellStyle name="PSHeading 4 2 3" xfId="44857"/>
    <cellStyle name="PSHeading 4 3" xfId="44858"/>
    <cellStyle name="PSHeading 4 3 2" xfId="44859"/>
    <cellStyle name="PSHeading 4 4" xfId="44860"/>
    <cellStyle name="PSHeading 5" xfId="44861"/>
    <cellStyle name="PSHeading 5 2" xfId="44862"/>
    <cellStyle name="PSHeading 6" xfId="44863"/>
    <cellStyle name="PSHeading 6 2" xfId="44864"/>
    <cellStyle name="PSHeading 7" xfId="44865"/>
    <cellStyle name="PSHeading 8" xfId="44866"/>
    <cellStyle name="PSInt" xfId="44867"/>
    <cellStyle name="PSInt 2" xfId="44868"/>
    <cellStyle name="PSInt 2 2" xfId="44869"/>
    <cellStyle name="PSInt 3" xfId="44870"/>
    <cellStyle name="PSInt 4" xfId="44871"/>
    <cellStyle name="PSSpacer" xfId="44872"/>
    <cellStyle name="PSSpacer 2" xfId="44873"/>
    <cellStyle name="PSSpacer 2 2" xfId="44874"/>
    <cellStyle name="PSSpacer 2 2 2" xfId="44875"/>
    <cellStyle name="PSSpacer 2 3" xfId="44876"/>
    <cellStyle name="PSSpacer 2 4" xfId="44877"/>
    <cellStyle name="PSSpacer 3" xfId="44878"/>
    <cellStyle name="PSSpacer 3 2" xfId="44879"/>
    <cellStyle name="PSSpacer 4" xfId="44880"/>
    <cellStyle name="PSSpacer 5" xfId="44881"/>
    <cellStyle name="PSSpacer 6" xfId="44882"/>
    <cellStyle name="Ratio" xfId="44883"/>
    <cellStyle name="Ratio 2" xfId="44884"/>
    <cellStyle name="Red font" xfId="44885"/>
    <cellStyle name="Red font 2" xfId="44886"/>
    <cellStyle name="regstoresfromspecstores" xfId="44887"/>
    <cellStyle name="regstoresfromspecstores 2" xfId="44888"/>
    <cellStyle name="regstoresfromspecstores 2 2" xfId="44889"/>
    <cellStyle name="regstoresfromspecstores 3" xfId="44890"/>
    <cellStyle name="regstoresfromspecstores 4" xfId="44891"/>
    <cellStyle name="ReportTitlePrompt" xfId="44892"/>
    <cellStyle name="ReportTitlePrompt 2" xfId="44893"/>
    <cellStyle name="ReportTitlePrompt 2 2" xfId="44894"/>
    <cellStyle name="ReportTitlePrompt 2 2 2" xfId="44895"/>
    <cellStyle name="ReportTitlePrompt 2 3" xfId="44896"/>
    <cellStyle name="ReportTitlePrompt 3" xfId="44897"/>
    <cellStyle name="ReportTitlePrompt 3 2" xfId="44898"/>
    <cellStyle name="ReportTitlePrompt 4" xfId="44899"/>
    <cellStyle name="ReportTitlePrompt 5" xfId="44900"/>
    <cellStyle name="ReportTitlePrompt 6" xfId="44901"/>
    <cellStyle name="ReportTitleValue" xfId="44902"/>
    <cellStyle name="ReportTitleValue 2" xfId="44903"/>
    <cellStyle name="ReportTitleValue 3" xfId="44904"/>
    <cellStyle name="RevList" xfId="44905"/>
    <cellStyle name="RevList 2" xfId="44906"/>
    <cellStyle name="RM" xfId="44907"/>
    <cellStyle name="Row and Column Total" xfId="44908"/>
    <cellStyle name="Row and Column Total 2" xfId="44909"/>
    <cellStyle name="Row and Column Total 2 2" xfId="44910"/>
    <cellStyle name="Row and Column Total 2 2 2" xfId="44911"/>
    <cellStyle name="Row and Column Total 2 3" xfId="44912"/>
    <cellStyle name="Row and Column Total 2 4" xfId="44913"/>
    <cellStyle name="Row and Column Total 3" xfId="44914"/>
    <cellStyle name="Row and Column Total 3 2" xfId="44915"/>
    <cellStyle name="Row and Column Total 4" xfId="44916"/>
    <cellStyle name="Row and Column Total 5" xfId="44917"/>
    <cellStyle name="Row and Column Total 6" xfId="44918"/>
    <cellStyle name="Row Heading" xfId="44919"/>
    <cellStyle name="Row Heading (No Wrap)" xfId="44920"/>
    <cellStyle name="Row Heading (No Wrap) 2" xfId="44921"/>
    <cellStyle name="Row Heading (No Wrap) 2 2" xfId="44922"/>
    <cellStyle name="Row Heading (No Wrap) 3" xfId="44923"/>
    <cellStyle name="Row Heading (No Wrap) 4" xfId="44924"/>
    <cellStyle name="Row Heading 10" xfId="44925"/>
    <cellStyle name="Row Heading 11" xfId="44926"/>
    <cellStyle name="Row Heading 2" xfId="44927"/>
    <cellStyle name="Row Heading 2 2" xfId="44928"/>
    <cellStyle name="Row Heading 3" xfId="44929"/>
    <cellStyle name="Row Heading 3 2" xfId="44930"/>
    <cellStyle name="Row Heading 4" xfId="44931"/>
    <cellStyle name="Row Heading 4 2" xfId="44932"/>
    <cellStyle name="Row Heading 5" xfId="44933"/>
    <cellStyle name="Row Heading 5 2" xfId="44934"/>
    <cellStyle name="Row Heading 6" xfId="44935"/>
    <cellStyle name="Row Heading 7" xfId="44936"/>
    <cellStyle name="Row Heading 8" xfId="44937"/>
    <cellStyle name="Row Heading 9" xfId="44938"/>
    <cellStyle name="Row Total" xfId="44939"/>
    <cellStyle name="Row Total 2" xfId="44940"/>
    <cellStyle name="Row Total 2 2" xfId="44941"/>
    <cellStyle name="Row Total 2 3" xfId="44942"/>
    <cellStyle name="Row Total 3" xfId="44943"/>
    <cellStyle name="Row Total 3 2" xfId="44944"/>
    <cellStyle name="Row Total 3 2 2" xfId="44945"/>
    <cellStyle name="Row Total 3 3" xfId="44946"/>
    <cellStyle name="Row Total 4" xfId="44947"/>
    <cellStyle name="Row Total 4 2" xfId="44948"/>
    <cellStyle name="Row Total 5" xfId="44949"/>
    <cellStyle name="Row Total 5 2" xfId="44950"/>
    <cellStyle name="Row Total 6" xfId="44951"/>
    <cellStyle name="Row Total 7" xfId="44952"/>
    <cellStyle name="RowAcctAbovePrompt" xfId="44953"/>
    <cellStyle name="RowAcctAbovePrompt 2" xfId="44954"/>
    <cellStyle name="RowAcctAbovePrompt 2 2" xfId="44955"/>
    <cellStyle name="RowAcctAbovePrompt 3" xfId="44956"/>
    <cellStyle name="RowAcctAbovePrompt 4" xfId="44957"/>
    <cellStyle name="RowAcctAbovePrompt 5" xfId="44958"/>
    <cellStyle name="RowAcctSOBAbovePrompt" xfId="44959"/>
    <cellStyle name="RowAcctSOBAbovePrompt 2" xfId="44960"/>
    <cellStyle name="RowAcctSOBAbovePrompt 2 2" xfId="44961"/>
    <cellStyle name="RowAcctSOBAbovePrompt 3" xfId="44962"/>
    <cellStyle name="RowAcctSOBAbovePrompt 4" xfId="44963"/>
    <cellStyle name="RowAcctSOBAbovePrompt 5" xfId="44964"/>
    <cellStyle name="RowAcctSOBValue" xfId="44965"/>
    <cellStyle name="RowAcctSOBValue 2" xfId="44966"/>
    <cellStyle name="RowAcctSOBValue 2 2" xfId="44967"/>
    <cellStyle name="RowAcctSOBValue 3" xfId="44968"/>
    <cellStyle name="RowAcctSOBValue 4" xfId="44969"/>
    <cellStyle name="RowAcctSOBValue 5" xfId="44970"/>
    <cellStyle name="RowAcctValue" xfId="44971"/>
    <cellStyle name="RowAcctValue 2" xfId="44972"/>
    <cellStyle name="RowAcctValue 3" xfId="44973"/>
    <cellStyle name="RowAttrAbovePrompt" xfId="44974"/>
    <cellStyle name="RowAttrAbovePrompt 2" xfId="44975"/>
    <cellStyle name="RowAttrAbovePrompt 2 2" xfId="44976"/>
    <cellStyle name="RowAttrAbovePrompt 3" xfId="44977"/>
    <cellStyle name="RowAttrAbovePrompt 4" xfId="44978"/>
    <cellStyle name="RowAttrAbovePrompt 5" xfId="44979"/>
    <cellStyle name="RowAttrValue" xfId="44980"/>
    <cellStyle name="RowAttrValue 2" xfId="44981"/>
    <cellStyle name="RowAttrValue 3" xfId="44982"/>
    <cellStyle name="RowColSetAbovePrompt" xfId="44983"/>
    <cellStyle name="RowColSetAbovePrompt 2" xfId="44984"/>
    <cellStyle name="RowColSetAbovePrompt 2 2" xfId="44985"/>
    <cellStyle name="RowColSetAbovePrompt 3" xfId="44986"/>
    <cellStyle name="RowColSetAbovePrompt 4" xfId="44987"/>
    <cellStyle name="RowColSetAbovePrompt 5" xfId="44988"/>
    <cellStyle name="RowColSetLeftPrompt" xfId="44989"/>
    <cellStyle name="RowColSetLeftPrompt 2" xfId="44990"/>
    <cellStyle name="RowColSetLeftPrompt 2 2" xfId="44991"/>
    <cellStyle name="RowColSetLeftPrompt 3" xfId="44992"/>
    <cellStyle name="RowColSetLeftPrompt 4" xfId="44993"/>
    <cellStyle name="RowColSetLeftPrompt 5" xfId="44994"/>
    <cellStyle name="RowColSetValue" xfId="44995"/>
    <cellStyle name="RowColSetValue 2" xfId="44996"/>
    <cellStyle name="RowColSetValue 2 2" xfId="44997"/>
    <cellStyle name="RowColSetValue 3" xfId="44998"/>
    <cellStyle name="RowColSetValue 4" xfId="44999"/>
    <cellStyle name="RowLeftPrompt" xfId="45000"/>
    <cellStyle name="RowLeftPrompt 2" xfId="45001"/>
    <cellStyle name="RowLeftPrompt 2 2" xfId="45002"/>
    <cellStyle name="RowLeftPrompt 3" xfId="45003"/>
    <cellStyle name="RowLeftPrompt 4" xfId="45004"/>
    <cellStyle name="RowLeftPrompt 5" xfId="45005"/>
    <cellStyle name="S" xfId="45006"/>
    <cellStyle name="S 2" xfId="45007"/>
    <cellStyle name="S 2 2" xfId="45008"/>
    <cellStyle name="S 3" xfId="45009"/>
    <cellStyle name="S 4" xfId="45010"/>
    <cellStyle name="S by Region Pg 2" xfId="45011"/>
    <cellStyle name="S by Region Pg 2 2" xfId="45012"/>
    <cellStyle name="S by Region Pg 2 2 2" xfId="45013"/>
    <cellStyle name="S by Region Pg 2 3" xfId="45014"/>
    <cellStyle name="S by Region Pg 2 4" xfId="45015"/>
    <cellStyle name="SampleUsingFormatMask" xfId="45016"/>
    <cellStyle name="SampleUsingFormatMask 2" xfId="45017"/>
    <cellStyle name="SampleUsingFormatMask 2 2" xfId="45018"/>
    <cellStyle name="SampleUsingFormatMask 3" xfId="45019"/>
    <cellStyle name="SampleUsingFormatMask 4" xfId="45020"/>
    <cellStyle name="SampleUsingFormatMask 5" xfId="45021"/>
    <cellStyle name="SampleWithNoFormatMask" xfId="45022"/>
    <cellStyle name="SampleWithNoFormatMask 2" xfId="45023"/>
    <cellStyle name="SampleWithNoFormatMask 2 2" xfId="45024"/>
    <cellStyle name="SampleWithNoFormatMask 3" xfId="45025"/>
    <cellStyle name="SampleWithNoFormatMask 4" xfId="45026"/>
    <cellStyle name="SampleWithNoFormatMask 5" xfId="45027"/>
    <cellStyle name="Satisfaisant" xfId="45028"/>
    <cellStyle name="Satisfaisant 2" xfId="45029"/>
    <cellStyle name="Satisfaisant 2 2" xfId="45030"/>
    <cellStyle name="Satisfaisant 3" xfId="45031"/>
    <cellStyle name="sbt2" xfId="45032"/>
    <cellStyle name="sbt2 2" xfId="45033"/>
    <cellStyle name="sbt2 2 2" xfId="45034"/>
    <cellStyle name="sbt2 2 2 2" xfId="45035"/>
    <cellStyle name="sbt2 2 3" xfId="45036"/>
    <cellStyle name="sbt2 2 4" xfId="45037"/>
    <cellStyle name="sbt2 3" xfId="45038"/>
    <cellStyle name="sbt2 3 2" xfId="45039"/>
    <cellStyle name="sbt2 4" xfId="45040"/>
    <cellStyle name="sbt2 5" xfId="45041"/>
    <cellStyle name="sbt2 6" xfId="45042"/>
    <cellStyle name="Section Number" xfId="45043"/>
    <cellStyle name="Section Number 2" xfId="45044"/>
    <cellStyle name="Section Number 2 2" xfId="45045"/>
    <cellStyle name="Section Number 2 2 2" xfId="45046"/>
    <cellStyle name="Section Number 2 2 2 2" xfId="45047"/>
    <cellStyle name="Section Number 2 2 3" xfId="45048"/>
    <cellStyle name="Section Number 2 3" xfId="45049"/>
    <cellStyle name="Section Number 2 4" xfId="45050"/>
    <cellStyle name="Section Number 3" xfId="45051"/>
    <cellStyle name="Section Number 3 2" xfId="45052"/>
    <cellStyle name="Section Number 4" xfId="45053"/>
    <cellStyle name="Section Number 5" xfId="45054"/>
    <cellStyle name="Section Number 6" xfId="45055"/>
    <cellStyle name="Section Title" xfId="45056"/>
    <cellStyle name="Section Title 2" xfId="45057"/>
    <cellStyle name="Section Title 2 2" xfId="45058"/>
    <cellStyle name="Section Title 3" xfId="45059"/>
    <cellStyle name="Section Title 4" xfId="45060"/>
    <cellStyle name="Shade" xfId="45061"/>
    <cellStyle name="Shade 2" xfId="45062"/>
    <cellStyle name="Shade 2 2" xfId="45063"/>
    <cellStyle name="Shade 2 2 2" xfId="45064"/>
    <cellStyle name="Shade 2 3" xfId="45065"/>
    <cellStyle name="Shade 3" xfId="45066"/>
    <cellStyle name="Shade 3 2" xfId="45067"/>
    <cellStyle name="Shade 4" xfId="45068"/>
    <cellStyle name="Shade 5" xfId="45069"/>
    <cellStyle name="Shade 6" xfId="45070"/>
    <cellStyle name="SHADEDSTORES" xfId="45071"/>
    <cellStyle name="SHADEDSTORES 2" xfId="45072"/>
    <cellStyle name="SHADEDSTORES 2 2" xfId="45073"/>
    <cellStyle name="SHADEDSTORES 2 2 2" xfId="45074"/>
    <cellStyle name="SHADEDSTORES 2 3" xfId="45075"/>
    <cellStyle name="SHADEDSTORES 2 4" xfId="45076"/>
    <cellStyle name="SHADEDSTORES 3" xfId="45077"/>
    <cellStyle name="SHADEDSTORES 3 2" xfId="45078"/>
    <cellStyle name="SHADEDSTORES 4" xfId="45079"/>
    <cellStyle name="SHADEDSTORES 5" xfId="45080"/>
    <cellStyle name="SHADEDSTORES 6" xfId="45081"/>
    <cellStyle name="SHADEDSTORES 7" xfId="45082"/>
    <cellStyle name="Shading" xfId="45083"/>
    <cellStyle name="Shading 2" xfId="45084"/>
    <cellStyle name="Shading 2 2" xfId="45085"/>
    <cellStyle name="Shading 3" xfId="45086"/>
    <cellStyle name="Shading 4" xfId="45087"/>
    <cellStyle name="SingleLineAcctgn" xfId="45088"/>
    <cellStyle name="SingleLineAcctgn 2" xfId="45089"/>
    <cellStyle name="SingleLinePercent" xfId="45090"/>
    <cellStyle name="SingleLinePercent 2" xfId="45091"/>
    <cellStyle name="SingleLinePercent 2 2" xfId="45092"/>
    <cellStyle name="SingleLinePercent 3" xfId="45093"/>
    <cellStyle name="SingleLinePercent 4" xfId="45094"/>
    <cellStyle name="Small Cost" xfId="45095"/>
    <cellStyle name="Small Cost 2" xfId="45096"/>
    <cellStyle name="Small Currency" xfId="45097"/>
    <cellStyle name="Small Currency 2" xfId="45098"/>
    <cellStyle name="Small Number" xfId="45099"/>
    <cellStyle name="Small Number 2" xfId="45100"/>
    <cellStyle name="Small Percentage" xfId="45101"/>
    <cellStyle name="Small Percentage 2" xfId="45102"/>
    <cellStyle name="Sortie" xfId="45103"/>
    <cellStyle name="Sortie 2" xfId="45104"/>
    <cellStyle name="Sortie 2 2" xfId="45105"/>
    <cellStyle name="Sortie 2 2 2" xfId="45106"/>
    <cellStyle name="Sortie 2 3" xfId="45107"/>
    <cellStyle name="Sortie 3" xfId="45108"/>
    <cellStyle name="Sortie 3 2" xfId="45109"/>
    <cellStyle name="Sortie 4" xfId="45110"/>
    <cellStyle name="Sortie 4 2" xfId="45111"/>
    <cellStyle name="Sortie 5" xfId="45112"/>
    <cellStyle name="Sortie 6" xfId="45113"/>
    <cellStyle name="specstores" xfId="45114"/>
    <cellStyle name="specstores 2" xfId="45115"/>
    <cellStyle name="specstores 2 2" xfId="45116"/>
    <cellStyle name="specstores 2 2 2" xfId="45117"/>
    <cellStyle name="specstores 2 3" xfId="45118"/>
    <cellStyle name="specstores 2 4" xfId="45119"/>
    <cellStyle name="specstores 3" xfId="45120"/>
    <cellStyle name="specstores 3 2" xfId="45121"/>
    <cellStyle name="specstores 4" xfId="45122"/>
    <cellStyle name="specstores 5" xfId="45123"/>
    <cellStyle name="Standaard_Bijlage1_1" xfId="45124"/>
    <cellStyle name="STANDARD" xfId="45125"/>
    <cellStyle name="STANDARD 2" xfId="45126"/>
    <cellStyle name="STANDARD 3" xfId="45127"/>
    <cellStyle name="Standard_budget_Oper_Mainten 21-7-99" xfId="45128"/>
    <cellStyle name="Strange" xfId="45129"/>
    <cellStyle name="Strange 2" xfId="45130"/>
    <cellStyle name="Style 1" xfId="45131"/>
    <cellStyle name="Style 1 2" xfId="45132"/>
    <cellStyle name="Style 1 2 2" xfId="45133"/>
    <cellStyle name="Style 1 2 3" xfId="45134"/>
    <cellStyle name="Style 1 3" xfId="45135"/>
    <cellStyle name="Style 1 4" xfId="45136"/>
    <cellStyle name="Style 1 5" xfId="45137"/>
    <cellStyle name="Style 22" xfId="45138"/>
    <cellStyle name="Style 23" xfId="45139"/>
    <cellStyle name="Style 24" xfId="45140"/>
    <cellStyle name="Style 26" xfId="45141"/>
    <cellStyle name="Style 26 2" xfId="45142"/>
    <cellStyle name="Style 26 2 2" xfId="45143"/>
    <cellStyle name="Style 26 3" xfId="45144"/>
    <cellStyle name="Style 26 4" xfId="45145"/>
    <cellStyle name="Style 27" xfId="45146"/>
    <cellStyle name="Style 27 2" xfId="45147"/>
    <cellStyle name="Style 27 2 2" xfId="45148"/>
    <cellStyle name="Style 27 3" xfId="45149"/>
    <cellStyle name="Style 27 4" xfId="45150"/>
    <cellStyle name="Style3" xfId="45151"/>
    <cellStyle name="Style3 2" xfId="45152"/>
    <cellStyle name="Style3 2 2" xfId="45153"/>
    <cellStyle name="Style3 3" xfId="45154"/>
    <cellStyle name="Style3 4" xfId="45155"/>
    <cellStyle name="Style3 5" xfId="45156"/>
    <cellStyle name="Style4" xfId="45157"/>
    <cellStyle name="Style4 2" xfId="45158"/>
    <cellStyle name="Style4 2 2" xfId="45159"/>
    <cellStyle name="Style4 3" xfId="45160"/>
    <cellStyle name="Style4 4" xfId="45161"/>
    <cellStyle name="Style4 5" xfId="45162"/>
    <cellStyle name="Style5" xfId="45163"/>
    <cellStyle name="Style5 2" xfId="45164"/>
    <cellStyle name="Style5 2 2" xfId="45165"/>
    <cellStyle name="Style5 3" xfId="45166"/>
    <cellStyle name="Style5 4" xfId="45167"/>
    <cellStyle name="Style5 5" xfId="45168"/>
    <cellStyle name="Style7" xfId="45169"/>
    <cellStyle name="Style7 2" xfId="45170"/>
    <cellStyle name="Style7 2 2" xfId="45171"/>
    <cellStyle name="Style7 3" xfId="45172"/>
    <cellStyle name="Style7 4" xfId="45173"/>
    <cellStyle name="Style7 5" xfId="45174"/>
    <cellStyle name="Style8" xfId="45175"/>
    <cellStyle name="Style8 2" xfId="45176"/>
    <cellStyle name="Style8 2 2" xfId="45177"/>
    <cellStyle name="Style8 3" xfId="45178"/>
    <cellStyle name="Style8 4" xfId="45179"/>
    <cellStyle name="Style8 5" xfId="45180"/>
    <cellStyle name="subhead" xfId="45181"/>
    <cellStyle name="subhead 2" xfId="45182"/>
    <cellStyle name="subhead 2 2" xfId="45183"/>
    <cellStyle name="subhead 3" xfId="45184"/>
    <cellStyle name="subhead 4" xfId="45185"/>
    <cellStyle name="subhead 5" xfId="45186"/>
    <cellStyle name="SUBSC98" xfId="45187"/>
    <cellStyle name="SUBSC98 2" xfId="45188"/>
    <cellStyle name="SUBSC98 2 2" xfId="45189"/>
    <cellStyle name="SUBSC98 3" xfId="45190"/>
    <cellStyle name="Subsection Title" xfId="45191"/>
    <cellStyle name="Subsection Title 2" xfId="45192"/>
    <cellStyle name="Subsection Title 2 2" xfId="45193"/>
    <cellStyle name="Subsection Title 3" xfId="45194"/>
    <cellStyle name="Subsection Title 4" xfId="45195"/>
    <cellStyle name="subt1" xfId="45196"/>
    <cellStyle name="subt1 2" xfId="45197"/>
    <cellStyle name="subt1 2 2" xfId="45198"/>
    <cellStyle name="subt1 3" xfId="45199"/>
    <cellStyle name="subt1 4" xfId="45200"/>
    <cellStyle name="subt1 5" xfId="45201"/>
    <cellStyle name="Subtotal" xfId="45202"/>
    <cellStyle name="Subtotal 2" xfId="45203"/>
    <cellStyle name="Table Head" xfId="45204"/>
    <cellStyle name="Table Head 2" xfId="45205"/>
    <cellStyle name="Table Head 2 2" xfId="45206"/>
    <cellStyle name="Table Head 3" xfId="45207"/>
    <cellStyle name="Table Head 4" xfId="45208"/>
    <cellStyle name="table title" xfId="45209"/>
    <cellStyle name="table title 2" xfId="45210"/>
    <cellStyle name="table title 2 2" xfId="45211"/>
    <cellStyle name="table title 2 3" xfId="45212"/>
    <cellStyle name="table title 3" xfId="45213"/>
    <cellStyle name="table title 3 2" xfId="45214"/>
    <cellStyle name="table title 4" xfId="45215"/>
    <cellStyle name="table title 5" xfId="45216"/>
    <cellStyle name="table title 6" xfId="45217"/>
    <cellStyle name="Text Indent A" xfId="45218"/>
    <cellStyle name="Text Indent A 2" xfId="45219"/>
    <cellStyle name="Text Indent A 3" xfId="45220"/>
    <cellStyle name="Text Indent B" xfId="45221"/>
    <cellStyle name="Text Indent B 2" xfId="45222"/>
    <cellStyle name="Text Indent B 2 2" xfId="45223"/>
    <cellStyle name="Text Indent B 3" xfId="45224"/>
    <cellStyle name="Text Indent B 4" xfId="45225"/>
    <cellStyle name="Text Indent C" xfId="45226"/>
    <cellStyle name="Text Indent C 2" xfId="45227"/>
    <cellStyle name="Text Indent C 2 2" xfId="45228"/>
    <cellStyle name="Text Indent C 3" xfId="45229"/>
    <cellStyle name="Text Indent C 4" xfId="45230"/>
    <cellStyle name="Texte explicatif" xfId="45231"/>
    <cellStyle name="Texte explicatif 2" xfId="45232"/>
    <cellStyle name="Texte explicatif 2 2" xfId="45233"/>
    <cellStyle name="Texte explicatif 3" xfId="45234"/>
    <cellStyle name="Tickmark" xfId="45235"/>
    <cellStyle name="Times New Roman" xfId="45236"/>
    <cellStyle name="Times New Roman 2" xfId="45237"/>
    <cellStyle name="Times New Roman 3" xfId="45238"/>
    <cellStyle name="Title 10" xfId="45239"/>
    <cellStyle name="Title 11" xfId="45240"/>
    <cellStyle name="Title 12" xfId="45241"/>
    <cellStyle name="Title 13" xfId="45242"/>
    <cellStyle name="Title 14" xfId="45243"/>
    <cellStyle name="Title 15" xfId="45244"/>
    <cellStyle name="Title 16" xfId="45245"/>
    <cellStyle name="Title 17" xfId="45246"/>
    <cellStyle name="Title 18" xfId="45247"/>
    <cellStyle name="Title 19" xfId="45248"/>
    <cellStyle name="Title 2" xfId="45249"/>
    <cellStyle name="Title 2 2" xfId="45250"/>
    <cellStyle name="Title 2 2 2" xfId="45251"/>
    <cellStyle name="Title 2 2 3" xfId="45252"/>
    <cellStyle name="Title 2 3" xfId="45253"/>
    <cellStyle name="Title 2 3 2" xfId="45254"/>
    <cellStyle name="Title 2 4" xfId="45255"/>
    <cellStyle name="Title 2 5" xfId="45256"/>
    <cellStyle name="Title 20" xfId="45257"/>
    <cellStyle name="Title 21" xfId="45258"/>
    <cellStyle name="Title 22" xfId="45259"/>
    <cellStyle name="Title 23" xfId="45260"/>
    <cellStyle name="Title 24" xfId="45261"/>
    <cellStyle name="Title 25" xfId="45262"/>
    <cellStyle name="Title 26" xfId="45263"/>
    <cellStyle name="Title 27" xfId="45264"/>
    <cellStyle name="Title 28" xfId="45265"/>
    <cellStyle name="Title 29" xfId="45266"/>
    <cellStyle name="Title 3" xfId="45267"/>
    <cellStyle name="Title 3 2" xfId="45268"/>
    <cellStyle name="Title 3 2 2" xfId="45269"/>
    <cellStyle name="Title 3 2 3" xfId="45270"/>
    <cellStyle name="Title 3 3" xfId="45271"/>
    <cellStyle name="Title 3 3 2" xfId="45272"/>
    <cellStyle name="Title 3 4" xfId="45273"/>
    <cellStyle name="Title 3 5" xfId="45274"/>
    <cellStyle name="Title 30" xfId="45275"/>
    <cellStyle name="Title 31" xfId="45276"/>
    <cellStyle name="Title 32" xfId="45277"/>
    <cellStyle name="Title 33" xfId="45278"/>
    <cellStyle name="Title 34" xfId="45279"/>
    <cellStyle name="Title 35" xfId="45280"/>
    <cellStyle name="Title 36" xfId="45281"/>
    <cellStyle name="Title 37" xfId="45282"/>
    <cellStyle name="Title 38" xfId="45283"/>
    <cellStyle name="Title 39" xfId="45284"/>
    <cellStyle name="Title 4" xfId="45285"/>
    <cellStyle name="Title 4 2" xfId="45286"/>
    <cellStyle name="Title 4 2 2" xfId="45287"/>
    <cellStyle name="Title 4 2 3" xfId="45288"/>
    <cellStyle name="Title 4 3" xfId="45289"/>
    <cellStyle name="Title 4 3 2" xfId="45290"/>
    <cellStyle name="Title 4 4" xfId="45291"/>
    <cellStyle name="Title 40" xfId="45292"/>
    <cellStyle name="Title 41" xfId="45293"/>
    <cellStyle name="Title 42" xfId="45294"/>
    <cellStyle name="Title 43" xfId="45295"/>
    <cellStyle name="Title 44" xfId="45296"/>
    <cellStyle name="Title 5" xfId="45297"/>
    <cellStyle name="Title 5 2" xfId="45298"/>
    <cellStyle name="Title 5 2 2" xfId="45299"/>
    <cellStyle name="Title 5 3" xfId="45300"/>
    <cellStyle name="Title 5 3 2" xfId="45301"/>
    <cellStyle name="Title 6" xfId="45302"/>
    <cellStyle name="Title 6 2" xfId="45303"/>
    <cellStyle name="Title 6 3" xfId="45304"/>
    <cellStyle name="Title 7" xfId="45305"/>
    <cellStyle name="Title 8" xfId="45306"/>
    <cellStyle name="Title 9" xfId="45307"/>
    <cellStyle name="Title Heading" xfId="45308"/>
    <cellStyle name="Title Heading 2" xfId="45309"/>
    <cellStyle name="Title Heading 2 2" xfId="45310"/>
    <cellStyle name="Title Heading 3" xfId="45311"/>
    <cellStyle name="Title Heading 4" xfId="45312"/>
    <cellStyle name="Title One" xfId="45313"/>
    <cellStyle name="Title One 2" xfId="45314"/>
    <cellStyle name="Title Two" xfId="45315"/>
    <cellStyle name="Title Two 2" xfId="45316"/>
    <cellStyle name="Titre" xfId="45317"/>
    <cellStyle name="Titre 2" xfId="45318"/>
    <cellStyle name="Titre 2 2" xfId="45319"/>
    <cellStyle name="Titre 3" xfId="45320"/>
    <cellStyle name="Titre 1" xfId="45321"/>
    <cellStyle name="Titre 1 2" xfId="45322"/>
    <cellStyle name="Titre 1 2 2" xfId="45323"/>
    <cellStyle name="Titre 1 3" xfId="45324"/>
    <cellStyle name="Titre 1 3 2" xfId="45325"/>
    <cellStyle name="Titre 1 4" xfId="45326"/>
    <cellStyle name="Titre 2" xfId="45327"/>
    <cellStyle name="Titre 2 2" xfId="45328"/>
    <cellStyle name="Titre 2 2 2" xfId="45329"/>
    <cellStyle name="Titre 2 3" xfId="45330"/>
    <cellStyle name="Titre 2 3 2" xfId="45331"/>
    <cellStyle name="Titre 2 4" xfId="45332"/>
    <cellStyle name="Titre 3" xfId="45333"/>
    <cellStyle name="Titre 3 2" xfId="45334"/>
    <cellStyle name="Titre 3 2 2" xfId="45335"/>
    <cellStyle name="Titre 3 3" xfId="45336"/>
    <cellStyle name="Titre 3 3 2" xfId="45337"/>
    <cellStyle name="Titre 3 4" xfId="45338"/>
    <cellStyle name="Titre 3 4 2" xfId="45339"/>
    <cellStyle name="Titre 3 5" xfId="45340"/>
    <cellStyle name="Titre 4" xfId="45341"/>
    <cellStyle name="Titre 4 2" xfId="45342"/>
    <cellStyle name="Titre 4 2 2" xfId="45343"/>
    <cellStyle name="Titre 4 3" xfId="45344"/>
    <cellStyle name="To" xfId="45345"/>
    <cellStyle name="To 2" xfId="45346"/>
    <cellStyle name="To 3" xfId="45347"/>
    <cellStyle name="Total 10" xfId="45348"/>
    <cellStyle name="Total 11" xfId="45349"/>
    <cellStyle name="Total 12" xfId="45350"/>
    <cellStyle name="Total 13" xfId="45351"/>
    <cellStyle name="Total 14" xfId="45352"/>
    <cellStyle name="Total 15" xfId="45353"/>
    <cellStyle name="Total 16" xfId="45354"/>
    <cellStyle name="Total 17" xfId="45355"/>
    <cellStyle name="Total 18" xfId="45356"/>
    <cellStyle name="Total 19" xfId="45357"/>
    <cellStyle name="Total 2" xfId="45358"/>
    <cellStyle name="Total 2 2" xfId="45359"/>
    <cellStyle name="Total 2 2 2" xfId="45360"/>
    <cellStyle name="Total 2 2 2 2" xfId="45361"/>
    <cellStyle name="Total 2 2 3" xfId="45362"/>
    <cellStyle name="Total 2 2 4" xfId="45363"/>
    <cellStyle name="Total 2 3" xfId="45364"/>
    <cellStyle name="Total 2 3 2" xfId="45365"/>
    <cellStyle name="Total 2 3 2 2" xfId="45366"/>
    <cellStyle name="Total 2 3 3" xfId="45367"/>
    <cellStyle name="Total 2 3 4" xfId="45368"/>
    <cellStyle name="Total 2 4" xfId="45369"/>
    <cellStyle name="Total 2 4 2" xfId="45370"/>
    <cellStyle name="Total 2 4 2 2" xfId="45371"/>
    <cellStyle name="Total 2 4 3" xfId="45372"/>
    <cellStyle name="Total 2 5" xfId="45373"/>
    <cellStyle name="Total 2 5 2" xfId="45374"/>
    <cellStyle name="Total 2 6" xfId="45375"/>
    <cellStyle name="Total 2 6 2" xfId="45376"/>
    <cellStyle name="Total 2 7" xfId="45377"/>
    <cellStyle name="Total 2 8" xfId="45378"/>
    <cellStyle name="Total 2 9" xfId="45379"/>
    <cellStyle name="Total 20" xfId="45380"/>
    <cellStyle name="Total 21" xfId="45381"/>
    <cellStyle name="Total 22" xfId="45382"/>
    <cellStyle name="Total 23" xfId="45383"/>
    <cellStyle name="Total 24" xfId="45384"/>
    <cellStyle name="Total 25" xfId="45385"/>
    <cellStyle name="Total 26" xfId="45386"/>
    <cellStyle name="Total 27" xfId="45387"/>
    <cellStyle name="Total 28" xfId="45388"/>
    <cellStyle name="Total 29" xfId="45389"/>
    <cellStyle name="Total 3" xfId="45390"/>
    <cellStyle name="Total 3 2" xfId="45391"/>
    <cellStyle name="Total 3 2 2" xfId="45392"/>
    <cellStyle name="Total 3 2 2 2" xfId="45393"/>
    <cellStyle name="Total 3 2 3" xfId="45394"/>
    <cellStyle name="Total 3 2 4" xfId="45395"/>
    <cellStyle name="Total 3 3" xfId="45396"/>
    <cellStyle name="Total 3 3 2" xfId="45397"/>
    <cellStyle name="Total 3 3 2 2" xfId="45398"/>
    <cellStyle name="Total 3 3 3" xfId="45399"/>
    <cellStyle name="Total 3 3 4" xfId="45400"/>
    <cellStyle name="Total 3 4" xfId="45401"/>
    <cellStyle name="Total 3 4 2" xfId="45402"/>
    <cellStyle name="Total 3 4 2 2" xfId="45403"/>
    <cellStyle name="Total 3 4 3" xfId="45404"/>
    <cellStyle name="Total 3 5" xfId="45405"/>
    <cellStyle name="Total 3 5 2" xfId="45406"/>
    <cellStyle name="Total 3 6" xfId="45407"/>
    <cellStyle name="Total 3 6 2" xfId="45408"/>
    <cellStyle name="Total 3 7" xfId="45409"/>
    <cellStyle name="Total 3 8" xfId="45410"/>
    <cellStyle name="Total 3 9" xfId="45411"/>
    <cellStyle name="Total 30" xfId="45412"/>
    <cellStyle name="Total 31" xfId="45413"/>
    <cellStyle name="Total 32" xfId="45414"/>
    <cellStyle name="Total 33" xfId="45415"/>
    <cellStyle name="Total 34" xfId="45416"/>
    <cellStyle name="Total 35" xfId="45417"/>
    <cellStyle name="Total 36" xfId="45418"/>
    <cellStyle name="Total 37" xfId="45419"/>
    <cellStyle name="Total 38" xfId="45420"/>
    <cellStyle name="Total 39" xfId="45421"/>
    <cellStyle name="Total 4" xfId="45422"/>
    <cellStyle name="Total 4 2" xfId="45423"/>
    <cellStyle name="Total 4 2 2" xfId="45424"/>
    <cellStyle name="Total 4 2 2 2" xfId="45425"/>
    <cellStyle name="Total 4 2 3" xfId="45426"/>
    <cellStyle name="Total 4 2 4" xfId="45427"/>
    <cellStyle name="Total 4 3" xfId="45428"/>
    <cellStyle name="Total 4 3 2" xfId="45429"/>
    <cellStyle name="Total 4 3 2 2" xfId="45430"/>
    <cellStyle name="Total 4 3 3" xfId="45431"/>
    <cellStyle name="Total 4 3 4" xfId="45432"/>
    <cellStyle name="Total 4 4" xfId="45433"/>
    <cellStyle name="Total 4 4 2" xfId="45434"/>
    <cellStyle name="Total 4 4 2 2" xfId="45435"/>
    <cellStyle name="Total 4 4 3" xfId="45436"/>
    <cellStyle name="Total 4 5" xfId="45437"/>
    <cellStyle name="Total 4 5 2" xfId="45438"/>
    <cellStyle name="Total 4 6" xfId="45439"/>
    <cellStyle name="Total 4 6 2" xfId="45440"/>
    <cellStyle name="Total 4 7" xfId="45441"/>
    <cellStyle name="Total 4 8" xfId="45442"/>
    <cellStyle name="Total 4 9" xfId="45443"/>
    <cellStyle name="Total 40" xfId="45444"/>
    <cellStyle name="Total 41" xfId="45445"/>
    <cellStyle name="Total 42" xfId="45446"/>
    <cellStyle name="Total 43" xfId="45447"/>
    <cellStyle name="Total 44" xfId="45448"/>
    <cellStyle name="Total 5" xfId="45449"/>
    <cellStyle name="Total 5 2" xfId="45450"/>
    <cellStyle name="Total 5 2 2" xfId="45451"/>
    <cellStyle name="Total 5 2 3" xfId="45452"/>
    <cellStyle name="Total 5 3" xfId="45453"/>
    <cellStyle name="Total 5 3 2" xfId="45454"/>
    <cellStyle name="Total 5 3 3" xfId="45455"/>
    <cellStyle name="Total 5 4" xfId="45456"/>
    <cellStyle name="Total 5 5" xfId="45457"/>
    <cellStyle name="Total 6" xfId="45458"/>
    <cellStyle name="Total 6 2" xfId="45459"/>
    <cellStyle name="Total 6 3" xfId="45460"/>
    <cellStyle name="Total 7" xfId="45461"/>
    <cellStyle name="Total 8" xfId="45462"/>
    <cellStyle name="Total 9" xfId="45463"/>
    <cellStyle name="Underline" xfId="45464"/>
    <cellStyle name="Underline 2" xfId="45465"/>
    <cellStyle name="Underline 3" xfId="45466"/>
    <cellStyle name="UploadThisRowValue" xfId="45467"/>
    <cellStyle name="UploadThisRowValue 2" xfId="45468"/>
    <cellStyle name="UploadThisRowValue 2 2" xfId="45469"/>
    <cellStyle name="UploadThisRowValue 3" xfId="45470"/>
    <cellStyle name="UploadThisRowValue 4" xfId="45471"/>
    <cellStyle name="UploadThisRowValue 5" xfId="45472"/>
    <cellStyle name="Valuta (0)_Kpn" xfId="45473"/>
    <cellStyle name="Vérification" xfId="45474"/>
    <cellStyle name="Vérification 2" xfId="45475"/>
    <cellStyle name="Vérification 2 2" xfId="45476"/>
    <cellStyle name="Vérification 3" xfId="45477"/>
    <cellStyle name="Vérification 3 2" xfId="45478"/>
    <cellStyle name="Vérification 4" xfId="45479"/>
    <cellStyle name="Vérification 4 2" xfId="45480"/>
    <cellStyle name="Vérification 5" xfId="45481"/>
    <cellStyle name="Vérification 6" xfId="45482"/>
    <cellStyle name="Version Number" xfId="45483"/>
    <cellStyle name="Version Number 2" xfId="45484"/>
    <cellStyle name="Version Number 2 2" xfId="45485"/>
    <cellStyle name="Version Number 3" xfId="45486"/>
    <cellStyle name="Version Number 4" xfId="45487"/>
    <cellStyle name="Vírgula0" xfId="45488"/>
    <cellStyle name="Vírgula0 2" xfId="45489"/>
    <cellStyle name="Währung [0]_3&amp;5-Door" xfId="45490"/>
    <cellStyle name="Währung_3&amp;5-Door" xfId="45491"/>
    <cellStyle name="Warning Text 10" xfId="45492"/>
    <cellStyle name="Warning Text 11" xfId="45493"/>
    <cellStyle name="Warning Text 12" xfId="45494"/>
    <cellStyle name="Warning Text 13" xfId="45495"/>
    <cellStyle name="Warning Text 14" xfId="45496"/>
    <cellStyle name="Warning Text 15" xfId="45497"/>
    <cellStyle name="Warning Text 16" xfId="45498"/>
    <cellStyle name="Warning Text 17" xfId="45499"/>
    <cellStyle name="Warning Text 18" xfId="45500"/>
    <cellStyle name="Warning Text 19" xfId="45501"/>
    <cellStyle name="Warning Text 2" xfId="45502"/>
    <cellStyle name="Warning Text 2 2" xfId="45503"/>
    <cellStyle name="Warning Text 2 2 2" xfId="45504"/>
    <cellStyle name="Warning Text 2 3" xfId="45505"/>
    <cellStyle name="Warning Text 2 3 2" xfId="45506"/>
    <cellStyle name="Warning Text 2 4" xfId="45507"/>
    <cellStyle name="Warning Text 20" xfId="45508"/>
    <cellStyle name="Warning Text 21" xfId="45509"/>
    <cellStyle name="Warning Text 22" xfId="45510"/>
    <cellStyle name="Warning Text 23" xfId="45511"/>
    <cellStyle name="Warning Text 24" xfId="45512"/>
    <cellStyle name="Warning Text 25" xfId="45513"/>
    <cellStyle name="Warning Text 26" xfId="45514"/>
    <cellStyle name="Warning Text 27" xfId="45515"/>
    <cellStyle name="Warning Text 28" xfId="45516"/>
    <cellStyle name="Warning Text 29" xfId="45517"/>
    <cellStyle name="Warning Text 3" xfId="45518"/>
    <cellStyle name="Warning Text 3 2" xfId="45519"/>
    <cellStyle name="Warning Text 3 2 2" xfId="45520"/>
    <cellStyle name="Warning Text 3 3" xfId="45521"/>
    <cellStyle name="Warning Text 3 3 2" xfId="45522"/>
    <cellStyle name="Warning Text 3 4" xfId="45523"/>
    <cellStyle name="Warning Text 30" xfId="45524"/>
    <cellStyle name="Warning Text 31" xfId="45525"/>
    <cellStyle name="Warning Text 32" xfId="45526"/>
    <cellStyle name="Warning Text 33" xfId="45527"/>
    <cellStyle name="Warning Text 34" xfId="45528"/>
    <cellStyle name="Warning Text 35" xfId="45529"/>
    <cellStyle name="Warning Text 36" xfId="45530"/>
    <cellStyle name="Warning Text 37" xfId="45531"/>
    <cellStyle name="Warning Text 38" xfId="45532"/>
    <cellStyle name="Warning Text 39" xfId="45533"/>
    <cellStyle name="Warning Text 4" xfId="45534"/>
    <cellStyle name="Warning Text 4 2" xfId="45535"/>
    <cellStyle name="Warning Text 4 2 2" xfId="45536"/>
    <cellStyle name="Warning Text 4 3" xfId="45537"/>
    <cellStyle name="Warning Text 4 3 2" xfId="45538"/>
    <cellStyle name="Warning Text 4 4" xfId="45539"/>
    <cellStyle name="Warning Text 40" xfId="45540"/>
    <cellStyle name="Warning Text 41" xfId="45541"/>
    <cellStyle name="Warning Text 42" xfId="45542"/>
    <cellStyle name="Warning Text 43" xfId="45543"/>
    <cellStyle name="Warning Text 44" xfId="45544"/>
    <cellStyle name="Warning Text 5" xfId="45545"/>
    <cellStyle name="Warning Text 5 2" xfId="45546"/>
    <cellStyle name="Warning Text 5 2 2" xfId="45547"/>
    <cellStyle name="Warning Text 5 3" xfId="45548"/>
    <cellStyle name="Warning Text 5 3 2" xfId="45549"/>
    <cellStyle name="Warning Text 6" xfId="45550"/>
    <cellStyle name="Warning Text 6 2" xfId="45551"/>
    <cellStyle name="Warning Text 6 3" xfId="45552"/>
    <cellStyle name="Warning Text 7" xfId="45553"/>
    <cellStyle name="Warning Text 8" xfId="45554"/>
    <cellStyle name="Warning Text 9" xfId="45555"/>
    <cellStyle name="weekly" xfId="45556"/>
    <cellStyle name="weekly 2" xfId="45557"/>
    <cellStyle name="weekly 2 2" xfId="45558"/>
    <cellStyle name="weekly 3" xfId="45559"/>
    <cellStyle name="weekly 4" xfId="45560"/>
    <cellStyle name="weekly 5" xfId="45561"/>
    <cellStyle name="WP Header" xfId="45562"/>
    <cellStyle name="WP Header 2" xfId="45563"/>
    <cellStyle name="WP Header 2 2" xfId="45564"/>
    <cellStyle name="WP Header 3" xfId="45565"/>
    <cellStyle name="WP Header 4" xfId="45566"/>
    <cellStyle name="Years" xfId="45567"/>
    <cellStyle name="Years 2" xfId="45568"/>
    <cellStyle name="Обычный_Centr_0" xfId="45569"/>
    <cellStyle name="عادي_financial statements 31 Dec 2000-adjusted 20 2 2001" xfId="45570"/>
    <cellStyle name="عملة [0]_1999.3839.133" xfId="45571"/>
    <cellStyle name="عملة_1999.3839.133" xfId="45572"/>
    <cellStyle name="فاصلة [0]_Bank Reconc.(10)" xfId="45573"/>
    <cellStyle name="فاصلة_Bank Reconc.(10)" xfId="45574"/>
    <cellStyle name="เครื่องหมายจุลภาค [0]_BAYANTEL" xfId="45575"/>
    <cellStyle name="เครื่องหมายจุลภาค_BAYANTEL" xfId="45576"/>
    <cellStyle name="เครื่องหมายสกุลเงิน [0]_BAYANTEL" xfId="45577"/>
    <cellStyle name="เครื่องหมายสกุลเงิน_BAYANTEL" xfId="45578"/>
    <cellStyle name="ปกติ_BAYANTEL" xfId="45579"/>
    <cellStyle name="똿뗦먛귟 [0.00]_PRODUCT DETAIL Q1" xfId="45580"/>
    <cellStyle name="똿뗦먛귟_PRODUCT DETAIL Q1" xfId="45581"/>
    <cellStyle name="믅됞 [0.00]_PRODUCT DETAIL Q1" xfId="45582"/>
    <cellStyle name="믅됞_PRODUCT DETAIL Q1" xfId="45583"/>
    <cellStyle name="백분율_HOBONG" xfId="45584"/>
    <cellStyle name="뷭?_BOOKSHIP" xfId="45585"/>
    <cellStyle name="콤마 [0]_1202" xfId="45586"/>
    <cellStyle name="콤마_1202" xfId="45587"/>
    <cellStyle name="통화 [0]_1202" xfId="45588"/>
    <cellStyle name="통화_1202" xfId="45589"/>
    <cellStyle name="표준_(정보부문)월별인원계획" xfId="45590"/>
    <cellStyle name="常规_Accredited subcontractors latest_2007-10-05" xfId="45591"/>
    <cellStyle name="標準_00ESD_BPupdate" xfId="4559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28" Type="http://schemas.openxmlformats.org/officeDocument/2006/relationships/externalLink" Target="externalLinks/externalLink11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0.xml"/><Relationship Id="rId95" Type="http://schemas.openxmlformats.org/officeDocument/2006/relationships/externalLink" Target="externalLinks/externalLink85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18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4.xml"/><Relationship Id="rId139" Type="http://schemas.openxmlformats.org/officeDocument/2006/relationships/theme" Target="theme/theme1.xml"/><Relationship Id="rId80" Type="http://schemas.openxmlformats.org/officeDocument/2006/relationships/externalLink" Target="externalLinks/externalLink70.xml"/><Relationship Id="rId85" Type="http://schemas.openxmlformats.org/officeDocument/2006/relationships/externalLink" Target="externalLinks/externalLink75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08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4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1.xml"/><Relationship Id="rId96" Type="http://schemas.openxmlformats.org/officeDocument/2006/relationships/externalLink" Target="externalLinks/externalLink86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1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35" Type="http://schemas.openxmlformats.org/officeDocument/2006/relationships/externalLink" Target="externalLinks/externalLink125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04" Type="http://schemas.openxmlformats.org/officeDocument/2006/relationships/externalLink" Target="externalLinks/externalLink94.xml"/><Relationship Id="rId120" Type="http://schemas.openxmlformats.org/officeDocument/2006/relationships/externalLink" Target="externalLinks/externalLink110.xml"/><Relationship Id="rId125" Type="http://schemas.openxmlformats.org/officeDocument/2006/relationships/externalLink" Target="externalLinks/externalLink115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15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1.xml"/><Relationship Id="rId136" Type="http://schemas.openxmlformats.org/officeDocument/2006/relationships/externalLink" Target="externalLinks/externalLink126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6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71694</xdr:colOff>
      <xdr:row>0</xdr:row>
      <xdr:rowOff>83999</xdr:rowOff>
    </xdr:from>
    <xdr:ext cx="1947169" cy="30505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0494" y="83999"/>
          <a:ext cx="1947169" cy="30505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2</xdr:col>
      <xdr:colOff>333375</xdr:colOff>
      <xdr:row>107</xdr:row>
      <xdr:rowOff>25146</xdr:rowOff>
    </xdr:to>
    <xdr:sp macro="" textlink="">
      <xdr:nvSpPr>
        <xdr:cNvPr id="2" name="Text Box 6"/>
        <xdr:cNvSpPr txBox="1">
          <a:spLocks noChangeArrowheads="1"/>
        </xdr:cNvSpPr>
      </xdr:nvSpPr>
      <xdr:spPr bwMode="auto">
        <a:xfrm>
          <a:off x="1981200" y="11182350"/>
          <a:ext cx="333375" cy="25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strike="noStrike">
              <a:solidFill>
                <a:srgbClr val="FFFFFF"/>
              </a:solidFill>
              <a:latin typeface="Arial"/>
              <a:cs typeface="Arial"/>
            </a:rPr>
            <a:t>DO NOT ENCODE ANYTHING HERE!!!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47625</xdr:colOff>
      <xdr:row>0</xdr:row>
      <xdr:rowOff>200024</xdr:rowOff>
    </xdr:from>
    <xdr:to>
      <xdr:col>7</xdr:col>
      <xdr:colOff>723900</xdr:colOff>
      <xdr:row>1</xdr:row>
      <xdr:rowOff>333374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0" y="200024"/>
          <a:ext cx="1933575" cy="352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444501</xdr:colOff>
      <xdr:row>0</xdr:row>
      <xdr:rowOff>83344</xdr:rowOff>
    </xdr:from>
    <xdr:to>
      <xdr:col>7</xdr:col>
      <xdr:colOff>867833</xdr:colOff>
      <xdr:row>2</xdr:row>
      <xdr:rowOff>63499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1834" y="83344"/>
          <a:ext cx="2328332" cy="4140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609600</xdr:colOff>
      <xdr:row>1</xdr:row>
      <xdr:rowOff>76200</xdr:rowOff>
    </xdr:from>
    <xdr:to>
      <xdr:col>7</xdr:col>
      <xdr:colOff>514350</xdr:colOff>
      <xdr:row>1</xdr:row>
      <xdr:rowOff>439463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6450" y="171450"/>
          <a:ext cx="2000250" cy="3632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965134</xdr:colOff>
      <xdr:row>0</xdr:row>
      <xdr:rowOff>104483</xdr:rowOff>
    </xdr:from>
    <xdr:ext cx="1947169" cy="30505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0309" y="104483"/>
          <a:ext cx="1947169" cy="30505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0</xdr:row>
      <xdr:rowOff>114301</xdr:rowOff>
    </xdr:from>
    <xdr:to>
      <xdr:col>7</xdr:col>
      <xdr:colOff>792957</xdr:colOff>
      <xdr:row>2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114301"/>
          <a:ext cx="2012157" cy="3143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952500</xdr:colOff>
      <xdr:row>1</xdr:row>
      <xdr:rowOff>66675</xdr:rowOff>
    </xdr:from>
    <xdr:to>
      <xdr:col>7</xdr:col>
      <xdr:colOff>600075</xdr:colOff>
      <xdr:row>1</xdr:row>
      <xdr:rowOff>419100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323850"/>
          <a:ext cx="1933575" cy="352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gp_acct\MREP-Opex\2005\Main\05-03-C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NAGERS\BUDGET\Reforecast%20May%2002\branco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twmy\Budget2001\Final%20Inputs%20for%20Lux%20submission\RTI%20Fbud20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twmy\Budget2001\Final%20Inputs%20for%20Lux%20submission\RTI%20Fbud200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ublic\INVESTMENT%20MANAGEMENT\BUSINESS%20PLANNING%202012%20-%20V2\GW%20Impairment\Nawras.xlsm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ublic\INVESTMENT%20MANAGEMENT\BUSINESS%20PLANNING%202012%20-%20V2\GW%20Impairment\Nawras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Documents%20and%20Settings\nasirj\Local%20Settings\Temporary%20Internet%20Files\OLK48C\05-05-REV-WIRELESS-F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asirj\Local%20Settings\Temporary%20Internet%20Files\OLK48C\05-05-REV-WIRELESS-F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nasirj\Local%20Settings\Temporary%20Internet%20Files\OLK48C\05-05-REV-WIRELESS-F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lanning%20&amp;%20Budgeting\2013-2014-2015\CRM\Copy%20of%20-%20opconame%20-%20IT%20SP%202013%20v-26Jun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lanning%20&amp;%20Budgeting\2013-2014-2015\CRM\Copy%20of%20-%20opconame%20-%20IT%20SP%202013%20v-26Jun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OHEAD98\BACKUP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DOCUME~1\gopal\LOCALS~1\Temp\BP-Pal-V10-30Aug06-FINANCIALBID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QCV%20Monthly%20Operations%20Report_2005\QCV%20Monthly%20Operations%20Report_2005_Rev1.0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QCV%20Monthly%20Operations%20Report_2005\QCV%20Monthly%20Operations%20Report_2005_Rev1.0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QCV%20Monthly%20Operations%20Report_2005\QCV%20Monthly%20Operations%20Report_2005_Rev1.0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Groups\Irene%20Group\nahamad\Company\R-Z\Transocean%20Logistics\CAP.XLW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FinReport\K8Qtr2\Monthly%20report%202000\PL_summary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Capex\2005\05-2005\BA-CEP%20Rep-0505-Total%20(3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EP-Capex\2005\05-2005\BA-CEP%20Rep-0505-Total%20(3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REP-Capex\2005\05-2005\BA-CEP%20Rep-0505-Total%20(3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usthafa\Local%20Settings\Temporary%20Internet%20Files\OLK553\all_staff_detailsOrg-val%20R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Png97\TAX\Personal\Kelly\Clients\Plus\ctc00(P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gopal\LOCALS~1\Temp\BP-Pal-V10-30Aug06-FINANCIALBID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nthly%20operating%20Statements\Year2006\NOVEMBER%202006\Consolidation\Asiacell\Budget2005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onthly%20operating%20Statements\Year2007\JUNE%202007\Consolidation\Wataniya%20Int'l\Wataniya%20Int'l%20Budget%202005%20-%2024%20Nov%20(%20Final%20KWT%20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Ya2001\Nauticalink%20Group\Asia%20Slipway%20&amp;%20Engineering%20Sdn%20Bhd\ctc0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onthly%20operating%20Statements\Year2007\JUNE%202007\Consolidation\Consolidatio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Opex\2006\Forecast\03Mar\Revised\2006-Vacant-CorpCentres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EP-Opex\2006\Forecast\03Mar\Revised\2006-Vacant-CorpCentres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REP-Opex\2006\Forecast\03Mar\Revised\2006-Vacant-CorpCentres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tcc1share\Finance_MAC\PRODUCT98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ISERVER\Skarabadjian\windows\TEMP\New%20Excel%20Documents\Venezuela%20LMDS\New%20Excel%20Documents\Venezuela%20LMDS\New%20Excel%20Documents\Venezuela%20LMDS\New%20Excel%20Documents\Venezuela%20LMDS\Comunicaciones2163\Bell_Canada\BusmodVE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FinReport\K8Qtr2\Monthly%20report%202000\PL_summar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K8Qtr2\Monthly%20report%202000\PL_summ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nReport\K8Qtr2\Monthly%20report%202000\PL_summar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G3\GC\RNK\OPS\98\MONTH\DP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97for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OPR\05\OPRMAY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e\willy\Mfg.%20Supplies\Budget%20Performance%202000\P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NAGERS\BUDGET\Reforecast%20May%2002\branc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Opex\2004\Main\04-12-Commo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EP-Opex\2004\Main\04-12-Comm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REP-Opex\2004\Main\04-12-Comm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b_fn_obaid\Work\Work\Reporting\2003\AnP\AnP%20Reports_$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y%20documents\VictorDocuments\NewPROJECTS\UMTS\Aproject\TiwBP\Vers181199\Umt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VictorDocuments\NewPROJECTS\UMTS\Aproject\TiwBP\Vers181199\Umt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y%20documents\VictorDocuments\NewPROJECTS\UMTS\Aproject\TiwBP\Vers181199\Umt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wner.BTL-OG295F07EZP\Desktop\Accounts%2030-11-05\Department%20wise-Ex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onthly%20report%202000\PL_summar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13\K13Qtr4\Investors%20Data\Monthly%20report%202000\PL_summar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gopal\LOCALS~1\Temp\BP-Pal-V10-30Aug06-FINANCIALBI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onthly%20report%202000\PL_summa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Roni\Czech-Greenfield%20(Jan%2029,%202001)-modified-from-Charles-UMT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ni\Czech-Greenfield%20(Jan%2029,%202001)-modified-from-Charles-UMT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oni\Czech-Greenfield%20(Jan%2029,%202001)-modified-from-Charles-UMT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gopal\LOCALS~1\Temp\BP-Pal-V10-30Aug06-FINANCIALBI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tc5share\Finance_MAC\PRODUCT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Documents%20and%20Settings\Mansoor\Desktop\Data\Ding\KTPC\KTPC\Final\Yuki\Revise%206.11.01-latest\Review%20-%20Oct\Png97\AUDIT\Business%20Audit\DNP%20Group\31%20December%201999\Tanako%20129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ELICITA\MY98\MYR98REV\KIMMCO\WRITEUP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BP1998\OLD-BP98\BP98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Png97\TAX\Personal\Kelly\Clients\Kuala\Clients\Floating\ctc00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Report\K8Qtr2\Monthly%20report%202000\PL_summar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nagement%20Reports\July%2099\Pak_inpu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nthly%20report%202000\PL_summary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nsansano\AppData\Local\Microsoft\Windows\Temporary%20Internet%20Files\Content.Outlook\1JIOAF4K\From%20Siraj\Book4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nsansano\AppData\Local\Microsoft\Windows\Temporary%20Internet%20Files\Content.Outlook\1JIOAF4K\From%20Siraj\Book4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lanning%20&amp;%20Budgeting\2013-2014-2015\Nawras%20-%20IT%20SP%202013%20ver%2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lanning%20&amp;%20Budgeting\2013-2014-2015\Nawras%20-%20IT%20SP%202013%20ver%2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del\Modele\cellular\Zcech%20Republic\CzechRepublic\CzechRepublic\CZECH-Base%20case-3rdcu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y%20documents\VictorDocuments\NewPROJECTS\UMTS\UK\TiwBP\VersJAN00\UMTSvers01_17_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VictorDocuments\NewPROJECTS\UMTS\UK\TiwBP\VersJAN00\UMTSvers01_17_0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y%20documents\VictorDocuments\NewPROJECTS\UMTS\UK\TiwBP\VersJAN00\UMTSvers01_17_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BP1998\OLD-BP98\MIS\97\OPR\10\OPR-OC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WINDOWS\TEMP\budget20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13\K13Qtr4\Investors%20Data\WINDOWS\TEMP\budget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13\K13Qtr4\Investors%20Data\WINDOWS\TEMP\budget200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tcc1share\Finance_MAC\TEMP\baltcom99venturefinalplan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tc5share\finance_mac\Monthly%20operating%20Statements\OCTOBER%202003\Algeria%20GSM%20Business%20Model%20SZ%20V12.0%2007%20Nov%20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Groups\Irene%20Group\MayLim\Company\CorpTax\TaxComp-calc\Transocean%20Group\TransoceanLogisticSB\TransLogisticSB-TC0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Documents%20and%20Settings\hui.wen.yim\Desktop\RTT%20(Feb04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v_nt\Common_HN\Technical\Radio\Magnus\For%20MIC%20June%20'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herriii\Invest.Mngmnt\GW-Impairment-2013\Nawras\Final%20Nawras%20BP2.xls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herriii\Invest.Mngmnt\GW-Impairment-2013\Nawras\Final%20Nawras%20BP2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Documents%20and%20Settings\Mansoor\Desktop\RSB%20-%20AWP(LCH)%2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Audit\PLC\Suiwah%20Group\31%20May%202004\AWPs\Retails\Lai%20Lai%20Wholesale%20Mart\02%20-%20AWPs\Subsidiary\06%20-%20Liabilities\LLWMawps52004%20-%20K%20Sectio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b_fn_obaid\Work\Work\Reporting\2003\Technical%20Matrix\PT%20-%20Monthly%20Report(J)-May-20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RUpdates\Backup2005DecPayroll\CmbinedDec05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SMNT001\MARK\Monthly%20report%202000\CAMBMMR040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AlbulushiT\AppData\Local\Microsoft\Windows\Temporary%20Internet%20Files\Content.Outlook\NG13VS5Z\Nawras-%20IT%20SP%202013%20v-26Jun%20(2)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AlbulushiT\AppData\Local\Microsoft\Windows\Temporary%20Internet%20Files\Content.Outlook\NG13VS5Z\Nawras-%20IT%20SP%202013%20v-26Jun%20(2)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y%20documents\Republique%20Tcheque\Vers6_demand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Republique%20Tcheque\Vers6_demand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y%20documents\Republique%20Tcheque\Vers6_demand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Opex\2007\Main\07-08-Comm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Groups\Irene%20Group\Corporate-ik\MSOffice\Excel\Documents\Company\Yuen%20Tai%20Company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REP-Opex\2007\Main\07-08-Comm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REP-Opex\2007\Main\07-08-Commo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IK\Taxdata\Companies\Teh%20Ah%20Yau%20Rubber%20Factory-200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ng97\AUDIT\Business%20Audit\Eng%20Group\31%20Dec%201999\consolidation\Consolidation%20Adjustment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b_fn_asim\D\revenues%20+%20minutes\prepaid\2003\Feb-03\DRMR%20Tango%20Feb-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RMR%20Tango%20Jul-0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WINDOWS\TEMP\budget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tc5share\Finance_MAC\WINDOWS\TEMP\budget200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budget2000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nthly%20Report%202001\Jan\CAMBMMR01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ANAGERS\BUDGET\Reforecast%20May%2002\branco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DOCUME~1\nairr\LOCALS~1\Temp\7zO9A.tmp\ALG.MIS.DEC.08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nairr\LOCALS~1\Temp\7zO9A.tmp\ALG.MIS.DEC.0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airr\LOCALS~1\Temp\7zO9A.tmp\ALG.MIS.DEC.08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ess1\C\Documents%20and%20Settings\Viv%20Cheong\My%20Documents\IML%20Work%20Files\USAsia%20Taiwan%20MN\TMN%20Modelling\Business%20model\Busplan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SYS\FELICITA\MY98\MYR98REV\KIMMCO\WRITEUP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REP-Opex\2007\Main\07-03-P&amp;L-Mai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Musthafa\My%20Documents\QI\QI%20Comm\QI_LTI%20Eligibility_2009%20Ver1.3_Feb%2011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usthafa\My%20Documents\QI\QI%20Comm\QI_LTI%20Eligibility_2009%20Ver1.3_Feb%201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k\Monthly%20Report%202002\01\MthRepJan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rk\Monthly%20Report%202002\01\MthRepJan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ANAGERS\BUDGET\Reforecast%20May%2002\branco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p289\PAM%20Files\Budget\2006%20Budget_PAM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SYS\FELICITA\BP98\BP98FORM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Qtel%20Int'l-QI\2011\2011-QI%20Monthly%20Payroll\Bonus%20Provision%202011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Qtel%20Int'l-QI\2011\2011-QI%20Monthly%20Payroll\Bonus%20Provision%20201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snas\Fixed%20Assets\Common\ZTE%20BOQ's%20&amp;%20landed%20cost%20sheet\Phase%20IV\(PPC-11051)%20PO%20Ph%20IV-HLR\Annex%201\Paktel%20Ph4\PAKTEL%20V3%20HLR%204M+4M%20060309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WINDOWS\TEMP\budget20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ELICITA\BP98\BP98FORM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Budget%20-%2006\WI%20Budget%202006%20V2.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ackup\Budget%201999\MIC%20Budget%2099%20Pack-ver7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BP1998\REV-BP98\MIS\97\OPR\10\OPR-OC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ST YEAR-INP"/>
      <sheetName val="Input"/>
      <sheetName val="CHNew"/>
      <sheetName val="Board-CH"/>
      <sheetName val="CHAmend"/>
      <sheetName val="Summary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n7."/>
      <sheetName val="OPERATING SUMMARY"/>
      <sheetName val="P&amp;L"/>
      <sheetName val="MTHBS"/>
      <sheetName val="MTHCF"/>
      <sheetName val="Outgoing"/>
      <sheetName val="Incoming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OTG"/>
      <sheetName val="KEYIND INC"/>
      <sheetName val="KEYIND ISP"/>
      <sheetName val="Cover"/>
      <sheetName val="SALES"/>
      <sheetName val="Links"/>
      <sheetName val="Input Table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2">
          <cell r="O12">
            <v>0</v>
          </cell>
          <cell r="P12">
            <v>5405.62</v>
          </cell>
          <cell r="Q12">
            <v>5900.8581999999997</v>
          </cell>
          <cell r="R12">
            <v>6411.0748787499997</v>
          </cell>
          <cell r="S12">
            <v>6936.8014576874994</v>
          </cell>
          <cell r="T12">
            <v>7478.5865734857816</v>
          </cell>
          <cell r="U12">
            <v>8036.9966067969217</v>
          </cell>
          <cell r="V12">
            <v>8612.6162266742613</v>
          </cell>
          <cell r="W12">
            <v>9206.0489511278502</v>
          </cell>
          <cell r="X12">
            <v>9817.9177242792866</v>
          </cell>
          <cell r="Y12">
            <v>10448.865510595599</v>
          </cell>
          <cell r="Z12">
            <v>11099.555906695412</v>
          </cell>
          <cell r="AA12">
            <v>0</v>
          </cell>
        </row>
        <row r="13">
          <cell r="P13">
            <v>9.161542986743422E-2</v>
          </cell>
          <cell r="Q13">
            <v>8.6464826209516454E-2</v>
          </cell>
          <cell r="R13">
            <v>8.2002876098056635E-2</v>
          </cell>
          <cell r="S13">
            <v>7.810301608068447E-2</v>
          </cell>
          <cell r="T13">
            <v>7.4667857064181081E-2</v>
          </cell>
          <cell r="U13">
            <v>7.1621234652573529E-2</v>
          </cell>
          <cell r="V13">
            <v>6.8902724658235631E-2</v>
          </cell>
          <cell r="W13">
            <v>6.6463775763051458E-2</v>
          </cell>
          <cell r="X13">
            <v>6.4264929085319722E-2</v>
          </cell>
          <cell r="Y13">
            <v>6.2273784215136595E-2</v>
          </cell>
          <cell r="Z13">
            <v>6.0463487925173032E-2</v>
          </cell>
          <cell r="AA13">
            <v>0.8068439416193629</v>
          </cell>
        </row>
        <row r="14">
          <cell r="O14">
            <v>5405.62</v>
          </cell>
          <cell r="P14">
            <v>495.23819999999978</v>
          </cell>
          <cell r="Q14">
            <v>510.21667875000009</v>
          </cell>
          <cell r="R14">
            <v>525.72657893749965</v>
          </cell>
          <cell r="S14">
            <v>541.78511579828228</v>
          </cell>
          <cell r="T14">
            <v>558.41003331114007</v>
          </cell>
          <cell r="U14">
            <v>575.61961987733957</v>
          </cell>
          <cell r="V14">
            <v>593.43272445358889</v>
          </cell>
          <cell r="W14">
            <v>611.86877315143647</v>
          </cell>
          <cell r="X14">
            <v>630.94778631631198</v>
          </cell>
          <cell r="Y14">
            <v>650.69039609981337</v>
          </cell>
          <cell r="Z14">
            <v>671.11786453926106</v>
          </cell>
          <cell r="AA14">
            <v>11770.673771234673</v>
          </cell>
        </row>
        <row r="16">
          <cell r="O16">
            <v>5405.62</v>
          </cell>
          <cell r="P16">
            <v>5900.8581999999997</v>
          </cell>
          <cell r="Q16">
            <v>6411.0748787499997</v>
          </cell>
          <cell r="R16">
            <v>6936.8014576874994</v>
          </cell>
          <cell r="S16">
            <v>7478.5865734857816</v>
          </cell>
          <cell r="T16">
            <v>8036.9966067969217</v>
          </cell>
          <cell r="U16">
            <v>8612.6162266742613</v>
          </cell>
          <cell r="V16">
            <v>9206.0489511278502</v>
          </cell>
          <cell r="W16">
            <v>9817.9177242792866</v>
          </cell>
          <cell r="X16">
            <v>10448.865510595599</v>
          </cell>
          <cell r="Y16">
            <v>11099.555906695412</v>
          </cell>
          <cell r="Z16">
            <v>11770.673771234673</v>
          </cell>
          <cell r="AA16">
            <v>11770.673771234673</v>
          </cell>
        </row>
        <row r="17">
          <cell r="O17">
            <v>2702.81</v>
          </cell>
          <cell r="P17">
            <v>5653.2390999999998</v>
          </cell>
          <cell r="Q17">
            <v>6155.9665393750001</v>
          </cell>
          <cell r="R17">
            <v>6673.9381682187495</v>
          </cell>
          <cell r="S17">
            <v>7207.6940155866405</v>
          </cell>
          <cell r="T17">
            <v>7757.7915901413517</v>
          </cell>
          <cell r="U17">
            <v>8324.8064167355915</v>
          </cell>
          <cell r="V17">
            <v>8909.3325889010557</v>
          </cell>
          <cell r="W17">
            <v>9511.9833377035684</v>
          </cell>
          <cell r="X17">
            <v>10133.391617437443</v>
          </cell>
          <cell r="Y17">
            <v>10774.210708645505</v>
          </cell>
          <cell r="Z17">
            <v>11435.114838965043</v>
          </cell>
          <cell r="AA17">
            <v>5885.3368856173365</v>
          </cell>
        </row>
        <row r="20">
          <cell r="O20">
            <v>0</v>
          </cell>
          <cell r="P20">
            <v>9.161542986743422E-2</v>
          </cell>
          <cell r="Q20">
            <v>8.6464826209516454E-2</v>
          </cell>
          <cell r="R20">
            <v>8.2002876098056635E-2</v>
          </cell>
          <cell r="S20">
            <v>7.810301608068447E-2</v>
          </cell>
          <cell r="T20">
            <v>7.4667857064181081E-2</v>
          </cell>
          <cell r="U20">
            <v>7.1621234652573529E-2</v>
          </cell>
          <cell r="V20">
            <v>6.8902724658235631E-2</v>
          </cell>
          <cell r="W20">
            <v>6.6463775763051458E-2</v>
          </cell>
          <cell r="X20">
            <v>6.4264929085319722E-2</v>
          </cell>
          <cell r="Y20">
            <v>6.2273784215136595E-2</v>
          </cell>
          <cell r="Z20">
            <v>6.0463487925173032E-2</v>
          </cell>
          <cell r="AA20">
            <v>0.8068439416193629</v>
          </cell>
        </row>
        <row r="21">
          <cell r="AA21">
            <v>0</v>
          </cell>
        </row>
        <row r="22"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A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7">
          <cell r="O27">
            <v>2702.81</v>
          </cell>
          <cell r="P27">
            <v>5653.2390999999998</v>
          </cell>
          <cell r="Q27">
            <v>6155.9665393750001</v>
          </cell>
          <cell r="R27">
            <v>6673.9381682187495</v>
          </cell>
          <cell r="S27">
            <v>7207.6940155866405</v>
          </cell>
          <cell r="T27">
            <v>7757.7915901413517</v>
          </cell>
          <cell r="U27">
            <v>8324.8064167355915</v>
          </cell>
          <cell r="V27">
            <v>8909.3325889010557</v>
          </cell>
          <cell r="W27">
            <v>9511.9833377035684</v>
          </cell>
          <cell r="X27">
            <v>10133.391617437443</v>
          </cell>
          <cell r="Y27">
            <v>10774.210708645505</v>
          </cell>
          <cell r="Z27">
            <v>11435.114838965043</v>
          </cell>
          <cell r="AA27">
            <v>5885.3368856173365</v>
          </cell>
        </row>
        <row r="28">
          <cell r="AA28">
            <v>0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A30">
            <v>0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4">
          <cell r="O34">
            <v>2702.81</v>
          </cell>
          <cell r="P34">
            <v>5653.2390999999998</v>
          </cell>
          <cell r="Q34">
            <v>6155.9665393750001</v>
          </cell>
          <cell r="R34">
            <v>6673.9381682187495</v>
          </cell>
          <cell r="S34">
            <v>7207.6940155866405</v>
          </cell>
          <cell r="T34">
            <v>7757.7915901413517</v>
          </cell>
          <cell r="U34">
            <v>8324.8064167355915</v>
          </cell>
          <cell r="V34">
            <v>8909.3325889010557</v>
          </cell>
          <cell r="W34">
            <v>9511.9833377035684</v>
          </cell>
          <cell r="X34">
            <v>10133.391617437443</v>
          </cell>
          <cell r="Y34">
            <v>10774.210708645505</v>
          </cell>
          <cell r="Z34">
            <v>11435.114838965043</v>
          </cell>
          <cell r="AA34">
            <v>5885.3368856173365</v>
          </cell>
        </row>
        <row r="35">
          <cell r="O35">
            <v>88.957357342913483</v>
          </cell>
          <cell r="P35">
            <v>86.399511345654787</v>
          </cell>
          <cell r="Q35">
            <v>87.696243960430976</v>
          </cell>
          <cell r="R35">
            <v>87.667779884248134</v>
          </cell>
          <cell r="S35">
            <v>87.408297895223839</v>
          </cell>
          <cell r="T35">
            <v>87.29558303767999</v>
          </cell>
          <cell r="U35">
            <v>87.136673040619115</v>
          </cell>
          <cell r="V35">
            <v>86.939021750147106</v>
          </cell>
          <cell r="W35">
            <v>86.708708409738833</v>
          </cell>
          <cell r="X35">
            <v>86.450744194253929</v>
          </cell>
          <cell r="Y35">
            <v>86.169299958477751</v>
          </cell>
          <cell r="Z35">
            <v>85.867877852654644</v>
          </cell>
        </row>
        <row r="37">
          <cell r="O37">
            <v>0.27272727272727271</v>
          </cell>
          <cell r="P37">
            <v>0.27272727272727271</v>
          </cell>
          <cell r="Q37">
            <v>0.27272727272727271</v>
          </cell>
          <cell r="R37">
            <v>0.27272727272727271</v>
          </cell>
          <cell r="S37">
            <v>0.27272727272727271</v>
          </cell>
          <cell r="T37">
            <v>0.27272727272727271</v>
          </cell>
          <cell r="U37">
            <v>0.27272727272727271</v>
          </cell>
          <cell r="V37">
            <v>0.27272727272727271</v>
          </cell>
          <cell r="W37">
            <v>0.27272727272727271</v>
          </cell>
          <cell r="X37">
            <v>0.27272727272727271</v>
          </cell>
          <cell r="Y37">
            <v>0.27272727272727271</v>
          </cell>
          <cell r="Z37">
            <v>0.27272727272727271</v>
          </cell>
          <cell r="AA37">
            <v>3.2727272727272716</v>
          </cell>
        </row>
        <row r="40"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O42">
            <v>65.573136818181808</v>
          </cell>
          <cell r="P42">
            <v>133.21011702549524</v>
          </cell>
          <cell r="Q42">
            <v>147.23322094071273</v>
          </cell>
          <cell r="R42">
            <v>159.56982062522277</v>
          </cell>
          <cell r="S42">
            <v>171.82152699600522</v>
          </cell>
          <cell r="T42">
            <v>184.69661998532723</v>
          </cell>
          <cell r="U42">
            <v>197.8352549622374</v>
          </cell>
          <cell r="V42">
            <v>211.24599810702634</v>
          </cell>
          <cell r="W42">
            <v>224.93776080742717</v>
          </cell>
          <cell r="X42">
            <v>238.9197945107131</v>
          </cell>
          <cell r="Y42">
            <v>253.20168937339574</v>
          </cell>
          <cell r="Z42">
            <v>267.79337569727147</v>
          </cell>
          <cell r="AA42">
            <v>2256.0383158490163</v>
          </cell>
        </row>
        <row r="43"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O53">
            <v>65.573136818181808</v>
          </cell>
          <cell r="P53">
            <v>133.21011702549524</v>
          </cell>
          <cell r="Q53">
            <v>147.23322094071273</v>
          </cell>
          <cell r="R53">
            <v>159.56982062522277</v>
          </cell>
          <cell r="S53">
            <v>171.82152699600522</v>
          </cell>
          <cell r="T53">
            <v>184.69661998532723</v>
          </cell>
          <cell r="U53">
            <v>197.8352549622374</v>
          </cell>
          <cell r="V53">
            <v>211.24599810702634</v>
          </cell>
          <cell r="W53">
            <v>224.93776080742717</v>
          </cell>
          <cell r="X53">
            <v>238.9197945107131</v>
          </cell>
          <cell r="Y53">
            <v>253.20168937339574</v>
          </cell>
          <cell r="Z53">
            <v>267.79337569727147</v>
          </cell>
          <cell r="AA53">
            <v>2256.0383158490163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O62">
            <v>-10.535030671528574</v>
          </cell>
          <cell r="P62">
            <v>-10.47263789096699</v>
          </cell>
          <cell r="Q62">
            <v>-10.286597627353272</v>
          </cell>
          <cell r="R62">
            <v>-10.31239206042777</v>
          </cell>
          <cell r="S62">
            <v>-10.328858264505108</v>
          </cell>
          <cell r="T62">
            <v>-10.350021509961271</v>
          </cell>
          <cell r="U62">
            <v>-10.368883244564824</v>
          </cell>
          <cell r="V62">
            <v>-10.385798345396601</v>
          </cell>
          <cell r="W62">
            <v>-10.401052395757903</v>
          </cell>
          <cell r="X62">
            <v>-10.414877814735441</v>
          </cell>
          <cell r="Y62">
            <v>-10.427465681653935</v>
          </cell>
          <cell r="Z62">
            <v>-10.438974538889243</v>
          </cell>
          <cell r="AA62">
            <v>-124.72259004574092</v>
          </cell>
        </row>
        <row r="63">
          <cell r="O63">
            <v>-12.02174175</v>
          </cell>
          <cell r="P63">
            <v>-24.421854788007462</v>
          </cell>
          <cell r="Q63">
            <v>-26.992757172464003</v>
          </cell>
          <cell r="R63">
            <v>-29.254467114624177</v>
          </cell>
          <cell r="S63">
            <v>-31.500613282600959</v>
          </cell>
          <cell r="T63">
            <v>-33.861046997309998</v>
          </cell>
          <cell r="U63">
            <v>-36.26979674307686</v>
          </cell>
          <cell r="V63">
            <v>-38.728432986288162</v>
          </cell>
          <cell r="W63">
            <v>-41.238589481361657</v>
          </cell>
          <cell r="X63">
            <v>-43.801962326964073</v>
          </cell>
          <cell r="Y63">
            <v>-46.42030971845589</v>
          </cell>
          <cell r="Z63">
            <v>-49.095452211166439</v>
          </cell>
          <cell r="AA63">
            <v>-413.60702457231969</v>
          </cell>
        </row>
        <row r="64">
          <cell r="O64">
            <v>-22.556772421528574</v>
          </cell>
          <cell r="P64">
            <v>-34.894492678974451</v>
          </cell>
          <cell r="Q64">
            <v>-37.279354799817277</v>
          </cell>
          <cell r="R64">
            <v>-39.566859175051945</v>
          </cell>
          <cell r="S64">
            <v>-41.829471547106067</v>
          </cell>
          <cell r="T64">
            <v>-44.211068507271271</v>
          </cell>
          <cell r="U64">
            <v>-46.63867998764168</v>
          </cell>
          <cell r="V64">
            <v>-49.114231331684763</v>
          </cell>
          <cell r="W64">
            <v>-51.639641877119558</v>
          </cell>
          <cell r="X64">
            <v>-54.216840141699514</v>
          </cell>
          <cell r="Y64">
            <v>-56.847775400109825</v>
          </cell>
          <cell r="Z64">
            <v>-59.53442675005568</v>
          </cell>
          <cell r="AA64">
            <v>-538.32961461806065</v>
          </cell>
        </row>
        <row r="66">
          <cell r="O66">
            <v>43.016364396653231</v>
          </cell>
          <cell r="P66">
            <v>98.315624346520792</v>
          </cell>
          <cell r="Q66">
            <v>109.95386614089546</v>
          </cell>
          <cell r="R66">
            <v>120.00296145017083</v>
          </cell>
          <cell r="S66">
            <v>129.99205544889915</v>
          </cell>
          <cell r="T66">
            <v>140.48555147805595</v>
          </cell>
          <cell r="U66">
            <v>151.19657497459571</v>
          </cell>
          <cell r="V66">
            <v>162.13176677534159</v>
          </cell>
          <cell r="W66">
            <v>173.29811893030762</v>
          </cell>
          <cell r="X66">
            <v>184.70295436901358</v>
          </cell>
          <cell r="Y66">
            <v>196.3539139732859</v>
          </cell>
          <cell r="Z66">
            <v>208.2589489472158</v>
          </cell>
          <cell r="AA66">
            <v>1717.7087012309557</v>
          </cell>
        </row>
        <row r="67">
          <cell r="O67">
            <v>0.65600589637685069</v>
          </cell>
          <cell r="P67">
            <v>0.73804923035766157</v>
          </cell>
          <cell r="Q67">
            <v>0.74680065706890453</v>
          </cell>
          <cell r="R67">
            <v>0.75204046090907417</v>
          </cell>
          <cell r="S67">
            <v>0.75655278894082589</v>
          </cell>
          <cell r="T67">
            <v>0.76062870825257378</v>
          </cell>
          <cell r="U67">
            <v>0.76425496054005115</v>
          </cell>
          <cell r="V67">
            <v>0.76750219283774856</v>
          </cell>
          <cell r="W67">
            <v>0.77042697637001434</v>
          </cell>
          <cell r="X67">
            <v>0.77307514325997606</v>
          </cell>
          <cell r="Y67">
            <v>0.7754842175785146</v>
          </cell>
          <cell r="Z67">
            <v>0.77768521497202114</v>
          </cell>
          <cell r="AA67">
            <v>0.7613827695938441</v>
          </cell>
        </row>
        <row r="70">
          <cell r="AA70">
            <v>0</v>
          </cell>
        </row>
        <row r="71">
          <cell r="AA71">
            <v>0</v>
          </cell>
        </row>
        <row r="72">
          <cell r="AA72">
            <v>0</v>
          </cell>
        </row>
        <row r="73"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5"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A76">
            <v>0</v>
          </cell>
        </row>
        <row r="77"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2"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8">
          <cell r="AA88">
            <v>0</v>
          </cell>
        </row>
        <row r="89">
          <cell r="AA89">
            <v>0</v>
          </cell>
        </row>
        <row r="90">
          <cell r="AA90">
            <v>0</v>
          </cell>
        </row>
        <row r="91">
          <cell r="AA91">
            <v>0</v>
          </cell>
        </row>
        <row r="92">
          <cell r="AA92">
            <v>0</v>
          </cell>
        </row>
        <row r="93">
          <cell r="AA93">
            <v>0</v>
          </cell>
        </row>
        <row r="94">
          <cell r="AA9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n7."/>
      <sheetName val="OPERATING SUMMARY"/>
      <sheetName val="P&amp;L"/>
      <sheetName val="MTHBS"/>
      <sheetName val="MTHCF"/>
      <sheetName val="Outgoing"/>
      <sheetName val="Incoming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OTG"/>
      <sheetName val="KEYIND INC"/>
      <sheetName val="KEYIND ISP"/>
      <sheetName val="SALES"/>
      <sheetName val="Cover"/>
      <sheetName val="Links"/>
      <sheetName val="Input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O12">
            <v>0</v>
          </cell>
          <cell r="P12">
            <v>5405.62</v>
          </cell>
          <cell r="Q12">
            <v>5900.8581999999997</v>
          </cell>
          <cell r="R12">
            <v>6411.0748787499997</v>
          </cell>
          <cell r="S12">
            <v>6936.8014576874994</v>
          </cell>
          <cell r="T12">
            <v>7478.5865734857816</v>
          </cell>
          <cell r="U12">
            <v>8036.9966067969217</v>
          </cell>
          <cell r="V12">
            <v>8612.6162266742613</v>
          </cell>
          <cell r="W12">
            <v>9206.0489511278502</v>
          </cell>
          <cell r="X12">
            <v>9817.9177242792866</v>
          </cell>
          <cell r="Y12">
            <v>10448.865510595599</v>
          </cell>
          <cell r="Z12">
            <v>11099.555906695412</v>
          </cell>
          <cell r="AA12">
            <v>0</v>
          </cell>
        </row>
        <row r="13">
          <cell r="P13">
            <v>9.161542986743422E-2</v>
          </cell>
          <cell r="Q13">
            <v>8.6464826209516454E-2</v>
          </cell>
          <cell r="R13">
            <v>8.2002876098056635E-2</v>
          </cell>
          <cell r="S13">
            <v>7.810301608068447E-2</v>
          </cell>
          <cell r="T13">
            <v>7.4667857064181081E-2</v>
          </cell>
          <cell r="U13">
            <v>7.1621234652573529E-2</v>
          </cell>
          <cell r="V13">
            <v>6.8902724658235631E-2</v>
          </cell>
          <cell r="W13">
            <v>6.6463775763051458E-2</v>
          </cell>
          <cell r="X13">
            <v>6.4264929085319722E-2</v>
          </cell>
          <cell r="Y13">
            <v>6.2273784215136595E-2</v>
          </cell>
          <cell r="Z13">
            <v>6.0463487925173032E-2</v>
          </cell>
          <cell r="AA13">
            <v>0.8068439416193629</v>
          </cell>
        </row>
        <row r="14">
          <cell r="O14">
            <v>5405.62</v>
          </cell>
          <cell r="P14">
            <v>495.23819999999978</v>
          </cell>
          <cell r="Q14">
            <v>510.21667875000009</v>
          </cell>
          <cell r="R14">
            <v>525.72657893749965</v>
          </cell>
          <cell r="S14">
            <v>541.78511579828228</v>
          </cell>
          <cell r="T14">
            <v>558.41003331114007</v>
          </cell>
          <cell r="U14">
            <v>575.61961987733957</v>
          </cell>
          <cell r="V14">
            <v>593.43272445358889</v>
          </cell>
          <cell r="W14">
            <v>611.86877315143647</v>
          </cell>
          <cell r="X14">
            <v>630.94778631631198</v>
          </cell>
          <cell r="Y14">
            <v>650.69039609981337</v>
          </cell>
          <cell r="Z14">
            <v>671.11786453926106</v>
          </cell>
          <cell r="AA14">
            <v>11770.673771234673</v>
          </cell>
        </row>
        <row r="16">
          <cell r="O16">
            <v>5405.62</v>
          </cell>
          <cell r="P16">
            <v>5900.8581999999997</v>
          </cell>
          <cell r="Q16">
            <v>6411.0748787499997</v>
          </cell>
          <cell r="R16">
            <v>6936.8014576874994</v>
          </cell>
          <cell r="S16">
            <v>7478.5865734857816</v>
          </cell>
          <cell r="T16">
            <v>8036.9966067969217</v>
          </cell>
          <cell r="U16">
            <v>8612.6162266742613</v>
          </cell>
          <cell r="V16">
            <v>9206.0489511278502</v>
          </cell>
          <cell r="W16">
            <v>9817.9177242792866</v>
          </cell>
          <cell r="X16">
            <v>10448.865510595599</v>
          </cell>
          <cell r="Y16">
            <v>11099.555906695412</v>
          </cell>
          <cell r="Z16">
            <v>11770.673771234673</v>
          </cell>
          <cell r="AA16">
            <v>11770.673771234673</v>
          </cell>
        </row>
        <row r="17">
          <cell r="O17">
            <v>2702.81</v>
          </cell>
          <cell r="P17">
            <v>5653.2390999999998</v>
          </cell>
          <cell r="Q17">
            <v>6155.9665393750001</v>
          </cell>
          <cell r="R17">
            <v>6673.9381682187495</v>
          </cell>
          <cell r="S17">
            <v>7207.6940155866405</v>
          </cell>
          <cell r="T17">
            <v>7757.7915901413517</v>
          </cell>
          <cell r="U17">
            <v>8324.8064167355915</v>
          </cell>
          <cell r="V17">
            <v>8909.3325889010557</v>
          </cell>
          <cell r="W17">
            <v>9511.9833377035684</v>
          </cell>
          <cell r="X17">
            <v>10133.391617437443</v>
          </cell>
          <cell r="Y17">
            <v>10774.210708645505</v>
          </cell>
          <cell r="Z17">
            <v>11435.114838965043</v>
          </cell>
          <cell r="AA17">
            <v>5885.3368856173365</v>
          </cell>
        </row>
        <row r="20">
          <cell r="O20">
            <v>0</v>
          </cell>
          <cell r="P20">
            <v>9.161542986743422E-2</v>
          </cell>
          <cell r="Q20">
            <v>8.6464826209516454E-2</v>
          </cell>
          <cell r="R20">
            <v>8.2002876098056635E-2</v>
          </cell>
          <cell r="S20">
            <v>7.810301608068447E-2</v>
          </cell>
          <cell r="T20">
            <v>7.4667857064181081E-2</v>
          </cell>
          <cell r="U20">
            <v>7.1621234652573529E-2</v>
          </cell>
          <cell r="V20">
            <v>6.8902724658235631E-2</v>
          </cell>
          <cell r="W20">
            <v>6.6463775763051458E-2</v>
          </cell>
          <cell r="X20">
            <v>6.4264929085319722E-2</v>
          </cell>
          <cell r="Y20">
            <v>6.2273784215136595E-2</v>
          </cell>
          <cell r="Z20">
            <v>6.0463487925173032E-2</v>
          </cell>
          <cell r="AA20">
            <v>0.8068439416193629</v>
          </cell>
        </row>
        <row r="21">
          <cell r="AA21">
            <v>0</v>
          </cell>
        </row>
        <row r="22"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A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7">
          <cell r="O27">
            <v>2702.81</v>
          </cell>
          <cell r="P27">
            <v>5653.2390999999998</v>
          </cell>
          <cell r="Q27">
            <v>6155.9665393750001</v>
          </cell>
          <cell r="R27">
            <v>6673.9381682187495</v>
          </cell>
          <cell r="S27">
            <v>7207.6940155866405</v>
          </cell>
          <cell r="T27">
            <v>7757.7915901413517</v>
          </cell>
          <cell r="U27">
            <v>8324.8064167355915</v>
          </cell>
          <cell r="V27">
            <v>8909.3325889010557</v>
          </cell>
          <cell r="W27">
            <v>9511.9833377035684</v>
          </cell>
          <cell r="X27">
            <v>10133.391617437443</v>
          </cell>
          <cell r="Y27">
            <v>10774.210708645505</v>
          </cell>
          <cell r="Z27">
            <v>11435.114838965043</v>
          </cell>
          <cell r="AA27">
            <v>5885.3368856173365</v>
          </cell>
        </row>
        <row r="28">
          <cell r="AA28">
            <v>0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A30">
            <v>0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4">
          <cell r="O34">
            <v>2702.81</v>
          </cell>
          <cell r="P34">
            <v>5653.2390999999998</v>
          </cell>
          <cell r="Q34">
            <v>6155.9665393750001</v>
          </cell>
          <cell r="R34">
            <v>6673.9381682187495</v>
          </cell>
          <cell r="S34">
            <v>7207.6940155866405</v>
          </cell>
          <cell r="T34">
            <v>7757.7915901413517</v>
          </cell>
          <cell r="U34">
            <v>8324.8064167355915</v>
          </cell>
          <cell r="V34">
            <v>8909.3325889010557</v>
          </cell>
          <cell r="W34">
            <v>9511.9833377035684</v>
          </cell>
          <cell r="X34">
            <v>10133.391617437443</v>
          </cell>
          <cell r="Y34">
            <v>10774.210708645505</v>
          </cell>
          <cell r="Z34">
            <v>11435.114838965043</v>
          </cell>
          <cell r="AA34">
            <v>5885.3368856173365</v>
          </cell>
        </row>
        <row r="35">
          <cell r="O35">
            <v>88.957357342913483</v>
          </cell>
          <cell r="P35">
            <v>86.399511345654787</v>
          </cell>
          <cell r="Q35">
            <v>87.696243960430976</v>
          </cell>
          <cell r="R35">
            <v>87.667779884248134</v>
          </cell>
          <cell r="S35">
            <v>87.408297895223839</v>
          </cell>
          <cell r="T35">
            <v>87.29558303767999</v>
          </cell>
          <cell r="U35">
            <v>87.136673040619115</v>
          </cell>
          <cell r="V35">
            <v>86.939021750147106</v>
          </cell>
          <cell r="W35">
            <v>86.708708409738833</v>
          </cell>
          <cell r="X35">
            <v>86.450744194253929</v>
          </cell>
          <cell r="Y35">
            <v>86.169299958477751</v>
          </cell>
          <cell r="Z35">
            <v>85.867877852654644</v>
          </cell>
        </row>
        <row r="37">
          <cell r="O37">
            <v>0.27272727272727271</v>
          </cell>
          <cell r="P37">
            <v>0.27272727272727271</v>
          </cell>
          <cell r="Q37">
            <v>0.27272727272727271</v>
          </cell>
          <cell r="R37">
            <v>0.27272727272727271</v>
          </cell>
          <cell r="S37">
            <v>0.27272727272727271</v>
          </cell>
          <cell r="T37">
            <v>0.27272727272727271</v>
          </cell>
          <cell r="U37">
            <v>0.27272727272727271</v>
          </cell>
          <cell r="V37">
            <v>0.27272727272727271</v>
          </cell>
          <cell r="W37">
            <v>0.27272727272727271</v>
          </cell>
          <cell r="X37">
            <v>0.27272727272727271</v>
          </cell>
          <cell r="Y37">
            <v>0.27272727272727271</v>
          </cell>
          <cell r="Z37">
            <v>0.27272727272727271</v>
          </cell>
          <cell r="AA37">
            <v>3.2727272727272716</v>
          </cell>
        </row>
        <row r="40"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O42">
            <v>65.573136818181808</v>
          </cell>
          <cell r="P42">
            <v>133.21011702549524</v>
          </cell>
          <cell r="Q42">
            <v>147.23322094071273</v>
          </cell>
          <cell r="R42">
            <v>159.56982062522277</v>
          </cell>
          <cell r="S42">
            <v>171.82152699600522</v>
          </cell>
          <cell r="T42">
            <v>184.69661998532723</v>
          </cell>
          <cell r="U42">
            <v>197.8352549622374</v>
          </cell>
          <cell r="V42">
            <v>211.24599810702634</v>
          </cell>
          <cell r="W42">
            <v>224.93776080742717</v>
          </cell>
          <cell r="X42">
            <v>238.9197945107131</v>
          </cell>
          <cell r="Y42">
            <v>253.20168937339574</v>
          </cell>
          <cell r="Z42">
            <v>267.79337569727147</v>
          </cell>
          <cell r="AA42">
            <v>2256.0383158490163</v>
          </cell>
        </row>
        <row r="43"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O53">
            <v>65.573136818181808</v>
          </cell>
          <cell r="P53">
            <v>133.21011702549524</v>
          </cell>
          <cell r="Q53">
            <v>147.23322094071273</v>
          </cell>
          <cell r="R53">
            <v>159.56982062522277</v>
          </cell>
          <cell r="S53">
            <v>171.82152699600522</v>
          </cell>
          <cell r="T53">
            <v>184.69661998532723</v>
          </cell>
          <cell r="U53">
            <v>197.8352549622374</v>
          </cell>
          <cell r="V53">
            <v>211.24599810702634</v>
          </cell>
          <cell r="W53">
            <v>224.93776080742717</v>
          </cell>
          <cell r="X53">
            <v>238.9197945107131</v>
          </cell>
          <cell r="Y53">
            <v>253.20168937339574</v>
          </cell>
          <cell r="Z53">
            <v>267.79337569727147</v>
          </cell>
          <cell r="AA53">
            <v>2256.0383158490163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O62">
            <v>-10.535030671528574</v>
          </cell>
          <cell r="P62">
            <v>-10.47263789096699</v>
          </cell>
          <cell r="Q62">
            <v>-10.286597627353272</v>
          </cell>
          <cell r="R62">
            <v>-10.31239206042777</v>
          </cell>
          <cell r="S62">
            <v>-10.328858264505108</v>
          </cell>
          <cell r="T62">
            <v>-10.350021509961271</v>
          </cell>
          <cell r="U62">
            <v>-10.368883244564824</v>
          </cell>
          <cell r="V62">
            <v>-10.385798345396601</v>
          </cell>
          <cell r="W62">
            <v>-10.401052395757903</v>
          </cell>
          <cell r="X62">
            <v>-10.414877814735441</v>
          </cell>
          <cell r="Y62">
            <v>-10.427465681653935</v>
          </cell>
          <cell r="Z62">
            <v>-10.438974538889243</v>
          </cell>
          <cell r="AA62">
            <v>-124.72259004574092</v>
          </cell>
        </row>
        <row r="63">
          <cell r="O63">
            <v>-12.02174175</v>
          </cell>
          <cell r="P63">
            <v>-24.421854788007462</v>
          </cell>
          <cell r="Q63">
            <v>-26.992757172464003</v>
          </cell>
          <cell r="R63">
            <v>-29.254467114624177</v>
          </cell>
          <cell r="S63">
            <v>-31.500613282600959</v>
          </cell>
          <cell r="T63">
            <v>-33.861046997309998</v>
          </cell>
          <cell r="U63">
            <v>-36.26979674307686</v>
          </cell>
          <cell r="V63">
            <v>-38.728432986288162</v>
          </cell>
          <cell r="W63">
            <v>-41.238589481361657</v>
          </cell>
          <cell r="X63">
            <v>-43.801962326964073</v>
          </cell>
          <cell r="Y63">
            <v>-46.42030971845589</v>
          </cell>
          <cell r="Z63">
            <v>-49.095452211166439</v>
          </cell>
          <cell r="AA63">
            <v>-413.60702457231969</v>
          </cell>
        </row>
        <row r="64">
          <cell r="O64">
            <v>-22.556772421528574</v>
          </cell>
          <cell r="P64">
            <v>-34.894492678974451</v>
          </cell>
          <cell r="Q64">
            <v>-37.279354799817277</v>
          </cell>
          <cell r="R64">
            <v>-39.566859175051945</v>
          </cell>
          <cell r="S64">
            <v>-41.829471547106067</v>
          </cell>
          <cell r="T64">
            <v>-44.211068507271271</v>
          </cell>
          <cell r="U64">
            <v>-46.63867998764168</v>
          </cell>
          <cell r="V64">
            <v>-49.114231331684763</v>
          </cell>
          <cell r="W64">
            <v>-51.639641877119558</v>
          </cell>
          <cell r="X64">
            <v>-54.216840141699514</v>
          </cell>
          <cell r="Y64">
            <v>-56.847775400109825</v>
          </cell>
          <cell r="Z64">
            <v>-59.53442675005568</v>
          </cell>
          <cell r="AA64">
            <v>-538.32961461806065</v>
          </cell>
        </row>
        <row r="66">
          <cell r="O66">
            <v>43.016364396653231</v>
          </cell>
          <cell r="P66">
            <v>98.315624346520792</v>
          </cell>
          <cell r="Q66">
            <v>109.95386614089546</v>
          </cell>
          <cell r="R66">
            <v>120.00296145017083</v>
          </cell>
          <cell r="S66">
            <v>129.99205544889915</v>
          </cell>
          <cell r="T66">
            <v>140.48555147805595</v>
          </cell>
          <cell r="U66">
            <v>151.19657497459571</v>
          </cell>
          <cell r="V66">
            <v>162.13176677534159</v>
          </cell>
          <cell r="W66">
            <v>173.29811893030762</v>
          </cell>
          <cell r="X66">
            <v>184.70295436901358</v>
          </cell>
          <cell r="Y66">
            <v>196.3539139732859</v>
          </cell>
          <cell r="Z66">
            <v>208.2589489472158</v>
          </cell>
          <cell r="AA66">
            <v>1717.7087012309557</v>
          </cell>
        </row>
        <row r="67">
          <cell r="O67">
            <v>0.65600589637685069</v>
          </cell>
          <cell r="P67">
            <v>0.73804923035766157</v>
          </cell>
          <cell r="Q67">
            <v>0.74680065706890453</v>
          </cell>
          <cell r="R67">
            <v>0.75204046090907417</v>
          </cell>
          <cell r="S67">
            <v>0.75655278894082589</v>
          </cell>
          <cell r="T67">
            <v>0.76062870825257378</v>
          </cell>
          <cell r="U67">
            <v>0.76425496054005115</v>
          </cell>
          <cell r="V67">
            <v>0.76750219283774856</v>
          </cell>
          <cell r="W67">
            <v>0.77042697637001434</v>
          </cell>
          <cell r="X67">
            <v>0.77307514325997606</v>
          </cell>
          <cell r="Y67">
            <v>0.7754842175785146</v>
          </cell>
          <cell r="Z67">
            <v>0.77768521497202114</v>
          </cell>
          <cell r="AA67">
            <v>0.7613827695938441</v>
          </cell>
        </row>
        <row r="70">
          <cell r="AA70">
            <v>0</v>
          </cell>
        </row>
        <row r="71">
          <cell r="AA71">
            <v>0</v>
          </cell>
        </row>
        <row r="72">
          <cell r="AA72">
            <v>0</v>
          </cell>
        </row>
        <row r="73"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5"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A76">
            <v>0</v>
          </cell>
        </row>
        <row r="77"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2"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8">
          <cell r="AA88">
            <v>0</v>
          </cell>
        </row>
        <row r="89">
          <cell r="AA89">
            <v>0</v>
          </cell>
        </row>
        <row r="90">
          <cell r="AA90">
            <v>0</v>
          </cell>
        </row>
        <row r="91">
          <cell r="AA91">
            <v>0</v>
          </cell>
        </row>
        <row r="92">
          <cell r="AA92">
            <v>0</v>
          </cell>
        </row>
        <row r="93">
          <cell r="AA93">
            <v>0</v>
          </cell>
        </row>
        <row r="94">
          <cell r="AA94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ort data"/>
      <sheetName val="Version Control"/>
      <sheetName val="Cover"/>
      <sheetName val="Contents"/>
      <sheetName val="Key Narrative"/>
      <sheetName val="A1-Subscriber &amp; KPI Summary"/>
      <sheetName val="D1-Revenue Summary"/>
      <sheetName val="D2-Revenue-Regionwise"/>
      <sheetName val="E1-Cost Summary"/>
      <sheetName val="PL &amp; Val."/>
      <sheetName val="C1-PL Summary"/>
      <sheetName val="F1-Balance Sheet"/>
      <sheetName val="G1-Cashflow"/>
      <sheetName val="Inputs"/>
      <sheetName val="H1-Capex Summary"/>
      <sheetName val="H2-NW Capex detail"/>
      <sheetName val="H3-IT Capex detail "/>
      <sheetName val="H4-NW Opex detail"/>
      <sheetName val="I1-Manpower Summary"/>
      <sheetName val="J1-Traffic Analysis"/>
      <sheetName val="K1-Graphs"/>
      <sheetName val="L1-Roaming detail working"/>
      <sheetName val="Presentation LC"/>
      <sheetName val="."/>
      <sheetName val="A1-Subscriber &amp; KPI Summary-USD"/>
      <sheetName val="C1-PL Summary-USD"/>
      <sheetName val="D1-Revenue Summary-USD"/>
      <sheetName val="E1-Cost Summary-USD"/>
      <sheetName val="F1-Balance Sheet-USD"/>
      <sheetName val="G1-Cashflow-USD"/>
      <sheetName val="H1-Capex Summary-USD"/>
      <sheetName val="I1-Manpower Summary-USD"/>
      <sheetName val="J1-Traffic Analysis-USD"/>
      <sheetName val="Presentation"/>
      <sheetName val="Defini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6">
          <cell r="E16">
            <v>206744.29738155301</v>
          </cell>
        </row>
      </sheetData>
      <sheetData sheetId="11"/>
      <sheetData sheetId="12">
        <row r="13">
          <cell r="F13">
            <v>1833.6209876514358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ort data"/>
      <sheetName val="Version Control"/>
      <sheetName val="Cover"/>
      <sheetName val="Contents"/>
      <sheetName val="Key Narrative"/>
      <sheetName val="A1-Subscriber &amp; KPI Summary"/>
      <sheetName val="D1-Revenue Summary"/>
      <sheetName val="D2-Revenue-Regionwise"/>
      <sheetName val="E1-Cost Summary"/>
      <sheetName val="PL &amp; Val."/>
      <sheetName val="C1-PL Summary"/>
      <sheetName val="F1-Balance Sheet"/>
      <sheetName val="G1-Cashflow"/>
      <sheetName val="Inputs"/>
      <sheetName val="H1-Capex Summary"/>
      <sheetName val="H2-NW Capex detail"/>
      <sheetName val="H3-IT Capex detail "/>
      <sheetName val="H4-NW Opex detail"/>
      <sheetName val="I1-Manpower Summary"/>
      <sheetName val="J1-Traffic Analysis"/>
      <sheetName val="K1-Graphs"/>
      <sheetName val="L1-Roaming detail working"/>
      <sheetName val="Presentation LC"/>
      <sheetName val="."/>
      <sheetName val="A1-Subscriber &amp; KPI Summary-USD"/>
      <sheetName val="C1-PL Summary-USD"/>
      <sheetName val="D1-Revenue Summary-USD"/>
      <sheetName val="E1-Cost Summary-USD"/>
      <sheetName val="F1-Balance Sheet-USD"/>
      <sheetName val="G1-Cashflow-USD"/>
      <sheetName val="H1-Capex Summary-USD"/>
      <sheetName val="I1-Manpower Summary-USD"/>
      <sheetName val="J1-Traffic Analysis-USD"/>
      <sheetName val="Presentation"/>
      <sheetName val="Defini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6">
          <cell r="E16">
            <v>206744.29738155301</v>
          </cell>
        </row>
      </sheetData>
      <sheetData sheetId="11"/>
      <sheetData sheetId="12">
        <row r="13">
          <cell r="F13">
            <v>1833.6209876514358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tat_Act"/>
      <sheetName val="Stat_Bud"/>
      <sheetName val="Stat_ActPY"/>
      <sheetName val="VAR"/>
      <sheetName val="TARGET"/>
      <sheetName val="KPI"/>
      <sheetName val="COMMON"/>
      <sheetName val="WIRELESS"/>
      <sheetName val="Summary-Total"/>
      <sheetName val="Summary-Falcon"/>
      <sheetName val="Summary-Base"/>
      <sheetName val="Incoming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>
            <v>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tat_Act"/>
      <sheetName val="Stat_Bud"/>
      <sheetName val="Stat_ActPY"/>
      <sheetName val="VAR"/>
      <sheetName val="TARGET"/>
      <sheetName val="KPI"/>
      <sheetName val="COMMON"/>
      <sheetName val="WIRELESS"/>
      <sheetName val="Summary-Total"/>
      <sheetName val="Summary-Falcon"/>
      <sheetName val="Summary-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>
            <v>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tat_Act"/>
      <sheetName val="Stat_Bud"/>
      <sheetName val="Stat_ActPY"/>
      <sheetName val="VAR"/>
      <sheetName val="TARGET"/>
      <sheetName val="KPI"/>
      <sheetName val="COMMON"/>
      <sheetName val="WIRELESS"/>
      <sheetName val="Summary-Total"/>
      <sheetName val="Summary-Falcon"/>
      <sheetName val="Summary-Base"/>
      <sheetName val="Incoming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>
            <v>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B8" t="str">
            <v>Other / Not Decided</v>
          </cell>
        </row>
        <row r="9">
          <cell r="B9" t="str">
            <v>Ascade</v>
          </cell>
        </row>
        <row r="10">
          <cell r="B10" t="str">
            <v>Asicion</v>
          </cell>
        </row>
        <row r="11">
          <cell r="B11" t="str">
            <v>CBOSS</v>
          </cell>
        </row>
        <row r="12">
          <cell r="B12" t="str">
            <v>Cisco Systems Inc.</v>
          </cell>
        </row>
        <row r="13">
          <cell r="B13" t="str">
            <v>Comptel</v>
          </cell>
        </row>
        <row r="14">
          <cell r="B14" t="str">
            <v>Connectiva</v>
          </cell>
        </row>
        <row r="15">
          <cell r="B15" t="str">
            <v>Convergys</v>
          </cell>
        </row>
        <row r="16">
          <cell r="B16" t="str">
            <v>Dell</v>
          </cell>
        </row>
        <row r="17">
          <cell r="B17" t="str">
            <v xml:space="preserve">DigitalRoute </v>
          </cell>
        </row>
        <row r="18">
          <cell r="B18" t="str">
            <v>EMC</v>
          </cell>
        </row>
        <row r="19">
          <cell r="B19" t="str">
            <v>Ericsson</v>
          </cell>
        </row>
        <row r="20">
          <cell r="B20" t="str">
            <v>eServe Global</v>
          </cell>
        </row>
        <row r="21">
          <cell r="B21" t="str">
            <v>Forward Discovery</v>
          </cell>
        </row>
        <row r="22">
          <cell r="B22" t="str">
            <v>Fujitsu</v>
          </cell>
        </row>
        <row r="23">
          <cell r="B23" t="str">
            <v>HP</v>
          </cell>
        </row>
        <row r="24">
          <cell r="B24" t="str">
            <v>Huawei</v>
          </cell>
        </row>
        <row r="25">
          <cell r="B25" t="str">
            <v>IBM</v>
          </cell>
        </row>
        <row r="26">
          <cell r="B26" t="str">
            <v>Informatica</v>
          </cell>
        </row>
        <row r="27">
          <cell r="B27" t="str">
            <v>Intec</v>
          </cell>
        </row>
        <row r="28">
          <cell r="B28" t="str">
            <v>Jinny</v>
          </cell>
        </row>
        <row r="29">
          <cell r="B29" t="str">
            <v>Juniper</v>
          </cell>
        </row>
        <row r="30">
          <cell r="B30" t="str">
            <v>McAfee</v>
          </cell>
        </row>
        <row r="31">
          <cell r="B31" t="str">
            <v>Microsoft</v>
          </cell>
        </row>
        <row r="32">
          <cell r="B32" t="str">
            <v>Nokia Siemens</v>
          </cell>
        </row>
        <row r="33">
          <cell r="B33" t="str">
            <v>Opencode</v>
          </cell>
        </row>
        <row r="34">
          <cell r="B34" t="str">
            <v>Oracle</v>
          </cell>
        </row>
        <row r="35">
          <cell r="B35" t="str">
            <v>Oracle SUN</v>
          </cell>
        </row>
        <row r="36">
          <cell r="B36" t="str">
            <v>SAP - Business Objects</v>
          </cell>
        </row>
        <row r="37">
          <cell r="B37" t="str">
            <v>SAS</v>
          </cell>
        </row>
        <row r="38">
          <cell r="B38" t="str">
            <v>Subex</v>
          </cell>
        </row>
        <row r="39">
          <cell r="B39" t="str">
            <v>Symantec Inc</v>
          </cell>
        </row>
        <row r="40">
          <cell r="B40" t="str">
            <v>Technotree</v>
          </cell>
        </row>
        <row r="41">
          <cell r="B41" t="str">
            <v>Telcordia</v>
          </cell>
        </row>
        <row r="42">
          <cell r="B42" t="str">
            <v>Teradata</v>
          </cell>
        </row>
        <row r="43">
          <cell r="B43" t="str">
            <v>Tibco</v>
          </cell>
        </row>
        <row r="44">
          <cell r="B44" t="str">
            <v>NCR</v>
          </cell>
        </row>
        <row r="45">
          <cell r="B45" t="str">
            <v>New Partner</v>
          </cell>
        </row>
        <row r="46">
          <cell r="B46" t="str">
            <v>New Partner</v>
          </cell>
        </row>
        <row r="47">
          <cell r="B47" t="str">
            <v>New Partner</v>
          </cell>
        </row>
        <row r="48">
          <cell r="B48" t="str">
            <v>New Partner</v>
          </cell>
        </row>
        <row r="49">
          <cell r="B49" t="str">
            <v>New Partner</v>
          </cell>
        </row>
        <row r="50">
          <cell r="B50" t="str">
            <v>New Partner</v>
          </cell>
        </row>
        <row r="51">
          <cell r="B51" t="str">
            <v>New Partner</v>
          </cell>
        </row>
        <row r="52">
          <cell r="B52" t="str">
            <v>New Partner</v>
          </cell>
        </row>
        <row r="53">
          <cell r="B53" t="str">
            <v>New Partner</v>
          </cell>
        </row>
        <row r="54">
          <cell r="B54" t="str">
            <v>New Partner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B8" t="str">
            <v>Other / Not Decided</v>
          </cell>
        </row>
        <row r="9">
          <cell r="B9" t="str">
            <v>Ascade</v>
          </cell>
        </row>
        <row r="10">
          <cell r="B10" t="str">
            <v>Asicion</v>
          </cell>
        </row>
        <row r="11">
          <cell r="B11" t="str">
            <v>CBOSS</v>
          </cell>
        </row>
        <row r="12">
          <cell r="B12" t="str">
            <v>Cisco Systems Inc.</v>
          </cell>
        </row>
        <row r="13">
          <cell r="B13" t="str">
            <v>Comptel</v>
          </cell>
        </row>
        <row r="14">
          <cell r="B14" t="str">
            <v>Connectiva</v>
          </cell>
        </row>
        <row r="15">
          <cell r="B15" t="str">
            <v>Convergys</v>
          </cell>
        </row>
        <row r="16">
          <cell r="B16" t="str">
            <v>Dell</v>
          </cell>
        </row>
        <row r="17">
          <cell r="B17" t="str">
            <v xml:space="preserve">DigitalRoute </v>
          </cell>
        </row>
        <row r="18">
          <cell r="B18" t="str">
            <v>EMC</v>
          </cell>
        </row>
        <row r="19">
          <cell r="B19" t="str">
            <v>Ericsson</v>
          </cell>
        </row>
        <row r="20">
          <cell r="B20" t="str">
            <v>eServe Global</v>
          </cell>
        </row>
        <row r="21">
          <cell r="B21" t="str">
            <v>Forward Discovery</v>
          </cell>
        </row>
        <row r="22">
          <cell r="B22" t="str">
            <v>Fujitsu</v>
          </cell>
        </row>
        <row r="23">
          <cell r="B23" t="str">
            <v>HP</v>
          </cell>
        </row>
        <row r="24">
          <cell r="B24" t="str">
            <v>Huawei</v>
          </cell>
        </row>
        <row r="25">
          <cell r="B25" t="str">
            <v>IBM</v>
          </cell>
        </row>
        <row r="26">
          <cell r="B26" t="str">
            <v>Informatica</v>
          </cell>
        </row>
        <row r="27">
          <cell r="B27" t="str">
            <v>Intec</v>
          </cell>
        </row>
        <row r="28">
          <cell r="B28" t="str">
            <v>Jinny</v>
          </cell>
        </row>
        <row r="29">
          <cell r="B29" t="str">
            <v>Juniper</v>
          </cell>
        </row>
        <row r="30">
          <cell r="B30" t="str">
            <v>McAfee</v>
          </cell>
        </row>
        <row r="31">
          <cell r="B31" t="str">
            <v>Microsoft</v>
          </cell>
        </row>
        <row r="32">
          <cell r="B32" t="str">
            <v>Nokia Siemens</v>
          </cell>
        </row>
        <row r="33">
          <cell r="B33" t="str">
            <v>Opencode</v>
          </cell>
        </row>
        <row r="34">
          <cell r="B34" t="str">
            <v>Oracle</v>
          </cell>
        </row>
        <row r="35">
          <cell r="B35" t="str">
            <v>Oracle SUN</v>
          </cell>
        </row>
        <row r="36">
          <cell r="B36" t="str">
            <v>SAP - Business Objects</v>
          </cell>
        </row>
        <row r="37">
          <cell r="B37" t="str">
            <v>SAS</v>
          </cell>
        </row>
        <row r="38">
          <cell r="B38" t="str">
            <v>Subex</v>
          </cell>
        </row>
        <row r="39">
          <cell r="B39" t="str">
            <v>Symantec Inc</v>
          </cell>
        </row>
        <row r="40">
          <cell r="B40" t="str">
            <v>Technotree</v>
          </cell>
        </row>
        <row r="41">
          <cell r="B41" t="str">
            <v>Telcordia</v>
          </cell>
        </row>
        <row r="42">
          <cell r="B42" t="str">
            <v>Teradata</v>
          </cell>
        </row>
        <row r="43">
          <cell r="B43" t="str">
            <v>Tibco</v>
          </cell>
        </row>
        <row r="44">
          <cell r="B44" t="str">
            <v>NCR</v>
          </cell>
        </row>
        <row r="45">
          <cell r="B45" t="str">
            <v>New Partner</v>
          </cell>
        </row>
        <row r="46">
          <cell r="B46" t="str">
            <v>New Partner</v>
          </cell>
        </row>
        <row r="47">
          <cell r="B47" t="str">
            <v>New Partner</v>
          </cell>
        </row>
        <row r="48">
          <cell r="B48" t="str">
            <v>New Partner</v>
          </cell>
        </row>
        <row r="49">
          <cell r="B49" t="str">
            <v>New Partner</v>
          </cell>
        </row>
        <row r="50">
          <cell r="B50" t="str">
            <v>New Partner</v>
          </cell>
        </row>
        <row r="51">
          <cell r="B51" t="str">
            <v>New Partner</v>
          </cell>
        </row>
        <row r="52">
          <cell r="B52" t="str">
            <v>New Partner</v>
          </cell>
        </row>
        <row r="53">
          <cell r="B53" t="str">
            <v>New Partner</v>
          </cell>
        </row>
        <row r="54">
          <cell r="B54" t="str">
            <v>New Partner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SUM"/>
      <sheetName val="SLY-SUMMARY"/>
      <sheetName val="HEADCOUNT"/>
      <sheetName val="BU-SLY TOTAL"/>
      <sheetName val="BU-INCENTIVE"/>
      <sheetName val="BU-GR LIFE"/>
      <sheetName val="BU-MFNG OH"/>
      <sheetName val="BU-COMMUNICATIONS"/>
      <sheetName val="BU-B TRAVEL"/>
      <sheetName val="BU-RENTAL"/>
      <sheetName val="BU-SUNDRIES"/>
      <sheetName val="CAPEX-97"/>
      <sheetName val="CAPEX-98"/>
      <sheetName val="DEPN-SCHDL"/>
      <sheetName val="BU-SPAREPARTS98"/>
      <sheetName val="BU-CONSUMABLES"/>
      <sheetName val="MODEL"/>
      <sheetName val="VSE"/>
      <sheetName val="energy"/>
      <sheetName val="RM COST"/>
      <sheetName val="PACKING COST"/>
      <sheetName val="financecost"/>
      <sheetName val="fixed asset cost"/>
      <sheetName val="CONTRN BY DISTRICT"/>
      <sheetName val="TITLES"/>
      <sheetName val="VAR"/>
      <sheetName val="#REF"/>
      <sheetName val="Fin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V_Forecasted"/>
      <sheetName val="QCV_Updated"/>
      <sheetName val="Dec_2004"/>
      <sheetName val="Jan_2005"/>
      <sheetName val="Feb_2005"/>
      <sheetName val="Mar_2005"/>
      <sheetName val="Apr_2005"/>
      <sheetName val="May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V_Forecasted"/>
      <sheetName val="QCV_Updated"/>
      <sheetName val="Dec_2004"/>
      <sheetName val="Jan_2005"/>
      <sheetName val="Feb_2005"/>
      <sheetName val="Mar_2005"/>
      <sheetName val="Apr_2005"/>
      <sheetName val="May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V_Forecasted"/>
      <sheetName val="QCV_Updated"/>
      <sheetName val="Dec_2004"/>
      <sheetName val="Jan_2005"/>
      <sheetName val="Feb_2005"/>
      <sheetName val="Mar_2005"/>
      <sheetName val="Apr_2005"/>
      <sheetName val="May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LIST2.XLS"/>
      <sheetName val="CACOMP.XLS"/>
      <sheetName val="DISPLIST.XLS"/>
      <sheetName val="HPASS.XLS"/>
      <sheetName val="IBACOMP.XLS"/>
      <sheetName val="LEAASS.XLS"/>
      <sheetName val="SUMFA.XLS"/>
      <sheetName val="TRANASS.XLS"/>
      <sheetName val="ASSLIST.XLS"/>
      <sheetName val="tax comp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</sheetNames>
    <sheetDataSet>
      <sheetData sheetId="0" refreshError="1">
        <row r="1">
          <cell r="J1" t="str">
            <v>Dim2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</sheetData>
      <sheetData sheetId="1" refreshError="1"/>
      <sheetData sheetId="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BaseCase"/>
      <sheetName val="SUM-Falcon"/>
      <sheetName val="TelcomC"/>
      <sheetName val="INDEX"/>
      <sheetName val="Graph"/>
      <sheetName val="Graph- Data"/>
      <sheetName val="SUM-Total"/>
      <sheetName val="Primary"/>
      <sheetName val="Detailed"/>
      <sheetName val="Input Sheet"/>
      <sheetName val="BudJan-Dec"/>
      <sheetName val="CEP Budget (BP)"/>
      <sheetName val="GSFin-Activity"/>
      <sheetName val="BoardSlide"/>
      <sheetName val="StratPlan"/>
      <sheetName val="StatPlanold"/>
      <sheetName val="Revised05Plan"/>
      <sheetName val="CEP Budget (BP)old"/>
      <sheetName val="CONTRN BY DISTRICT"/>
      <sheetName val="Fin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 t="str">
            <v>E065</v>
          </cell>
          <cell r="E6" t="str">
            <v xml:space="preserve"> Billing &amp; Customer Care Systems Replacement</v>
          </cell>
          <cell r="F6">
            <v>30766</v>
          </cell>
          <cell r="G6">
            <v>16587</v>
          </cell>
          <cell r="H6">
            <v>28647</v>
          </cell>
          <cell r="I6">
            <v>0</v>
          </cell>
          <cell r="J6">
            <v>0</v>
          </cell>
          <cell r="K6">
            <v>76000</v>
          </cell>
          <cell r="L6">
            <v>45234</v>
          </cell>
          <cell r="M6">
            <v>0</v>
          </cell>
        </row>
        <row r="7">
          <cell r="D7" t="str">
            <v>E073</v>
          </cell>
          <cell r="E7" t="str">
            <v xml:space="preserve"> Customer Relationship Management &amp; Data Warehousing</v>
          </cell>
          <cell r="F7">
            <v>0</v>
          </cell>
          <cell r="G7">
            <v>0</v>
          </cell>
          <cell r="H7">
            <v>15000</v>
          </cell>
          <cell r="I7">
            <v>15000</v>
          </cell>
          <cell r="J7">
            <v>15000</v>
          </cell>
          <cell r="K7">
            <v>45000</v>
          </cell>
          <cell r="L7">
            <v>45000</v>
          </cell>
          <cell r="M7">
            <v>0</v>
          </cell>
        </row>
        <row r="8">
          <cell r="D8" t="str">
            <v>E074</v>
          </cell>
          <cell r="E8" t="str">
            <v xml:space="preserve"> Corporate Network &amp; Geographical Fault Tolerance</v>
          </cell>
          <cell r="F8">
            <v>794</v>
          </cell>
          <cell r="G8">
            <v>17733</v>
          </cell>
          <cell r="H8">
            <v>1050</v>
          </cell>
          <cell r="I8">
            <v>5750</v>
          </cell>
          <cell r="J8">
            <v>0</v>
          </cell>
          <cell r="K8">
            <v>25000</v>
          </cell>
          <cell r="L8">
            <v>24206</v>
          </cell>
          <cell r="M8">
            <v>-327</v>
          </cell>
        </row>
        <row r="9">
          <cell r="D9" t="str">
            <v>E084</v>
          </cell>
          <cell r="E9" t="str">
            <v>Incorporation of Addnl. Bus Ops.(see note)</v>
          </cell>
          <cell r="F9">
            <v>0</v>
          </cell>
          <cell r="G9">
            <v>650</v>
          </cell>
          <cell r="H9">
            <v>15000</v>
          </cell>
          <cell r="I9">
            <v>15000</v>
          </cell>
          <cell r="J9">
            <v>4850</v>
          </cell>
          <cell r="K9">
            <v>36000</v>
          </cell>
          <cell r="L9">
            <v>36000</v>
          </cell>
          <cell r="M9">
            <v>500</v>
          </cell>
        </row>
        <row r="10">
          <cell r="D10" t="str">
            <v>E086</v>
          </cell>
          <cell r="E10" t="str">
            <v>Enterprise Application Integration</v>
          </cell>
          <cell r="F10">
            <v>0</v>
          </cell>
          <cell r="G10">
            <v>0</v>
          </cell>
          <cell r="H10">
            <v>10000</v>
          </cell>
          <cell r="I10">
            <v>5000</v>
          </cell>
          <cell r="J10">
            <v>0</v>
          </cell>
          <cell r="K10">
            <v>15000</v>
          </cell>
          <cell r="L10">
            <v>15000</v>
          </cell>
          <cell r="M10">
            <v>0</v>
          </cell>
        </row>
        <row r="11">
          <cell r="D11" t="str">
            <v>E088</v>
          </cell>
          <cell r="E11" t="str">
            <v>Corporate It Upgrade</v>
          </cell>
          <cell r="F11">
            <v>0</v>
          </cell>
          <cell r="G11">
            <v>0</v>
          </cell>
          <cell r="H11">
            <v>6500</v>
          </cell>
          <cell r="I11">
            <v>1500</v>
          </cell>
          <cell r="J11">
            <v>0</v>
          </cell>
          <cell r="K11">
            <v>11000</v>
          </cell>
          <cell r="L11">
            <v>11000</v>
          </cell>
          <cell r="M11">
            <v>3000</v>
          </cell>
        </row>
        <row r="12">
          <cell r="D12" t="str">
            <v>E038</v>
          </cell>
          <cell r="E12" t="str">
            <v xml:space="preserve"> Computer Operations Enhancement</v>
          </cell>
          <cell r="F12">
            <v>5098</v>
          </cell>
          <cell r="G12">
            <v>0</v>
          </cell>
          <cell r="H12">
            <v>3000</v>
          </cell>
          <cell r="I12">
            <v>1400</v>
          </cell>
          <cell r="J12">
            <v>800</v>
          </cell>
          <cell r="K12">
            <v>10800</v>
          </cell>
          <cell r="L12">
            <v>5702</v>
          </cell>
          <cell r="M12">
            <v>502</v>
          </cell>
        </row>
        <row r="13">
          <cell r="D13" t="str">
            <v>E058</v>
          </cell>
          <cell r="E13" t="str">
            <v xml:space="preserve"> It Enterprise Management &amp; Security Implementation</v>
          </cell>
          <cell r="F13">
            <v>853</v>
          </cell>
          <cell r="G13">
            <v>194</v>
          </cell>
          <cell r="H13">
            <v>1974</v>
          </cell>
          <cell r="I13">
            <v>2000</v>
          </cell>
          <cell r="J13">
            <v>1236</v>
          </cell>
          <cell r="K13">
            <v>6236</v>
          </cell>
          <cell r="L13">
            <v>5383</v>
          </cell>
          <cell r="M13">
            <v>-21</v>
          </cell>
        </row>
        <row r="14">
          <cell r="D14" t="str">
            <v>E080</v>
          </cell>
          <cell r="E14" t="str">
            <v>Document Management Tech.</v>
          </cell>
          <cell r="F14">
            <v>0</v>
          </cell>
          <cell r="G14">
            <v>289</v>
          </cell>
          <cell r="H14">
            <v>0</v>
          </cell>
          <cell r="I14">
            <v>0</v>
          </cell>
          <cell r="J14">
            <v>0</v>
          </cell>
          <cell r="K14">
            <v>1500</v>
          </cell>
          <cell r="L14">
            <v>1500</v>
          </cell>
          <cell r="M14">
            <v>1211</v>
          </cell>
        </row>
        <row r="15">
          <cell r="D15" t="str">
            <v>E057</v>
          </cell>
          <cell r="E15" t="str">
            <v xml:space="preserve"> It Business Continuity Plan &amp; Disaster Recovery Implemnt</v>
          </cell>
          <cell r="F15">
            <v>35</v>
          </cell>
          <cell r="G15">
            <v>836</v>
          </cell>
          <cell r="H15">
            <v>3650</v>
          </cell>
          <cell r="I15">
            <v>1000</v>
          </cell>
          <cell r="J15">
            <v>0</v>
          </cell>
          <cell r="K15">
            <v>5000</v>
          </cell>
          <cell r="L15">
            <v>4965</v>
          </cell>
          <cell r="M15">
            <v>-521</v>
          </cell>
        </row>
        <row r="16">
          <cell r="D16" t="str">
            <v>E087</v>
          </cell>
          <cell r="E16" t="str">
            <v>Electronic Distn. Channels</v>
          </cell>
          <cell r="F16">
            <v>0</v>
          </cell>
          <cell r="G16">
            <v>0</v>
          </cell>
          <cell r="H16">
            <v>4070</v>
          </cell>
          <cell r="I16">
            <v>0</v>
          </cell>
          <cell r="J16">
            <v>0</v>
          </cell>
          <cell r="K16">
            <v>4070</v>
          </cell>
          <cell r="L16">
            <v>4070</v>
          </cell>
          <cell r="M16">
            <v>0</v>
          </cell>
        </row>
        <row r="17">
          <cell r="D17" t="str">
            <v>E068</v>
          </cell>
          <cell r="E17" t="str">
            <v xml:space="preserve"> Corporate Network Services Enhancement</v>
          </cell>
          <cell r="F17">
            <v>300</v>
          </cell>
          <cell r="G17">
            <v>646</v>
          </cell>
          <cell r="H17">
            <v>1500</v>
          </cell>
          <cell r="I17">
            <v>700</v>
          </cell>
          <cell r="J17">
            <v>0</v>
          </cell>
          <cell r="K17">
            <v>3200</v>
          </cell>
          <cell r="L17">
            <v>2900</v>
          </cell>
          <cell r="M17">
            <v>54</v>
          </cell>
        </row>
        <row r="18">
          <cell r="D18" t="str">
            <v>E085</v>
          </cell>
          <cell r="E18" t="str">
            <v>Remedy Asset</v>
          </cell>
          <cell r="F18">
            <v>0</v>
          </cell>
          <cell r="G18">
            <v>0</v>
          </cell>
          <cell r="H18">
            <v>1686</v>
          </cell>
          <cell r="I18">
            <v>200</v>
          </cell>
          <cell r="J18">
            <v>0</v>
          </cell>
          <cell r="K18">
            <v>1886</v>
          </cell>
          <cell r="L18">
            <v>1886</v>
          </cell>
          <cell r="M18">
            <v>0</v>
          </cell>
        </row>
        <row r="19">
          <cell r="D19" t="str">
            <v>E082</v>
          </cell>
          <cell r="E19" t="str">
            <v>Proj. Mgmt.&amp; Process Auto Tools</v>
          </cell>
          <cell r="F19">
            <v>0</v>
          </cell>
          <cell r="G19">
            <v>282</v>
          </cell>
          <cell r="H19">
            <v>800</v>
          </cell>
          <cell r="I19">
            <v>0</v>
          </cell>
          <cell r="J19">
            <v>0</v>
          </cell>
          <cell r="K19">
            <v>1300</v>
          </cell>
          <cell r="L19">
            <v>1300</v>
          </cell>
          <cell r="M19">
            <v>218</v>
          </cell>
        </row>
        <row r="20">
          <cell r="D20" t="str">
            <v>E077</v>
          </cell>
          <cell r="E20" t="str">
            <v xml:space="preserve"> Network Performance Management</v>
          </cell>
          <cell r="F20">
            <v>0</v>
          </cell>
          <cell r="G20">
            <v>2023</v>
          </cell>
          <cell r="H20">
            <v>0</v>
          </cell>
          <cell r="I20">
            <v>0</v>
          </cell>
          <cell r="J20">
            <v>0</v>
          </cell>
          <cell r="K20">
            <v>4500</v>
          </cell>
          <cell r="L20">
            <v>4500</v>
          </cell>
          <cell r="M20">
            <v>2477</v>
          </cell>
        </row>
        <row r="21">
          <cell r="D21" t="str">
            <v>E010</v>
          </cell>
          <cell r="E21" t="str">
            <v>Oracle Site License</v>
          </cell>
          <cell r="F21">
            <v>0</v>
          </cell>
          <cell r="G21">
            <v>0</v>
          </cell>
          <cell r="H21">
            <v>500</v>
          </cell>
          <cell r="I21">
            <v>0</v>
          </cell>
          <cell r="J21">
            <v>0</v>
          </cell>
          <cell r="K21">
            <v>500</v>
          </cell>
          <cell r="L21">
            <v>500</v>
          </cell>
          <cell r="M21">
            <v>0</v>
          </cell>
        </row>
        <row r="22">
          <cell r="E22" t="str">
            <v>sub-total</v>
          </cell>
          <cell r="F22">
            <v>37846</v>
          </cell>
          <cell r="G22">
            <v>39240</v>
          </cell>
          <cell r="H22">
            <v>93377</v>
          </cell>
          <cell r="I22">
            <v>47550</v>
          </cell>
          <cell r="J22">
            <v>21886</v>
          </cell>
          <cell r="K22">
            <v>246992</v>
          </cell>
          <cell r="L22">
            <v>209146</v>
          </cell>
          <cell r="M22">
            <v>7093</v>
          </cell>
        </row>
        <row r="23">
          <cell r="E23" t="str">
            <v xml:space="preserve">   Building,etc</v>
          </cell>
        </row>
        <row r="24">
          <cell r="D24" t="str">
            <v>A043</v>
          </cell>
          <cell r="E24" t="str">
            <v xml:space="preserve"> Consult./Constr-Hq Bldg.West Bay-seenote</v>
          </cell>
          <cell r="F24">
            <v>110137</v>
          </cell>
          <cell r="G24">
            <v>153988</v>
          </cell>
          <cell r="H24">
            <v>137095</v>
          </cell>
          <cell r="I24">
            <v>0</v>
          </cell>
          <cell r="J24">
            <v>0</v>
          </cell>
          <cell r="K24">
            <v>401220</v>
          </cell>
          <cell r="L24">
            <v>291083</v>
          </cell>
          <cell r="M24">
            <v>0</v>
          </cell>
        </row>
        <row r="25">
          <cell r="D25" t="str">
            <v>A083</v>
          </cell>
          <cell r="E25" t="str">
            <v>Integrated Security</v>
          </cell>
          <cell r="F25">
            <v>0</v>
          </cell>
          <cell r="G25">
            <v>0</v>
          </cell>
          <cell r="H25">
            <v>5000</v>
          </cell>
          <cell r="I25">
            <v>0</v>
          </cell>
          <cell r="J25">
            <v>0</v>
          </cell>
          <cell r="K25">
            <v>5000</v>
          </cell>
          <cell r="L25">
            <v>5000</v>
          </cell>
          <cell r="M25">
            <v>0</v>
          </cell>
        </row>
        <row r="26">
          <cell r="D26" t="str">
            <v>A042</v>
          </cell>
          <cell r="E26" t="str">
            <v xml:space="preserve"> Consult./Construction-Computer Bldg-Wadi Sail</v>
          </cell>
          <cell r="F26">
            <v>5498</v>
          </cell>
          <cell r="G26">
            <v>195</v>
          </cell>
          <cell r="H26">
            <v>0</v>
          </cell>
          <cell r="I26">
            <v>0</v>
          </cell>
          <cell r="J26">
            <v>0</v>
          </cell>
          <cell r="K26">
            <v>5693</v>
          </cell>
          <cell r="L26">
            <v>195</v>
          </cell>
          <cell r="M26">
            <v>0</v>
          </cell>
        </row>
        <row r="27">
          <cell r="E27" t="str">
            <v>sub-total</v>
          </cell>
          <cell r="F27">
            <v>115635</v>
          </cell>
          <cell r="G27">
            <v>154183</v>
          </cell>
          <cell r="H27">
            <v>142095</v>
          </cell>
          <cell r="I27">
            <v>0</v>
          </cell>
          <cell r="J27">
            <v>0</v>
          </cell>
          <cell r="K27">
            <v>411913</v>
          </cell>
          <cell r="L27">
            <v>296278</v>
          </cell>
          <cell r="M27">
            <v>0</v>
          </cell>
        </row>
        <row r="28">
          <cell r="E28" t="str">
            <v>B.  Telecom Centres</v>
          </cell>
        </row>
        <row r="29">
          <cell r="D29" t="str">
            <v>A057</v>
          </cell>
          <cell r="E29" t="str">
            <v xml:space="preserve"> Consultancy/Construction Of Customer Care Building</v>
          </cell>
          <cell r="F29">
            <v>0</v>
          </cell>
          <cell r="G29">
            <v>0</v>
          </cell>
          <cell r="H29">
            <v>6483</v>
          </cell>
          <cell r="I29">
            <v>0</v>
          </cell>
          <cell r="J29">
            <v>0</v>
          </cell>
          <cell r="K29">
            <v>6483</v>
          </cell>
          <cell r="L29">
            <v>6483</v>
          </cell>
          <cell r="M29">
            <v>0</v>
          </cell>
        </row>
        <row r="30">
          <cell r="D30" t="str">
            <v>A056</v>
          </cell>
          <cell r="E30" t="str">
            <v xml:space="preserve"> New Land For Customer Care Building</v>
          </cell>
          <cell r="F30">
            <v>0</v>
          </cell>
          <cell r="G30">
            <v>0</v>
          </cell>
          <cell r="H30">
            <v>7500</v>
          </cell>
          <cell r="I30">
            <v>0</v>
          </cell>
          <cell r="J30">
            <v>0</v>
          </cell>
          <cell r="K30">
            <v>7500</v>
          </cell>
          <cell r="L30">
            <v>7500</v>
          </cell>
          <cell r="M30">
            <v>0</v>
          </cell>
        </row>
        <row r="31">
          <cell r="D31" t="str">
            <v>A079</v>
          </cell>
          <cell r="E31" t="str">
            <v>TelCentr-Royal Plaza-Interior Design</v>
          </cell>
          <cell r="G31">
            <v>0</v>
          </cell>
          <cell r="H31">
            <v>750</v>
          </cell>
          <cell r="I31">
            <v>0</v>
          </cell>
          <cell r="J31">
            <v>0</v>
          </cell>
          <cell r="K31">
            <v>750</v>
          </cell>
          <cell r="L31">
            <v>750</v>
          </cell>
          <cell r="M31">
            <v>0</v>
          </cell>
        </row>
        <row r="32">
          <cell r="D32" t="str">
            <v>A072</v>
          </cell>
          <cell r="E32" t="str">
            <v>New Outlet- Various</v>
          </cell>
          <cell r="G32">
            <v>21</v>
          </cell>
          <cell r="H32">
            <v>129</v>
          </cell>
          <cell r="I32">
            <v>0</v>
          </cell>
          <cell r="J32">
            <v>0</v>
          </cell>
          <cell r="K32">
            <v>150</v>
          </cell>
          <cell r="L32">
            <v>150</v>
          </cell>
          <cell r="M32">
            <v>0</v>
          </cell>
        </row>
        <row r="33">
          <cell r="D33" t="str">
            <v>A061</v>
          </cell>
          <cell r="E33" t="str">
            <v>TelCentr-Hyat Plaza-Interior Design</v>
          </cell>
          <cell r="G33">
            <v>318</v>
          </cell>
          <cell r="H33">
            <v>0</v>
          </cell>
          <cell r="I33">
            <v>0</v>
          </cell>
          <cell r="J33">
            <v>0</v>
          </cell>
          <cell r="K33">
            <v>341</v>
          </cell>
          <cell r="L33">
            <v>341</v>
          </cell>
          <cell r="M33">
            <v>23</v>
          </cell>
        </row>
        <row r="34">
          <cell r="D34" t="str">
            <v>A064</v>
          </cell>
          <cell r="E34" t="str">
            <v>TelecomCentr-SalwaRd-Renovation</v>
          </cell>
          <cell r="G34">
            <v>386</v>
          </cell>
          <cell r="H34">
            <v>0</v>
          </cell>
          <cell r="I34">
            <v>0</v>
          </cell>
          <cell r="J34">
            <v>0</v>
          </cell>
          <cell r="K34">
            <v>560</v>
          </cell>
          <cell r="L34">
            <v>560</v>
          </cell>
          <cell r="M34">
            <v>174</v>
          </cell>
        </row>
        <row r="35">
          <cell r="D35" t="str">
            <v>A067</v>
          </cell>
          <cell r="E35" t="str">
            <v>Hamad Telecom Center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</v>
          </cell>
          <cell r="L35">
            <v>250</v>
          </cell>
          <cell r="M35">
            <v>250</v>
          </cell>
        </row>
        <row r="36">
          <cell r="D36" t="str">
            <v>A068</v>
          </cell>
          <cell r="E36" t="str">
            <v>New Outlet- Ummsaid</v>
          </cell>
          <cell r="G36">
            <v>279</v>
          </cell>
          <cell r="H36">
            <v>0</v>
          </cell>
          <cell r="I36">
            <v>0</v>
          </cell>
          <cell r="J36">
            <v>0</v>
          </cell>
          <cell r="K36">
            <v>290</v>
          </cell>
          <cell r="L36">
            <v>290</v>
          </cell>
          <cell r="M36">
            <v>11</v>
          </cell>
        </row>
        <row r="37">
          <cell r="D37" t="str">
            <v>A062</v>
          </cell>
          <cell r="E37" t="str">
            <v>TelcCentr-Lulu HypMrk-Interior Design</v>
          </cell>
          <cell r="G37">
            <v>168</v>
          </cell>
          <cell r="H37">
            <v>0</v>
          </cell>
          <cell r="I37">
            <v>0</v>
          </cell>
          <cell r="J37">
            <v>0</v>
          </cell>
          <cell r="K37">
            <v>176</v>
          </cell>
          <cell r="L37">
            <v>176</v>
          </cell>
          <cell r="M37">
            <v>8</v>
          </cell>
        </row>
        <row r="38">
          <cell r="D38" t="str">
            <v>A063</v>
          </cell>
          <cell r="E38" t="str">
            <v>TelecomCentr-GPO-Extension work</v>
          </cell>
          <cell r="G38">
            <v>130</v>
          </cell>
          <cell r="H38">
            <v>0</v>
          </cell>
          <cell r="I38">
            <v>0</v>
          </cell>
          <cell r="J38">
            <v>0</v>
          </cell>
          <cell r="K38">
            <v>150</v>
          </cell>
          <cell r="L38">
            <v>150</v>
          </cell>
          <cell r="M38">
            <v>20</v>
          </cell>
        </row>
        <row r="39">
          <cell r="D39" t="str">
            <v>A058</v>
          </cell>
          <cell r="E39" t="str">
            <v xml:space="preserve"> Consultancy/Construction Of New Call Centre Bldg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 t="str">
            <v>sub-total</v>
          </cell>
          <cell r="F40">
            <v>0</v>
          </cell>
          <cell r="G40">
            <v>1302</v>
          </cell>
          <cell r="H40">
            <v>14862</v>
          </cell>
          <cell r="I40">
            <v>0</v>
          </cell>
          <cell r="J40">
            <v>0</v>
          </cell>
          <cell r="K40">
            <v>16650</v>
          </cell>
          <cell r="L40">
            <v>16650</v>
          </cell>
          <cell r="M40">
            <v>486</v>
          </cell>
        </row>
        <row r="41">
          <cell r="E41" t="str">
            <v xml:space="preserve">C.  Customer related </v>
          </cell>
        </row>
        <row r="42">
          <cell r="D42" t="str">
            <v>J033</v>
          </cell>
          <cell r="E42" t="str">
            <v xml:space="preserve"> Q-Tel Customer Call Centre- Inbound &amp; Internet Calls</v>
          </cell>
          <cell r="F42">
            <v>7057</v>
          </cell>
          <cell r="G42">
            <v>0</v>
          </cell>
          <cell r="H42">
            <v>2000</v>
          </cell>
          <cell r="I42">
            <v>2993</v>
          </cell>
          <cell r="J42">
            <v>2000</v>
          </cell>
          <cell r="K42">
            <v>14050</v>
          </cell>
          <cell r="L42">
            <v>6993</v>
          </cell>
          <cell r="M42">
            <v>0</v>
          </cell>
        </row>
        <row r="43">
          <cell r="D43" t="str">
            <v>E055</v>
          </cell>
          <cell r="E43" t="str">
            <v xml:space="preserve"> Customer File Information System</v>
          </cell>
          <cell r="F43">
            <v>1661</v>
          </cell>
          <cell r="G43">
            <v>34</v>
          </cell>
          <cell r="H43">
            <v>160</v>
          </cell>
          <cell r="I43">
            <v>300</v>
          </cell>
          <cell r="J43">
            <v>0</v>
          </cell>
          <cell r="K43">
            <v>2155</v>
          </cell>
          <cell r="L43">
            <v>494</v>
          </cell>
          <cell r="M43">
            <v>0</v>
          </cell>
        </row>
        <row r="44">
          <cell r="D44">
            <v>838</v>
          </cell>
          <cell r="E44" t="str">
            <v xml:space="preserve"> Refurbishment/Alterations - Q-Tel Showrooms</v>
          </cell>
          <cell r="F44">
            <v>7084</v>
          </cell>
          <cell r="G44">
            <v>862</v>
          </cell>
          <cell r="H44">
            <v>0</v>
          </cell>
          <cell r="I44">
            <v>0</v>
          </cell>
          <cell r="J44">
            <v>0</v>
          </cell>
          <cell r="K44">
            <v>8325</v>
          </cell>
          <cell r="L44">
            <v>1241</v>
          </cell>
          <cell r="M44">
            <v>379</v>
          </cell>
        </row>
        <row r="45">
          <cell r="E45" t="str">
            <v>sub-total</v>
          </cell>
          <cell r="F45">
            <v>15802</v>
          </cell>
          <cell r="G45">
            <v>896</v>
          </cell>
          <cell r="H45">
            <v>2160</v>
          </cell>
          <cell r="I45">
            <v>3293</v>
          </cell>
          <cell r="J45">
            <v>2000</v>
          </cell>
          <cell r="K45">
            <v>24530</v>
          </cell>
          <cell r="L45">
            <v>8728</v>
          </cell>
          <cell r="M45">
            <v>379</v>
          </cell>
        </row>
        <row r="46">
          <cell r="E46" t="str">
            <v>D.  Others ( On -going Projects and non-projects)</v>
          </cell>
        </row>
        <row r="47">
          <cell r="D47">
            <v>783</v>
          </cell>
          <cell r="E47" t="str">
            <v xml:space="preserve"> Remedial Work- Old Tele.  Towers &amp; Masts</v>
          </cell>
          <cell r="F47">
            <v>3285</v>
          </cell>
          <cell r="G47">
            <v>0</v>
          </cell>
          <cell r="H47">
            <v>554</v>
          </cell>
          <cell r="I47">
            <v>0</v>
          </cell>
          <cell r="J47">
            <v>0</v>
          </cell>
          <cell r="K47">
            <v>3839</v>
          </cell>
          <cell r="L47">
            <v>554</v>
          </cell>
          <cell r="M47">
            <v>0</v>
          </cell>
        </row>
        <row r="48">
          <cell r="D48">
            <v>832</v>
          </cell>
          <cell r="E48" t="str">
            <v xml:space="preserve"> Security  Improvements  To  Q-Tel  Sites</v>
          </cell>
          <cell r="F48">
            <v>2203</v>
          </cell>
          <cell r="G48">
            <v>291</v>
          </cell>
          <cell r="H48">
            <v>500</v>
          </cell>
          <cell r="I48">
            <v>0</v>
          </cell>
          <cell r="J48">
            <v>0</v>
          </cell>
          <cell r="K48">
            <v>3100</v>
          </cell>
          <cell r="L48">
            <v>897</v>
          </cell>
          <cell r="M48">
            <v>106</v>
          </cell>
        </row>
        <row r="49">
          <cell r="D49" t="str">
            <v>A009</v>
          </cell>
          <cell r="E49" t="str">
            <v xml:space="preserve"> Improvement To Access Roads &amp; Facilit. To Q-Tel Sites</v>
          </cell>
          <cell r="F49">
            <v>102</v>
          </cell>
          <cell r="G49">
            <v>3</v>
          </cell>
          <cell r="H49">
            <v>1100</v>
          </cell>
          <cell r="I49">
            <v>900</v>
          </cell>
          <cell r="J49">
            <v>0</v>
          </cell>
          <cell r="K49">
            <v>2300</v>
          </cell>
          <cell r="L49">
            <v>2198</v>
          </cell>
          <cell r="M49">
            <v>195</v>
          </cell>
        </row>
        <row r="50">
          <cell r="D50" t="str">
            <v>A051</v>
          </cell>
          <cell r="E50" t="str">
            <v xml:space="preserve"> Main Power Supply To Prime Sites</v>
          </cell>
          <cell r="F50">
            <v>187</v>
          </cell>
          <cell r="G50">
            <v>32</v>
          </cell>
          <cell r="H50">
            <v>750</v>
          </cell>
          <cell r="I50">
            <v>1000</v>
          </cell>
          <cell r="J50">
            <v>1000</v>
          </cell>
          <cell r="K50">
            <v>3300</v>
          </cell>
          <cell r="L50">
            <v>3113</v>
          </cell>
          <cell r="M50">
            <v>331</v>
          </cell>
        </row>
        <row r="51">
          <cell r="D51" t="str">
            <v>B025</v>
          </cell>
          <cell r="E51" t="str">
            <v xml:space="preserve"> Fire  Detection  &amp;  Alarm  System</v>
          </cell>
          <cell r="F51">
            <v>2192</v>
          </cell>
          <cell r="G51">
            <v>310</v>
          </cell>
          <cell r="H51">
            <v>1200</v>
          </cell>
          <cell r="I51">
            <v>0</v>
          </cell>
          <cell r="J51">
            <v>0</v>
          </cell>
          <cell r="K51">
            <v>3700</v>
          </cell>
          <cell r="L51">
            <v>1508</v>
          </cell>
          <cell r="M51">
            <v>-2</v>
          </cell>
        </row>
        <row r="52">
          <cell r="D52" t="str">
            <v>C005</v>
          </cell>
          <cell r="E52" t="str">
            <v xml:space="preserve"> Replacement Of Major Power Plant Eqpt-Csb Complex</v>
          </cell>
          <cell r="F52">
            <v>2636</v>
          </cell>
          <cell r="G52">
            <v>0</v>
          </cell>
          <cell r="H52">
            <v>1500</v>
          </cell>
          <cell r="I52">
            <v>0</v>
          </cell>
          <cell r="J52">
            <v>0</v>
          </cell>
          <cell r="K52">
            <v>4600</v>
          </cell>
          <cell r="L52">
            <v>1964</v>
          </cell>
          <cell r="M52">
            <v>464</v>
          </cell>
        </row>
        <row r="53">
          <cell r="D53" t="str">
            <v>A080</v>
          </cell>
          <cell r="E53" t="str">
            <v xml:space="preserve"> Modifi.  &amp; Minor Civil Works At Various Q-Tel Sites</v>
          </cell>
          <cell r="F53">
            <v>0</v>
          </cell>
          <cell r="G53">
            <v>0</v>
          </cell>
          <cell r="H53">
            <v>500</v>
          </cell>
          <cell r="I53">
            <v>500</v>
          </cell>
          <cell r="J53">
            <v>0</v>
          </cell>
          <cell r="K53">
            <v>1000</v>
          </cell>
          <cell r="L53">
            <v>1000</v>
          </cell>
          <cell r="M53">
            <v>0</v>
          </cell>
        </row>
        <row r="54">
          <cell r="D54" t="str">
            <v>A081</v>
          </cell>
          <cell r="E54" t="str">
            <v xml:space="preserve"> Car Park Facilities At Various Q-Tel Sites</v>
          </cell>
          <cell r="F54">
            <v>0</v>
          </cell>
          <cell r="G54">
            <v>0</v>
          </cell>
          <cell r="H54">
            <v>300</v>
          </cell>
          <cell r="I54">
            <v>200</v>
          </cell>
          <cell r="J54">
            <v>0</v>
          </cell>
          <cell r="K54">
            <v>500</v>
          </cell>
          <cell r="L54">
            <v>500</v>
          </cell>
          <cell r="M54">
            <v>0</v>
          </cell>
        </row>
        <row r="55">
          <cell r="D55" t="str">
            <v>A082</v>
          </cell>
          <cell r="E55" t="str">
            <v>Construction of Masjed at West Bay Coast Stn.</v>
          </cell>
          <cell r="F55">
            <v>0</v>
          </cell>
          <cell r="G55">
            <v>0</v>
          </cell>
          <cell r="H55">
            <v>150</v>
          </cell>
          <cell r="I55">
            <v>0</v>
          </cell>
          <cell r="J55">
            <v>0</v>
          </cell>
          <cell r="K55">
            <v>150</v>
          </cell>
          <cell r="L55">
            <v>150</v>
          </cell>
          <cell r="M55">
            <v>0</v>
          </cell>
        </row>
        <row r="56">
          <cell r="D56" t="str">
            <v>C007</v>
          </cell>
          <cell r="E56" t="str">
            <v>Supply Instln of AC Chillers</v>
          </cell>
          <cell r="F56">
            <v>0</v>
          </cell>
          <cell r="G56">
            <v>0</v>
          </cell>
          <cell r="H56">
            <v>820</v>
          </cell>
          <cell r="I56">
            <v>0</v>
          </cell>
          <cell r="J56">
            <v>0</v>
          </cell>
          <cell r="K56">
            <v>820</v>
          </cell>
          <cell r="L56">
            <v>820</v>
          </cell>
          <cell r="M56">
            <v>0</v>
          </cell>
        </row>
        <row r="57">
          <cell r="D57" t="str">
            <v>C008</v>
          </cell>
          <cell r="E57" t="str">
            <v>Supply Instln of Generators</v>
          </cell>
          <cell r="F57">
            <v>0</v>
          </cell>
          <cell r="G57">
            <v>0</v>
          </cell>
          <cell r="H57">
            <v>2000</v>
          </cell>
          <cell r="I57">
            <v>550</v>
          </cell>
          <cell r="J57">
            <v>0</v>
          </cell>
          <cell r="K57">
            <v>2550</v>
          </cell>
          <cell r="L57">
            <v>2550</v>
          </cell>
          <cell r="M57">
            <v>0</v>
          </cell>
        </row>
        <row r="58">
          <cell r="D58" t="str">
            <v>C009</v>
          </cell>
          <cell r="E58" t="str">
            <v>UPS System at CSB</v>
          </cell>
          <cell r="F58">
            <v>0</v>
          </cell>
          <cell r="G58">
            <v>0</v>
          </cell>
          <cell r="H58">
            <v>600</v>
          </cell>
          <cell r="I58">
            <v>0</v>
          </cell>
          <cell r="J58">
            <v>0</v>
          </cell>
          <cell r="K58">
            <v>600</v>
          </cell>
          <cell r="L58">
            <v>600</v>
          </cell>
          <cell r="M58">
            <v>0</v>
          </cell>
        </row>
        <row r="59">
          <cell r="D59" t="str">
            <v>A006</v>
          </cell>
          <cell r="E59" t="str">
            <v xml:space="preserve"> Modifi.  &amp; Minor Civil Works At Various Q-Tel Sites</v>
          </cell>
          <cell r="F59">
            <v>1683</v>
          </cell>
          <cell r="G59">
            <v>370</v>
          </cell>
          <cell r="H59">
            <v>0</v>
          </cell>
          <cell r="I59">
            <v>0</v>
          </cell>
          <cell r="J59">
            <v>0</v>
          </cell>
          <cell r="K59">
            <v>2399</v>
          </cell>
          <cell r="L59">
            <v>716</v>
          </cell>
          <cell r="M59">
            <v>346</v>
          </cell>
        </row>
        <row r="60">
          <cell r="D60" t="str">
            <v>A010</v>
          </cell>
          <cell r="E60" t="str">
            <v xml:space="preserve"> Car Park Facilities At Various Q-Tel Sites</v>
          </cell>
          <cell r="F60">
            <v>552</v>
          </cell>
          <cell r="G60">
            <v>97</v>
          </cell>
          <cell r="H60">
            <v>0</v>
          </cell>
          <cell r="I60">
            <v>0</v>
          </cell>
          <cell r="J60">
            <v>0</v>
          </cell>
          <cell r="K60">
            <v>702</v>
          </cell>
          <cell r="L60">
            <v>150</v>
          </cell>
          <cell r="M60">
            <v>53</v>
          </cell>
        </row>
        <row r="61">
          <cell r="D61" t="str">
            <v>A025</v>
          </cell>
          <cell r="E61" t="str">
            <v xml:space="preserve"> Alterations &amp; Refurbishmnt To Various Q-Tel Bldgs.</v>
          </cell>
          <cell r="F61">
            <v>2509</v>
          </cell>
          <cell r="G61">
            <v>18</v>
          </cell>
          <cell r="H61">
            <v>0</v>
          </cell>
          <cell r="I61">
            <v>0</v>
          </cell>
          <cell r="J61">
            <v>0</v>
          </cell>
          <cell r="K61">
            <v>2540</v>
          </cell>
          <cell r="L61">
            <v>31</v>
          </cell>
          <cell r="M61">
            <v>13</v>
          </cell>
        </row>
        <row r="62">
          <cell r="D62" t="str">
            <v>A038</v>
          </cell>
          <cell r="E62" t="str">
            <v xml:space="preserve"> Land For Various Locations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16</v>
          </cell>
          <cell r="L62">
            <v>0</v>
          </cell>
          <cell r="M62">
            <v>0</v>
          </cell>
        </row>
        <row r="63">
          <cell r="D63" t="str">
            <v>B007</v>
          </cell>
          <cell r="E63" t="str">
            <v xml:space="preserve"> Safety  &amp;  Security  Equipments</v>
          </cell>
          <cell r="F63">
            <v>0</v>
          </cell>
          <cell r="G63">
            <v>0</v>
          </cell>
          <cell r="H63">
            <v>18</v>
          </cell>
          <cell r="I63">
            <v>100</v>
          </cell>
          <cell r="J63">
            <v>100</v>
          </cell>
          <cell r="K63">
            <v>218</v>
          </cell>
          <cell r="L63">
            <v>218</v>
          </cell>
          <cell r="M63">
            <v>0</v>
          </cell>
        </row>
        <row r="64">
          <cell r="D64" t="str">
            <v>B10</v>
          </cell>
          <cell r="E64" t="str">
            <v xml:space="preserve"> Signboards</v>
          </cell>
          <cell r="F64">
            <v>0</v>
          </cell>
          <cell r="G64">
            <v>29</v>
          </cell>
          <cell r="H64">
            <v>250</v>
          </cell>
          <cell r="I64">
            <v>250</v>
          </cell>
          <cell r="J64">
            <v>250</v>
          </cell>
          <cell r="K64">
            <v>779</v>
          </cell>
          <cell r="L64">
            <v>779</v>
          </cell>
          <cell r="M64">
            <v>0</v>
          </cell>
        </row>
        <row r="65">
          <cell r="D65" t="str">
            <v>B11</v>
          </cell>
          <cell r="E65" t="str">
            <v xml:space="preserve"> Q-Tel Various Offices Refurnishing</v>
          </cell>
          <cell r="F65">
            <v>0</v>
          </cell>
          <cell r="G65">
            <v>-1</v>
          </cell>
          <cell r="H65">
            <v>250</v>
          </cell>
          <cell r="I65">
            <v>250</v>
          </cell>
          <cell r="J65">
            <v>250</v>
          </cell>
          <cell r="K65">
            <v>749</v>
          </cell>
          <cell r="L65">
            <v>749</v>
          </cell>
          <cell r="M65">
            <v>0</v>
          </cell>
        </row>
        <row r="66">
          <cell r="D66" t="str">
            <v>B012</v>
          </cell>
          <cell r="E66" t="str">
            <v xml:space="preserve"> Air Conditioning  -Central &amp; Split.</v>
          </cell>
          <cell r="F66">
            <v>0</v>
          </cell>
          <cell r="G66">
            <v>201</v>
          </cell>
          <cell r="H66">
            <v>500</v>
          </cell>
          <cell r="I66">
            <v>500</v>
          </cell>
          <cell r="J66">
            <v>500</v>
          </cell>
          <cell r="K66">
            <v>1701</v>
          </cell>
          <cell r="L66">
            <v>1701</v>
          </cell>
          <cell r="M66">
            <v>0</v>
          </cell>
        </row>
        <row r="67">
          <cell r="D67" t="str">
            <v>B01-V</v>
          </cell>
          <cell r="E67" t="str">
            <v xml:space="preserve"> Office  Equipment</v>
          </cell>
          <cell r="F67">
            <v>0</v>
          </cell>
          <cell r="G67">
            <v>225</v>
          </cell>
          <cell r="H67">
            <v>1160</v>
          </cell>
          <cell r="I67">
            <v>1000</v>
          </cell>
          <cell r="J67">
            <v>1000</v>
          </cell>
          <cell r="K67">
            <v>3385</v>
          </cell>
          <cell r="L67">
            <v>3385</v>
          </cell>
          <cell r="M67">
            <v>0</v>
          </cell>
        </row>
        <row r="68">
          <cell r="D68" t="str">
            <v>B02-V</v>
          </cell>
          <cell r="E68" t="str">
            <v xml:space="preserve"> Office  Furniture  &amp;  Fittings</v>
          </cell>
          <cell r="F68">
            <v>0</v>
          </cell>
          <cell r="G68">
            <v>165</v>
          </cell>
          <cell r="H68">
            <v>1118</v>
          </cell>
          <cell r="I68">
            <v>1000</v>
          </cell>
          <cell r="J68">
            <v>1000</v>
          </cell>
          <cell r="K68">
            <v>3283</v>
          </cell>
          <cell r="L68">
            <v>3283</v>
          </cell>
          <cell r="M68">
            <v>0</v>
          </cell>
        </row>
        <row r="69">
          <cell r="D69" t="str">
            <v>C002</v>
          </cell>
          <cell r="E69" t="str">
            <v xml:space="preserve"> Power Plant  Eqpt - Replacements</v>
          </cell>
          <cell r="F69">
            <v>0</v>
          </cell>
          <cell r="G69">
            <v>113</v>
          </cell>
          <cell r="H69">
            <v>1500</v>
          </cell>
          <cell r="I69">
            <v>1500</v>
          </cell>
          <cell r="J69">
            <v>1500</v>
          </cell>
          <cell r="K69">
            <v>4613</v>
          </cell>
          <cell r="L69">
            <v>4613</v>
          </cell>
          <cell r="M69">
            <v>0</v>
          </cell>
        </row>
        <row r="70">
          <cell r="D70" t="str">
            <v>D01-V</v>
          </cell>
          <cell r="E70" t="str">
            <v xml:space="preserve"> Mechanical  Aids</v>
          </cell>
          <cell r="F70">
            <v>0</v>
          </cell>
          <cell r="G70">
            <v>8</v>
          </cell>
          <cell r="H70">
            <v>601</v>
          </cell>
          <cell r="I70">
            <v>400</v>
          </cell>
          <cell r="J70">
            <v>400</v>
          </cell>
          <cell r="K70">
            <v>1409</v>
          </cell>
          <cell r="L70">
            <v>1409</v>
          </cell>
          <cell r="M70">
            <v>0</v>
          </cell>
        </row>
        <row r="71">
          <cell r="D71" t="str">
            <v>E02-V</v>
          </cell>
          <cell r="E71" t="str">
            <v xml:space="preserve"> Pc,  Printers, Application  Software &amp; Accessories</v>
          </cell>
          <cell r="F71">
            <v>0</v>
          </cell>
          <cell r="G71">
            <v>2711</v>
          </cell>
          <cell r="H71">
            <v>2581</v>
          </cell>
          <cell r="I71">
            <v>2500</v>
          </cell>
          <cell r="J71">
            <v>2500</v>
          </cell>
          <cell r="K71">
            <v>10292</v>
          </cell>
          <cell r="L71">
            <v>10292</v>
          </cell>
          <cell r="M71">
            <v>0</v>
          </cell>
        </row>
        <row r="72">
          <cell r="D72" t="str">
            <v>E012</v>
          </cell>
          <cell r="E72" t="str">
            <v xml:space="preserve"> Corporate Computer/Netwk  H. Ware Upgrade(Incl Xfd E061)</v>
          </cell>
          <cell r="F72">
            <v>0</v>
          </cell>
          <cell r="G72">
            <v>3443</v>
          </cell>
          <cell r="H72">
            <v>500</v>
          </cell>
          <cell r="I72">
            <v>0</v>
          </cell>
          <cell r="J72">
            <v>0</v>
          </cell>
          <cell r="K72">
            <v>3943</v>
          </cell>
          <cell r="L72">
            <v>3943</v>
          </cell>
          <cell r="M72">
            <v>0</v>
          </cell>
        </row>
        <row r="73">
          <cell r="D73" t="str">
            <v>E069</v>
          </cell>
          <cell r="E73" t="str">
            <v xml:space="preserve"> Upgrade Oracle Fin. Analyser -Rel. 11I With Busi. Intelligent</v>
          </cell>
          <cell r="F73">
            <v>0</v>
          </cell>
          <cell r="G73">
            <v>435</v>
          </cell>
          <cell r="H73">
            <v>435</v>
          </cell>
          <cell r="I73">
            <v>0</v>
          </cell>
          <cell r="J73">
            <v>0</v>
          </cell>
          <cell r="K73">
            <v>870</v>
          </cell>
          <cell r="L73">
            <v>870</v>
          </cell>
          <cell r="M73">
            <v>0</v>
          </cell>
        </row>
        <row r="74">
          <cell r="D74" t="str">
            <v>D02-V</v>
          </cell>
          <cell r="E74" t="str">
            <v>Vehicles</v>
          </cell>
          <cell r="F74">
            <v>0</v>
          </cell>
          <cell r="G74">
            <v>135</v>
          </cell>
          <cell r="H74">
            <v>0</v>
          </cell>
          <cell r="I74">
            <v>0</v>
          </cell>
          <cell r="J74">
            <v>0</v>
          </cell>
          <cell r="K74">
            <v>135</v>
          </cell>
          <cell r="L74">
            <v>135</v>
          </cell>
          <cell r="M74">
            <v>0</v>
          </cell>
        </row>
        <row r="75">
          <cell r="D75" t="str">
            <v>E089</v>
          </cell>
          <cell r="E75" t="str">
            <v>Network Printing System</v>
          </cell>
          <cell r="F75">
            <v>0</v>
          </cell>
          <cell r="G75">
            <v>8</v>
          </cell>
          <cell r="H75">
            <v>0</v>
          </cell>
          <cell r="I75">
            <v>0</v>
          </cell>
          <cell r="J75">
            <v>0</v>
          </cell>
          <cell r="K75">
            <v>8</v>
          </cell>
          <cell r="L75">
            <v>8</v>
          </cell>
          <cell r="M75">
            <v>0</v>
          </cell>
        </row>
        <row r="76">
          <cell r="D76" t="str">
            <v>E062</v>
          </cell>
          <cell r="E76" t="str">
            <v xml:space="preserve"> Billing Insertion System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 t="str">
            <v>sub-total</v>
          </cell>
          <cell r="F77">
            <v>15365</v>
          </cell>
          <cell r="G77">
            <v>8593</v>
          </cell>
          <cell r="H77">
            <v>18887</v>
          </cell>
          <cell r="I77">
            <v>10650</v>
          </cell>
          <cell r="J77">
            <v>8500</v>
          </cell>
          <cell r="K77">
            <v>63501</v>
          </cell>
          <cell r="L77">
            <v>48136</v>
          </cell>
          <cell r="M77">
            <v>1506</v>
          </cell>
        </row>
        <row r="78">
          <cell r="E78" t="str">
            <v>ADD :COMPETITION IMPACT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D02-V1</v>
          </cell>
          <cell r="E79" t="str">
            <v>Vehicles-Qtel event vans- 8nos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Exx1</v>
          </cell>
          <cell r="E80" t="str">
            <v>Computer Hw/Softw (UpgradeEnvironmt)</v>
          </cell>
          <cell r="H80">
            <v>6000</v>
          </cell>
          <cell r="I80">
            <v>0</v>
          </cell>
          <cell r="J80">
            <v>0</v>
          </cell>
          <cell r="K80">
            <v>6000</v>
          </cell>
          <cell r="L80">
            <v>6000</v>
          </cell>
          <cell r="M80">
            <v>0</v>
          </cell>
        </row>
        <row r="81">
          <cell r="D81" t="str">
            <v>Exx2</v>
          </cell>
          <cell r="E81" t="str">
            <v>CompHw/Softw (Portal&amp;FullOnlinecapabilities)</v>
          </cell>
          <cell r="H81">
            <v>5000</v>
          </cell>
          <cell r="I81">
            <v>3000</v>
          </cell>
          <cell r="J81">
            <v>0</v>
          </cell>
          <cell r="K81">
            <v>8000</v>
          </cell>
          <cell r="L81">
            <v>8000</v>
          </cell>
          <cell r="M81">
            <v>0</v>
          </cell>
        </row>
        <row r="82">
          <cell r="D82" t="str">
            <v>Exx3</v>
          </cell>
          <cell r="E82" t="str">
            <v>CompHw/Softw (Complete qualitycontrol Syst)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Exx4</v>
          </cell>
          <cell r="E83" t="str">
            <v>CompS/Hw system (AdvanceDataMine&amp;CRM)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 t="str">
            <v xml:space="preserve">    New Telecom Centres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A065</v>
          </cell>
          <cell r="E85" t="str">
            <v>Contructn of new TelecomBldg-Wakhra</v>
          </cell>
          <cell r="G85">
            <v>127</v>
          </cell>
          <cell r="H85">
            <v>4950</v>
          </cell>
          <cell r="I85">
            <v>0</v>
          </cell>
          <cell r="J85">
            <v>0</v>
          </cell>
          <cell r="K85">
            <v>5250</v>
          </cell>
          <cell r="L85">
            <v>5250</v>
          </cell>
          <cell r="M85">
            <v>173</v>
          </cell>
        </row>
        <row r="86">
          <cell r="D86" t="str">
            <v>A066</v>
          </cell>
          <cell r="E86" t="str">
            <v>Contructn of new TelecomBldg-AlKhor</v>
          </cell>
          <cell r="G86">
            <v>1</v>
          </cell>
          <cell r="H86">
            <v>1150</v>
          </cell>
          <cell r="I86">
            <v>0</v>
          </cell>
          <cell r="J86">
            <v>0</v>
          </cell>
          <cell r="K86">
            <v>1350</v>
          </cell>
          <cell r="L86">
            <v>1350</v>
          </cell>
          <cell r="M86">
            <v>199</v>
          </cell>
        </row>
        <row r="87">
          <cell r="D87" t="str">
            <v>A069</v>
          </cell>
          <cell r="E87" t="str">
            <v>New Outlet- Shahaniya</v>
          </cell>
          <cell r="G87">
            <v>0</v>
          </cell>
          <cell r="H87">
            <v>250</v>
          </cell>
          <cell r="I87">
            <v>0</v>
          </cell>
          <cell r="J87">
            <v>0</v>
          </cell>
          <cell r="K87">
            <v>250</v>
          </cell>
          <cell r="L87">
            <v>250</v>
          </cell>
          <cell r="M87">
            <v>0</v>
          </cell>
        </row>
        <row r="88">
          <cell r="D88" t="str">
            <v>A070</v>
          </cell>
          <cell r="E88" t="str">
            <v>New Outlet- Dasman</v>
          </cell>
          <cell r="G88">
            <v>0</v>
          </cell>
          <cell r="H88">
            <v>250</v>
          </cell>
          <cell r="I88">
            <v>0</v>
          </cell>
          <cell r="J88">
            <v>0</v>
          </cell>
          <cell r="K88">
            <v>250</v>
          </cell>
          <cell r="L88">
            <v>250</v>
          </cell>
          <cell r="M88">
            <v>0</v>
          </cell>
        </row>
        <row r="89">
          <cell r="D89" t="str">
            <v>A071</v>
          </cell>
          <cell r="E89" t="str">
            <v>New Outlet- Rayyan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250</v>
          </cell>
          <cell r="L89">
            <v>250</v>
          </cell>
          <cell r="M89">
            <v>250</v>
          </cell>
        </row>
        <row r="90">
          <cell r="D90" t="str">
            <v>A073</v>
          </cell>
          <cell r="E90" t="str">
            <v>New Outlet- Airport</v>
          </cell>
          <cell r="G90">
            <v>0</v>
          </cell>
          <cell r="H90">
            <v>250</v>
          </cell>
          <cell r="I90">
            <v>0</v>
          </cell>
          <cell r="J90">
            <v>0</v>
          </cell>
          <cell r="K90">
            <v>250</v>
          </cell>
          <cell r="L90">
            <v>250</v>
          </cell>
          <cell r="M90">
            <v>0</v>
          </cell>
        </row>
        <row r="91">
          <cell r="D91" t="str">
            <v>A074</v>
          </cell>
          <cell r="E91" t="str">
            <v>New Outlet- Village Mall</v>
          </cell>
          <cell r="G91">
            <v>0</v>
          </cell>
          <cell r="H91">
            <v>250</v>
          </cell>
          <cell r="I91">
            <v>0</v>
          </cell>
          <cell r="J91">
            <v>0</v>
          </cell>
          <cell r="K91">
            <v>250</v>
          </cell>
          <cell r="L91">
            <v>250</v>
          </cell>
          <cell r="M91">
            <v>0</v>
          </cell>
        </row>
        <row r="92">
          <cell r="D92" t="str">
            <v>A075</v>
          </cell>
          <cell r="E92" t="str">
            <v>New Outlet- Landmark</v>
          </cell>
          <cell r="G92">
            <v>0</v>
          </cell>
          <cell r="H92">
            <v>250</v>
          </cell>
          <cell r="I92">
            <v>0</v>
          </cell>
          <cell r="J92">
            <v>0</v>
          </cell>
          <cell r="K92">
            <v>250</v>
          </cell>
          <cell r="L92">
            <v>250</v>
          </cell>
          <cell r="M92">
            <v>0</v>
          </cell>
        </row>
        <row r="93">
          <cell r="D93" t="str">
            <v>A076</v>
          </cell>
          <cell r="E93" t="str">
            <v>New Outlet- Rasgas</v>
          </cell>
          <cell r="G93">
            <v>0</v>
          </cell>
          <cell r="H93">
            <v>250</v>
          </cell>
          <cell r="I93">
            <v>0</v>
          </cell>
          <cell r="J93">
            <v>0</v>
          </cell>
          <cell r="K93">
            <v>250</v>
          </cell>
          <cell r="L93">
            <v>250</v>
          </cell>
          <cell r="M93">
            <v>0</v>
          </cell>
        </row>
        <row r="94">
          <cell r="D94" t="str">
            <v>A077</v>
          </cell>
          <cell r="E94" t="str">
            <v>New Outlet- Qatar Foundation</v>
          </cell>
          <cell r="G94">
            <v>0</v>
          </cell>
          <cell r="H94">
            <v>250</v>
          </cell>
          <cell r="I94">
            <v>0</v>
          </cell>
          <cell r="J94">
            <v>0</v>
          </cell>
          <cell r="K94">
            <v>250</v>
          </cell>
          <cell r="L94">
            <v>250</v>
          </cell>
          <cell r="M94">
            <v>0</v>
          </cell>
        </row>
        <row r="95">
          <cell r="D95" t="str">
            <v>A078</v>
          </cell>
          <cell r="E95" t="str">
            <v>New Outlet- UmmSalal Ali</v>
          </cell>
          <cell r="G95">
            <v>0</v>
          </cell>
          <cell r="H95">
            <v>250</v>
          </cell>
          <cell r="I95">
            <v>0</v>
          </cell>
          <cell r="J95">
            <v>0</v>
          </cell>
          <cell r="K95">
            <v>250</v>
          </cell>
          <cell r="L95">
            <v>250</v>
          </cell>
          <cell r="M95">
            <v>0</v>
          </cell>
        </row>
        <row r="96">
          <cell r="D96" t="str">
            <v>Xxxx</v>
          </cell>
          <cell r="E96" t="str">
            <v>11 New Telc. Centre-PC &amp; Office Equip</v>
          </cell>
          <cell r="G96">
            <v>0</v>
          </cell>
          <cell r="H96">
            <v>0</v>
          </cell>
          <cell r="I96">
            <v>320</v>
          </cell>
          <cell r="J96">
            <v>0</v>
          </cell>
          <cell r="K96">
            <v>320</v>
          </cell>
          <cell r="L96">
            <v>320</v>
          </cell>
          <cell r="M96">
            <v>0</v>
          </cell>
        </row>
        <row r="97">
          <cell r="E97" t="str">
            <v>sub-total</v>
          </cell>
          <cell r="F97">
            <v>0</v>
          </cell>
          <cell r="G97">
            <v>128</v>
          </cell>
          <cell r="H97">
            <v>19100</v>
          </cell>
          <cell r="I97">
            <v>3320</v>
          </cell>
          <cell r="J97">
            <v>0</v>
          </cell>
          <cell r="K97">
            <v>23170</v>
          </cell>
          <cell r="L97">
            <v>23170</v>
          </cell>
          <cell r="M97">
            <v>622</v>
          </cell>
        </row>
        <row r="99">
          <cell r="E99" t="str">
            <v>Wireline Total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Wireless Total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Special Business Total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General Services Total</v>
          </cell>
          <cell r="F102">
            <v>184648</v>
          </cell>
          <cell r="G102">
            <v>204342</v>
          </cell>
          <cell r="H102">
            <v>290481</v>
          </cell>
          <cell r="I102">
            <v>64813</v>
          </cell>
          <cell r="J102">
            <v>32386</v>
          </cell>
          <cell r="K102">
            <v>786756</v>
          </cell>
          <cell r="L102">
            <v>602108</v>
          </cell>
          <cell r="M102">
            <v>10086</v>
          </cell>
        </row>
        <row r="103">
          <cell r="E103" t="str">
            <v>Corporate Centers Total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5">
          <cell r="E105" t="str">
            <v>Grand Total</v>
          </cell>
          <cell r="F105">
            <v>184648</v>
          </cell>
          <cell r="G105">
            <v>204342</v>
          </cell>
          <cell r="H105">
            <v>290481</v>
          </cell>
          <cell r="I105">
            <v>64813</v>
          </cell>
          <cell r="J105">
            <v>32386</v>
          </cell>
          <cell r="K105">
            <v>786756</v>
          </cell>
          <cell r="L105">
            <v>602108</v>
          </cell>
          <cell r="M105">
            <v>10086</v>
          </cell>
        </row>
        <row r="106">
          <cell r="E106" t="str">
            <v>Diff ?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E107" t="str">
            <v>chk</v>
          </cell>
          <cell r="F107">
            <v>184648</v>
          </cell>
          <cell r="G107">
            <v>204342</v>
          </cell>
          <cell r="H107">
            <v>300567</v>
          </cell>
          <cell r="I107">
            <v>64813</v>
          </cell>
          <cell r="J107">
            <v>32386</v>
          </cell>
          <cell r="K107">
            <v>786756</v>
          </cell>
          <cell r="L107">
            <v>602108</v>
          </cell>
          <cell r="M107">
            <v>-10086</v>
          </cell>
        </row>
        <row r="108">
          <cell r="E108" t="str">
            <v>Primary Projects Total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F109">
            <v>31560</v>
          </cell>
          <cell r="G109">
            <v>34320</v>
          </cell>
          <cell r="H109">
            <v>44697</v>
          </cell>
          <cell r="I109">
            <v>20750</v>
          </cell>
          <cell r="J109">
            <v>15000</v>
          </cell>
          <cell r="K109">
            <v>146000</v>
          </cell>
          <cell r="L109">
            <v>114440</v>
          </cell>
          <cell r="M109">
            <v>-327</v>
          </cell>
        </row>
        <row r="110">
          <cell r="E110" t="str">
            <v>Secondary Projects Total</v>
          </cell>
          <cell r="F110">
            <v>153088</v>
          </cell>
          <cell r="G110">
            <v>162550</v>
          </cell>
          <cell r="H110">
            <v>236371</v>
          </cell>
          <cell r="I110">
            <v>36243</v>
          </cell>
          <cell r="J110">
            <v>9886</v>
          </cell>
          <cell r="K110">
            <v>608551</v>
          </cell>
          <cell r="L110">
            <v>455463</v>
          </cell>
          <cell r="M110">
            <v>10413</v>
          </cell>
        </row>
        <row r="111">
          <cell r="E111" t="str">
            <v>Non projects Total</v>
          </cell>
          <cell r="F111">
            <v>0</v>
          </cell>
          <cell r="G111">
            <v>7472</v>
          </cell>
          <cell r="H111">
            <v>9413</v>
          </cell>
          <cell r="I111">
            <v>7820</v>
          </cell>
          <cell r="J111">
            <v>7500</v>
          </cell>
          <cell r="K111">
            <v>32205</v>
          </cell>
          <cell r="L111">
            <v>32205</v>
          </cell>
          <cell r="M111">
            <v>0</v>
          </cell>
        </row>
        <row r="113">
          <cell r="E113" t="str">
            <v>Grand Total</v>
          </cell>
          <cell r="F113">
            <v>184648</v>
          </cell>
          <cell r="G113">
            <v>204342</v>
          </cell>
          <cell r="H113">
            <v>290481</v>
          </cell>
          <cell r="I113">
            <v>64813</v>
          </cell>
          <cell r="J113">
            <v>32386</v>
          </cell>
          <cell r="K113">
            <v>786756</v>
          </cell>
          <cell r="L113">
            <v>602108</v>
          </cell>
          <cell r="M113">
            <v>10086</v>
          </cell>
        </row>
        <row r="114">
          <cell r="E114" t="str">
            <v>Diff ?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6">
          <cell r="E116" t="str">
            <v>Base Case Scenario</v>
          </cell>
          <cell r="F116">
            <v>184648</v>
          </cell>
          <cell r="G116">
            <v>204214</v>
          </cell>
          <cell r="H116">
            <v>271381</v>
          </cell>
          <cell r="I116">
            <v>61493</v>
          </cell>
          <cell r="J116">
            <v>32386</v>
          </cell>
          <cell r="K116">
            <v>763586</v>
          </cell>
          <cell r="L116">
            <v>578938</v>
          </cell>
          <cell r="M116">
            <v>9464</v>
          </cell>
        </row>
        <row r="117">
          <cell r="E117" t="str">
            <v>Competition Impact</v>
          </cell>
          <cell r="F117">
            <v>0</v>
          </cell>
          <cell r="G117">
            <v>128</v>
          </cell>
          <cell r="H117">
            <v>19100</v>
          </cell>
          <cell r="I117">
            <v>3320</v>
          </cell>
          <cell r="J117">
            <v>0</v>
          </cell>
          <cell r="K117">
            <v>23170</v>
          </cell>
          <cell r="L117">
            <v>23170</v>
          </cell>
          <cell r="M117">
            <v>622</v>
          </cell>
        </row>
        <row r="118">
          <cell r="E118" t="str">
            <v>total</v>
          </cell>
          <cell r="F118">
            <v>184648</v>
          </cell>
          <cell r="G118">
            <v>204342</v>
          </cell>
          <cell r="H118">
            <v>290481</v>
          </cell>
          <cell r="I118">
            <v>64813</v>
          </cell>
          <cell r="J118">
            <v>32386</v>
          </cell>
          <cell r="K118">
            <v>786756</v>
          </cell>
          <cell r="L118">
            <v>602108</v>
          </cell>
          <cell r="M118">
            <v>10086</v>
          </cell>
        </row>
        <row r="119">
          <cell r="E119" t="str">
            <v>chk tot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TelC</v>
          </cell>
        </row>
      </sheetData>
      <sheetData sheetId="15" refreshError="1"/>
      <sheetData sheetId="16" refreshError="1">
        <row r="7">
          <cell r="A7" t="str">
            <v>B007</v>
          </cell>
          <cell r="B7">
            <v>0</v>
          </cell>
          <cell r="C7">
            <v>0</v>
          </cell>
          <cell r="D7">
            <v>8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</v>
          </cell>
        </row>
        <row r="8">
          <cell r="A8" t="str">
            <v>B012</v>
          </cell>
          <cell r="B8">
            <v>0</v>
          </cell>
          <cell r="C8">
            <v>0</v>
          </cell>
          <cell r="D8">
            <v>100</v>
          </cell>
          <cell r="E8">
            <v>0</v>
          </cell>
          <cell r="F8">
            <v>100</v>
          </cell>
          <cell r="G8">
            <v>0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  <cell r="M8">
            <v>100</v>
          </cell>
          <cell r="N8">
            <v>500</v>
          </cell>
        </row>
        <row r="9">
          <cell r="A9" t="str">
            <v>C002</v>
          </cell>
          <cell r="B9">
            <v>0</v>
          </cell>
          <cell r="C9">
            <v>0</v>
          </cell>
          <cell r="D9">
            <v>0</v>
          </cell>
          <cell r="E9">
            <v>400</v>
          </cell>
          <cell r="F9">
            <v>400</v>
          </cell>
          <cell r="G9">
            <v>0</v>
          </cell>
          <cell r="H9">
            <v>300</v>
          </cell>
          <cell r="I9">
            <v>400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1500</v>
          </cell>
        </row>
        <row r="10">
          <cell r="A10" t="str">
            <v>E012</v>
          </cell>
          <cell r="B10">
            <v>39</v>
          </cell>
          <cell r="C10">
            <v>0</v>
          </cell>
          <cell r="D10">
            <v>90</v>
          </cell>
          <cell r="E10">
            <v>90</v>
          </cell>
          <cell r="F10">
            <v>50</v>
          </cell>
          <cell r="G10">
            <v>90</v>
          </cell>
          <cell r="H10">
            <v>91</v>
          </cell>
          <cell r="I10">
            <v>50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500</v>
          </cell>
        </row>
        <row r="11">
          <cell r="A11" t="str">
            <v>E02-V</v>
          </cell>
          <cell r="B11">
            <v>39</v>
          </cell>
          <cell r="C11">
            <v>231</v>
          </cell>
          <cell r="D11">
            <v>231</v>
          </cell>
          <cell r="E11">
            <v>231</v>
          </cell>
          <cell r="F11">
            <v>231</v>
          </cell>
          <cell r="G11">
            <v>231</v>
          </cell>
          <cell r="H11">
            <v>231</v>
          </cell>
          <cell r="I11">
            <v>231</v>
          </cell>
          <cell r="J11">
            <v>231</v>
          </cell>
          <cell r="K11">
            <v>231</v>
          </cell>
          <cell r="L11">
            <v>231</v>
          </cell>
          <cell r="M11">
            <v>232</v>
          </cell>
          <cell r="N11">
            <v>2581</v>
          </cell>
        </row>
        <row r="12">
          <cell r="A12" t="str">
            <v>E069</v>
          </cell>
          <cell r="B12">
            <v>0</v>
          </cell>
          <cell r="C12">
            <v>0</v>
          </cell>
          <cell r="D12">
            <v>0</v>
          </cell>
          <cell r="E12">
            <v>100</v>
          </cell>
          <cell r="F12">
            <v>100</v>
          </cell>
          <cell r="G12">
            <v>100</v>
          </cell>
          <cell r="H12">
            <v>135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435</v>
          </cell>
        </row>
        <row r="13">
          <cell r="A13" t="str">
            <v>B01-V</v>
          </cell>
          <cell r="B13">
            <v>9</v>
          </cell>
          <cell r="C13">
            <v>104</v>
          </cell>
          <cell r="D13">
            <v>104</v>
          </cell>
          <cell r="E13">
            <v>104</v>
          </cell>
          <cell r="F13">
            <v>104</v>
          </cell>
          <cell r="G13">
            <v>104</v>
          </cell>
          <cell r="H13">
            <v>104</v>
          </cell>
          <cell r="I13">
            <v>104</v>
          </cell>
          <cell r="J13">
            <v>104</v>
          </cell>
          <cell r="K13">
            <v>104</v>
          </cell>
          <cell r="L13">
            <v>105</v>
          </cell>
          <cell r="M13">
            <v>110</v>
          </cell>
          <cell r="N13">
            <v>1160</v>
          </cell>
        </row>
        <row r="14">
          <cell r="A14" t="str">
            <v>B02-V</v>
          </cell>
          <cell r="B14">
            <v>1</v>
          </cell>
          <cell r="C14">
            <v>101</v>
          </cell>
          <cell r="D14">
            <v>101</v>
          </cell>
          <cell r="E14">
            <v>101</v>
          </cell>
          <cell r="F14">
            <v>101</v>
          </cell>
          <cell r="G14">
            <v>101</v>
          </cell>
          <cell r="H14">
            <v>101</v>
          </cell>
          <cell r="I14">
            <v>101</v>
          </cell>
          <cell r="J14">
            <v>101</v>
          </cell>
          <cell r="K14">
            <v>101</v>
          </cell>
          <cell r="L14">
            <v>101</v>
          </cell>
          <cell r="M14">
            <v>107</v>
          </cell>
          <cell r="N14">
            <v>1118</v>
          </cell>
        </row>
        <row r="15">
          <cell r="A15" t="str">
            <v>B10</v>
          </cell>
          <cell r="B15">
            <v>0</v>
          </cell>
          <cell r="C15">
            <v>40</v>
          </cell>
          <cell r="D15">
            <v>0</v>
          </cell>
          <cell r="E15">
            <v>40</v>
          </cell>
          <cell r="F15">
            <v>0</v>
          </cell>
          <cell r="G15">
            <v>50</v>
          </cell>
          <cell r="H15">
            <v>0</v>
          </cell>
          <cell r="I15">
            <v>40</v>
          </cell>
          <cell r="J15">
            <v>0</v>
          </cell>
          <cell r="K15">
            <v>40</v>
          </cell>
          <cell r="L15">
            <v>0</v>
          </cell>
          <cell r="M15">
            <v>40</v>
          </cell>
          <cell r="N15">
            <v>250</v>
          </cell>
        </row>
        <row r="16">
          <cell r="A16" t="str">
            <v>B11</v>
          </cell>
          <cell r="B16">
            <v>0</v>
          </cell>
          <cell r="C16">
            <v>40</v>
          </cell>
          <cell r="D16">
            <v>0</v>
          </cell>
          <cell r="E16">
            <v>40</v>
          </cell>
          <cell r="F16">
            <v>0</v>
          </cell>
          <cell r="G16">
            <v>50</v>
          </cell>
          <cell r="H16">
            <v>0</v>
          </cell>
          <cell r="I16">
            <v>40</v>
          </cell>
          <cell r="J16">
            <v>0</v>
          </cell>
          <cell r="K16">
            <v>40</v>
          </cell>
          <cell r="L16">
            <v>0</v>
          </cell>
          <cell r="M16">
            <v>40</v>
          </cell>
          <cell r="N16">
            <v>250</v>
          </cell>
        </row>
        <row r="17">
          <cell r="A17" t="str">
            <v>D01-V</v>
          </cell>
          <cell r="B17">
            <v>0</v>
          </cell>
          <cell r="C17">
            <v>50</v>
          </cell>
          <cell r="D17">
            <v>35</v>
          </cell>
          <cell r="E17">
            <v>10</v>
          </cell>
          <cell r="F17">
            <v>356</v>
          </cell>
          <cell r="G17">
            <v>50</v>
          </cell>
          <cell r="H17">
            <v>0</v>
          </cell>
          <cell r="I17">
            <v>0</v>
          </cell>
          <cell r="J17">
            <v>50</v>
          </cell>
          <cell r="K17">
            <v>0</v>
          </cell>
          <cell r="L17">
            <v>50</v>
          </cell>
          <cell r="M17">
            <v>0</v>
          </cell>
          <cell r="N17">
            <v>601</v>
          </cell>
        </row>
        <row r="18">
          <cell r="A18" t="str">
            <v>E065</v>
          </cell>
          <cell r="B18">
            <v>241</v>
          </cell>
          <cell r="C18">
            <v>5606</v>
          </cell>
          <cell r="D18">
            <v>5700</v>
          </cell>
          <cell r="E18">
            <v>5700</v>
          </cell>
          <cell r="F18">
            <v>5700</v>
          </cell>
          <cell r="G18">
            <v>5700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28647</v>
          </cell>
        </row>
        <row r="19">
          <cell r="A19" t="str">
            <v>E073</v>
          </cell>
          <cell r="B19">
            <v>0</v>
          </cell>
          <cell r="C19">
            <v>0</v>
          </cell>
          <cell r="D19">
            <v>0</v>
          </cell>
          <cell r="E19">
            <v>1000</v>
          </cell>
          <cell r="F19">
            <v>2000</v>
          </cell>
          <cell r="G19">
            <v>3000</v>
          </cell>
          <cell r="H19">
            <v>3000</v>
          </cell>
          <cell r="I19">
            <v>3000</v>
          </cell>
          <cell r="J19">
            <v>3000</v>
          </cell>
          <cell r="K19">
            <v>0</v>
          </cell>
          <cell r="L19">
            <v>0</v>
          </cell>
          <cell r="M19">
            <v>0</v>
          </cell>
          <cell r="N19">
            <v>15000</v>
          </cell>
        </row>
        <row r="20">
          <cell r="A20" t="str">
            <v>E074</v>
          </cell>
          <cell r="B20">
            <v>544</v>
          </cell>
          <cell r="C20">
            <v>400</v>
          </cell>
          <cell r="D20">
            <v>106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1050</v>
          </cell>
        </row>
        <row r="21">
          <cell r="A21">
            <v>783</v>
          </cell>
          <cell r="B21">
            <v>0</v>
          </cell>
          <cell r="C21">
            <v>0</v>
          </cell>
          <cell r="D21">
            <v>0</v>
          </cell>
          <cell r="E21">
            <v>250</v>
          </cell>
          <cell r="F21">
            <v>0</v>
          </cell>
          <cell r="G21">
            <v>200</v>
          </cell>
          <cell r="H21">
            <v>0</v>
          </cell>
          <cell r="I21">
            <v>0</v>
          </cell>
          <cell r="J21">
            <v>104</v>
          </cell>
          <cell r="K21">
            <v>0</v>
          </cell>
          <cell r="L21">
            <v>0</v>
          </cell>
          <cell r="M21">
            <v>0</v>
          </cell>
          <cell r="N21">
            <v>554</v>
          </cell>
        </row>
        <row r="22">
          <cell r="A22">
            <v>832</v>
          </cell>
          <cell r="B22">
            <v>0</v>
          </cell>
          <cell r="C22">
            <v>0</v>
          </cell>
          <cell r="D22">
            <v>150</v>
          </cell>
          <cell r="E22">
            <v>0</v>
          </cell>
          <cell r="F22">
            <v>150</v>
          </cell>
          <cell r="G22">
            <v>0</v>
          </cell>
          <cell r="H22">
            <v>200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500</v>
          </cell>
        </row>
        <row r="23">
          <cell r="A23">
            <v>838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A006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A009</v>
          </cell>
          <cell r="B25">
            <v>0</v>
          </cell>
          <cell r="C25">
            <v>0</v>
          </cell>
          <cell r="D25">
            <v>164</v>
          </cell>
          <cell r="F25">
            <v>275</v>
          </cell>
          <cell r="G25">
            <v>0</v>
          </cell>
          <cell r="H25">
            <v>164</v>
          </cell>
          <cell r="I25">
            <v>0</v>
          </cell>
          <cell r="J25">
            <v>220</v>
          </cell>
          <cell r="K25">
            <v>0</v>
          </cell>
          <cell r="L25">
            <v>0</v>
          </cell>
          <cell r="M25">
            <v>277</v>
          </cell>
          <cell r="N25">
            <v>1100</v>
          </cell>
        </row>
        <row r="26">
          <cell r="A26" t="str">
            <v>A010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A025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A038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A042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A043</v>
          </cell>
          <cell r="B30">
            <v>293</v>
          </cell>
          <cell r="C30">
            <v>14673.35</v>
          </cell>
          <cell r="D30">
            <v>64845.35</v>
          </cell>
          <cell r="E30">
            <v>18585.349999999999</v>
          </cell>
          <cell r="F30">
            <v>19445.25</v>
          </cell>
          <cell r="G30">
            <v>5407.15</v>
          </cell>
          <cell r="H30">
            <v>2979.15</v>
          </cell>
          <cell r="I30">
            <v>5608.5</v>
          </cell>
          <cell r="J30">
            <v>1014</v>
          </cell>
          <cell r="K30">
            <v>2214</v>
          </cell>
          <cell r="L30">
            <v>1014</v>
          </cell>
          <cell r="M30">
            <v>1016</v>
          </cell>
          <cell r="N30">
            <v>137095.09999999998</v>
          </cell>
        </row>
        <row r="31">
          <cell r="A31" t="str">
            <v>A051</v>
          </cell>
          <cell r="B31">
            <v>0</v>
          </cell>
          <cell r="C31">
            <v>229</v>
          </cell>
          <cell r="D31">
            <v>0</v>
          </cell>
          <cell r="E31">
            <v>139</v>
          </cell>
          <cell r="F31">
            <v>0</v>
          </cell>
          <cell r="G31">
            <v>139</v>
          </cell>
          <cell r="H31">
            <v>0</v>
          </cell>
          <cell r="I31">
            <v>173</v>
          </cell>
          <cell r="J31">
            <v>0</v>
          </cell>
          <cell r="K31">
            <v>70</v>
          </cell>
          <cell r="L31">
            <v>0</v>
          </cell>
          <cell r="M31">
            <v>0</v>
          </cell>
          <cell r="N31">
            <v>750</v>
          </cell>
        </row>
        <row r="32">
          <cell r="A32" t="str">
            <v>A056</v>
          </cell>
          <cell r="B32">
            <v>0</v>
          </cell>
          <cell r="C32">
            <v>0</v>
          </cell>
          <cell r="D32">
            <v>0</v>
          </cell>
          <cell r="E32">
            <v>2500</v>
          </cell>
          <cell r="F32">
            <v>2500</v>
          </cell>
          <cell r="G32">
            <v>2500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7500</v>
          </cell>
        </row>
        <row r="33">
          <cell r="A33" t="str">
            <v>A057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582</v>
          </cell>
          <cell r="K33">
            <v>1901</v>
          </cell>
          <cell r="L33">
            <v>2000</v>
          </cell>
          <cell r="M33">
            <v>2000</v>
          </cell>
          <cell r="N33">
            <v>6483</v>
          </cell>
        </row>
        <row r="34">
          <cell r="A34" t="str">
            <v>A061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A062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A063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A064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A067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A068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A072</v>
          </cell>
          <cell r="B40">
            <v>0</v>
          </cell>
          <cell r="C40">
            <v>0</v>
          </cell>
          <cell r="D40">
            <v>43</v>
          </cell>
          <cell r="E40">
            <v>0</v>
          </cell>
          <cell r="F40">
            <v>43</v>
          </cell>
          <cell r="G40">
            <v>0</v>
          </cell>
          <cell r="H40">
            <v>0</v>
          </cell>
          <cell r="I40">
            <v>43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129</v>
          </cell>
        </row>
        <row r="41">
          <cell r="A41" t="str">
            <v>A079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250</v>
          </cell>
          <cell r="K41">
            <v>250</v>
          </cell>
          <cell r="L41">
            <v>250</v>
          </cell>
          <cell r="M41">
            <v>0</v>
          </cell>
          <cell r="N41">
            <v>750</v>
          </cell>
        </row>
        <row r="42">
          <cell r="A42" t="str">
            <v>A080</v>
          </cell>
          <cell r="B42">
            <v>0</v>
          </cell>
          <cell r="C42">
            <v>0</v>
          </cell>
          <cell r="D42">
            <v>100</v>
          </cell>
          <cell r="E42">
            <v>0</v>
          </cell>
          <cell r="F42">
            <v>100</v>
          </cell>
          <cell r="G42">
            <v>0</v>
          </cell>
          <cell r="H42">
            <v>100</v>
          </cell>
          <cell r="I42">
            <v>0</v>
          </cell>
          <cell r="J42">
            <v>100</v>
          </cell>
          <cell r="K42">
            <v>0</v>
          </cell>
          <cell r="L42">
            <v>100</v>
          </cell>
          <cell r="M42">
            <v>0</v>
          </cell>
          <cell r="N42">
            <v>500</v>
          </cell>
        </row>
        <row r="43">
          <cell r="A43" t="str">
            <v>A081</v>
          </cell>
          <cell r="B43">
            <v>0</v>
          </cell>
          <cell r="C43">
            <v>0</v>
          </cell>
          <cell r="D43">
            <v>0</v>
          </cell>
          <cell r="E43">
            <v>60</v>
          </cell>
          <cell r="F43">
            <v>0</v>
          </cell>
          <cell r="G43">
            <v>60</v>
          </cell>
          <cell r="H43">
            <v>0</v>
          </cell>
          <cell r="I43">
            <v>60</v>
          </cell>
          <cell r="J43">
            <v>0</v>
          </cell>
          <cell r="K43">
            <v>60</v>
          </cell>
          <cell r="L43">
            <v>0</v>
          </cell>
          <cell r="M43">
            <v>60</v>
          </cell>
          <cell r="N43">
            <v>300</v>
          </cell>
        </row>
        <row r="44">
          <cell r="A44" t="str">
            <v>A082</v>
          </cell>
          <cell r="B44">
            <v>0</v>
          </cell>
          <cell r="C44">
            <v>0</v>
          </cell>
          <cell r="D44">
            <v>0</v>
          </cell>
          <cell r="E44">
            <v>150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</row>
        <row r="45">
          <cell r="A45" t="str">
            <v>A083</v>
          </cell>
          <cell r="B45">
            <v>0</v>
          </cell>
          <cell r="C45">
            <v>0</v>
          </cell>
          <cell r="D45">
            <v>500</v>
          </cell>
          <cell r="E45">
            <v>0</v>
          </cell>
          <cell r="F45">
            <v>500</v>
          </cell>
          <cell r="G45">
            <v>0</v>
          </cell>
          <cell r="H45">
            <v>1000</v>
          </cell>
          <cell r="I45">
            <v>0</v>
          </cell>
          <cell r="J45">
            <v>1000</v>
          </cell>
          <cell r="K45">
            <v>0</v>
          </cell>
          <cell r="L45">
            <v>1000</v>
          </cell>
          <cell r="M45">
            <v>1000</v>
          </cell>
          <cell r="N45">
            <v>5000</v>
          </cell>
        </row>
        <row r="46">
          <cell r="A46" t="str">
            <v>C007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280</v>
          </cell>
          <cell r="K46">
            <v>200</v>
          </cell>
          <cell r="L46">
            <v>340</v>
          </cell>
          <cell r="M46">
            <v>0</v>
          </cell>
          <cell r="N46">
            <v>820</v>
          </cell>
        </row>
        <row r="47">
          <cell r="A47" t="str">
            <v>C008</v>
          </cell>
          <cell r="B47">
            <v>0</v>
          </cell>
          <cell r="C47">
            <v>0</v>
          </cell>
          <cell r="D47">
            <v>0</v>
          </cell>
          <cell r="E47">
            <v>431</v>
          </cell>
          <cell r="F47">
            <v>0</v>
          </cell>
          <cell r="G47">
            <v>0</v>
          </cell>
          <cell r="H47">
            <v>1569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2000</v>
          </cell>
        </row>
        <row r="48">
          <cell r="A48" t="str">
            <v>C009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600</v>
          </cell>
        </row>
        <row r="49">
          <cell r="A49" t="str">
            <v>E010</v>
          </cell>
          <cell r="B49">
            <v>0</v>
          </cell>
          <cell r="C49">
            <v>0</v>
          </cell>
          <cell r="D49">
            <v>100</v>
          </cell>
          <cell r="E49">
            <v>0</v>
          </cell>
          <cell r="F49">
            <v>100</v>
          </cell>
          <cell r="G49">
            <v>100</v>
          </cell>
          <cell r="H49">
            <v>0</v>
          </cell>
          <cell r="I49">
            <v>0</v>
          </cell>
          <cell r="J49">
            <v>0</v>
          </cell>
          <cell r="K49">
            <v>100</v>
          </cell>
          <cell r="L49">
            <v>100</v>
          </cell>
          <cell r="M49">
            <v>0</v>
          </cell>
          <cell r="N49">
            <v>500</v>
          </cell>
        </row>
        <row r="50">
          <cell r="A50" t="str">
            <v>B025</v>
          </cell>
          <cell r="B50">
            <v>0</v>
          </cell>
          <cell r="C50">
            <v>0</v>
          </cell>
          <cell r="D50">
            <v>200</v>
          </cell>
          <cell r="E50">
            <v>0</v>
          </cell>
          <cell r="F50">
            <v>200</v>
          </cell>
          <cell r="G50">
            <v>0</v>
          </cell>
          <cell r="H50">
            <v>300</v>
          </cell>
          <cell r="I50">
            <v>0</v>
          </cell>
          <cell r="J50">
            <v>300</v>
          </cell>
          <cell r="K50">
            <v>200</v>
          </cell>
          <cell r="L50">
            <v>0</v>
          </cell>
          <cell r="M50">
            <v>0</v>
          </cell>
          <cell r="N50">
            <v>1200</v>
          </cell>
        </row>
        <row r="51">
          <cell r="A51" t="str">
            <v>C005</v>
          </cell>
          <cell r="B51">
            <v>0</v>
          </cell>
          <cell r="C51">
            <v>254</v>
          </cell>
          <cell r="D51">
            <v>254</v>
          </cell>
          <cell r="E51">
            <v>0</v>
          </cell>
          <cell r="F51">
            <v>305</v>
          </cell>
          <cell r="G51">
            <v>0</v>
          </cell>
          <cell r="H51">
            <v>305</v>
          </cell>
          <cell r="I51">
            <v>0</v>
          </cell>
          <cell r="J51">
            <v>229</v>
          </cell>
          <cell r="K51">
            <v>153</v>
          </cell>
          <cell r="L51">
            <v>0</v>
          </cell>
          <cell r="M51">
            <v>0</v>
          </cell>
          <cell r="N51">
            <v>1500</v>
          </cell>
        </row>
        <row r="52">
          <cell r="A52" t="str">
            <v>E038</v>
          </cell>
          <cell r="B52">
            <v>0</v>
          </cell>
          <cell r="C52">
            <v>0</v>
          </cell>
          <cell r="D52">
            <v>750</v>
          </cell>
          <cell r="E52">
            <v>0</v>
          </cell>
          <cell r="F52">
            <v>0</v>
          </cell>
          <cell r="G52">
            <v>1500</v>
          </cell>
          <cell r="H52">
            <v>0</v>
          </cell>
          <cell r="I52">
            <v>0</v>
          </cell>
          <cell r="J52">
            <v>0</v>
          </cell>
          <cell r="K52">
            <v>750</v>
          </cell>
          <cell r="L52">
            <v>0</v>
          </cell>
          <cell r="M52">
            <v>0</v>
          </cell>
          <cell r="N52">
            <v>3000</v>
          </cell>
        </row>
        <row r="53">
          <cell r="A53" t="str">
            <v>E055</v>
          </cell>
          <cell r="B53">
            <v>0</v>
          </cell>
          <cell r="C53">
            <v>0</v>
          </cell>
          <cell r="D53">
            <v>20</v>
          </cell>
          <cell r="E53">
            <v>20</v>
          </cell>
          <cell r="F53">
            <v>20</v>
          </cell>
          <cell r="G53">
            <v>20</v>
          </cell>
          <cell r="H53">
            <v>20</v>
          </cell>
          <cell r="I53">
            <v>20</v>
          </cell>
          <cell r="J53">
            <v>20</v>
          </cell>
          <cell r="K53">
            <v>20</v>
          </cell>
          <cell r="L53">
            <v>0</v>
          </cell>
          <cell r="M53">
            <v>0</v>
          </cell>
          <cell r="N53">
            <v>160</v>
          </cell>
        </row>
        <row r="54">
          <cell r="A54" t="str">
            <v>E057</v>
          </cell>
          <cell r="B54">
            <v>0</v>
          </cell>
          <cell r="C54">
            <v>0</v>
          </cell>
          <cell r="D54">
            <v>0</v>
          </cell>
          <cell r="E54">
            <v>583</v>
          </cell>
          <cell r="F54">
            <v>583</v>
          </cell>
          <cell r="G54">
            <v>0</v>
          </cell>
          <cell r="H54">
            <v>0</v>
          </cell>
          <cell r="I54">
            <v>583</v>
          </cell>
          <cell r="J54">
            <v>583</v>
          </cell>
          <cell r="K54">
            <v>583</v>
          </cell>
          <cell r="L54">
            <v>583</v>
          </cell>
          <cell r="M54">
            <v>152</v>
          </cell>
          <cell r="N54">
            <v>3650</v>
          </cell>
        </row>
        <row r="55">
          <cell r="A55" t="str">
            <v>E058</v>
          </cell>
          <cell r="B55">
            <v>26</v>
          </cell>
          <cell r="C55">
            <v>0</v>
          </cell>
          <cell r="D55">
            <v>0</v>
          </cell>
          <cell r="E55">
            <v>0</v>
          </cell>
          <cell r="F55">
            <v>479</v>
          </cell>
          <cell r="G55">
            <v>506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607</v>
          </cell>
          <cell r="M55">
            <v>356</v>
          </cell>
          <cell r="N55">
            <v>1974</v>
          </cell>
        </row>
        <row r="56">
          <cell r="A56" t="str">
            <v>E068</v>
          </cell>
          <cell r="B56">
            <v>0</v>
          </cell>
          <cell r="C56">
            <v>100</v>
          </cell>
          <cell r="D56">
            <v>140</v>
          </cell>
          <cell r="E56">
            <v>140</v>
          </cell>
          <cell r="F56">
            <v>140</v>
          </cell>
          <cell r="G56">
            <v>140</v>
          </cell>
          <cell r="H56">
            <v>140</v>
          </cell>
          <cell r="I56">
            <v>140</v>
          </cell>
          <cell r="J56">
            <v>140</v>
          </cell>
          <cell r="K56">
            <v>140</v>
          </cell>
          <cell r="L56">
            <v>140</v>
          </cell>
          <cell r="M56">
            <v>140</v>
          </cell>
          <cell r="N56">
            <v>1500</v>
          </cell>
        </row>
        <row r="57">
          <cell r="A57" t="str">
            <v>E077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E080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E082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157</v>
          </cell>
          <cell r="G59">
            <v>157</v>
          </cell>
          <cell r="H59">
            <v>157</v>
          </cell>
          <cell r="I59">
            <v>157</v>
          </cell>
          <cell r="J59">
            <v>172</v>
          </cell>
          <cell r="K59">
            <v>0</v>
          </cell>
          <cell r="L59">
            <v>0</v>
          </cell>
          <cell r="M59">
            <v>0</v>
          </cell>
          <cell r="N59">
            <v>800</v>
          </cell>
        </row>
        <row r="60">
          <cell r="A60" t="str">
            <v>E084</v>
          </cell>
          <cell r="B60">
            <v>0</v>
          </cell>
          <cell r="C60">
            <v>500</v>
          </cell>
          <cell r="D60">
            <v>1000</v>
          </cell>
          <cell r="E60">
            <v>1500</v>
          </cell>
          <cell r="F60">
            <v>1500</v>
          </cell>
          <cell r="G60">
            <v>1500</v>
          </cell>
          <cell r="H60">
            <v>1500</v>
          </cell>
          <cell r="I60">
            <v>1500</v>
          </cell>
          <cell r="J60">
            <v>1500</v>
          </cell>
          <cell r="K60">
            <v>1500</v>
          </cell>
          <cell r="L60">
            <v>1500</v>
          </cell>
          <cell r="M60">
            <v>1500</v>
          </cell>
          <cell r="N60">
            <v>15000</v>
          </cell>
        </row>
        <row r="61">
          <cell r="A61" t="str">
            <v>E085</v>
          </cell>
          <cell r="B61">
            <v>0</v>
          </cell>
          <cell r="C61">
            <v>0</v>
          </cell>
          <cell r="D61">
            <v>300</v>
          </cell>
          <cell r="E61">
            <v>300</v>
          </cell>
          <cell r="F61">
            <v>200</v>
          </cell>
          <cell r="G61">
            <v>200</v>
          </cell>
          <cell r="H61">
            <v>0</v>
          </cell>
          <cell r="I61">
            <v>343</v>
          </cell>
          <cell r="J61">
            <v>343</v>
          </cell>
          <cell r="K61">
            <v>0</v>
          </cell>
          <cell r="L61">
            <v>0</v>
          </cell>
          <cell r="M61">
            <v>0</v>
          </cell>
          <cell r="N61">
            <v>1686</v>
          </cell>
        </row>
        <row r="62">
          <cell r="A62" t="str">
            <v>E086</v>
          </cell>
          <cell r="B62">
            <v>0</v>
          </cell>
          <cell r="C62">
            <v>0</v>
          </cell>
          <cell r="D62">
            <v>1000</v>
          </cell>
          <cell r="E62">
            <v>1000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10000</v>
          </cell>
        </row>
        <row r="63">
          <cell r="A63" t="str">
            <v>E087</v>
          </cell>
          <cell r="B63">
            <v>0</v>
          </cell>
          <cell r="C63">
            <v>0</v>
          </cell>
          <cell r="D63">
            <v>407</v>
          </cell>
          <cell r="E63">
            <v>407</v>
          </cell>
          <cell r="F63">
            <v>407</v>
          </cell>
          <cell r="G63">
            <v>407</v>
          </cell>
          <cell r="H63">
            <v>407</v>
          </cell>
          <cell r="I63">
            <v>407</v>
          </cell>
          <cell r="J63">
            <v>407</v>
          </cell>
          <cell r="K63">
            <v>407</v>
          </cell>
          <cell r="L63">
            <v>407</v>
          </cell>
          <cell r="M63">
            <v>407</v>
          </cell>
          <cell r="N63">
            <v>4070</v>
          </cell>
        </row>
        <row r="64">
          <cell r="A64" t="str">
            <v>E088</v>
          </cell>
          <cell r="B64">
            <v>579</v>
          </cell>
          <cell r="C64">
            <v>332</v>
          </cell>
          <cell r="D64">
            <v>405</v>
          </cell>
          <cell r="E64">
            <v>405</v>
          </cell>
          <cell r="F64">
            <v>597</v>
          </cell>
          <cell r="G64">
            <v>597</v>
          </cell>
          <cell r="H64">
            <v>597</v>
          </cell>
          <cell r="I64">
            <v>597</v>
          </cell>
          <cell r="J64">
            <v>597</v>
          </cell>
          <cell r="K64">
            <v>597</v>
          </cell>
          <cell r="L64">
            <v>597</v>
          </cell>
          <cell r="M64">
            <v>600</v>
          </cell>
          <cell r="N64">
            <v>6500</v>
          </cell>
        </row>
        <row r="65">
          <cell r="A65" t="str">
            <v>J033</v>
          </cell>
          <cell r="B65">
            <v>0</v>
          </cell>
          <cell r="C65">
            <v>0</v>
          </cell>
          <cell r="D65">
            <v>0</v>
          </cell>
          <cell r="E65">
            <v>500</v>
          </cell>
          <cell r="F65">
            <v>500</v>
          </cell>
          <cell r="G65">
            <v>500</v>
          </cell>
          <cell r="H65">
            <v>500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2000</v>
          </cell>
        </row>
        <row r="66">
          <cell r="N66">
            <v>0</v>
          </cell>
        </row>
        <row r="67">
          <cell r="A67" t="str">
            <v>A065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268</v>
          </cell>
          <cell r="G67">
            <v>268</v>
          </cell>
          <cell r="H67">
            <v>400</v>
          </cell>
          <cell r="I67">
            <v>535</v>
          </cell>
          <cell r="J67">
            <v>669</v>
          </cell>
          <cell r="K67">
            <v>1338</v>
          </cell>
          <cell r="L67">
            <v>1472</v>
          </cell>
          <cell r="M67">
            <v>0</v>
          </cell>
          <cell r="N67">
            <v>4950</v>
          </cell>
        </row>
        <row r="68">
          <cell r="A68" t="str">
            <v>A066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298</v>
          </cell>
          <cell r="I68">
            <v>0</v>
          </cell>
          <cell r="J68">
            <v>426</v>
          </cell>
          <cell r="K68">
            <v>0</v>
          </cell>
          <cell r="L68">
            <v>426</v>
          </cell>
          <cell r="M68">
            <v>0</v>
          </cell>
          <cell r="N68">
            <v>1150</v>
          </cell>
        </row>
        <row r="69">
          <cell r="A69" t="str">
            <v>A069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100</v>
          </cell>
          <cell r="I69">
            <v>150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250</v>
          </cell>
        </row>
        <row r="70">
          <cell r="A70" t="str">
            <v>A070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</v>
          </cell>
          <cell r="I70">
            <v>150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</row>
        <row r="71">
          <cell r="A71" t="str">
            <v>A071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A073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100</v>
          </cell>
          <cell r="K72">
            <v>150</v>
          </cell>
          <cell r="L72">
            <v>0</v>
          </cell>
          <cell r="M72">
            <v>0</v>
          </cell>
          <cell r="N72">
            <v>250</v>
          </cell>
        </row>
        <row r="73">
          <cell r="A73" t="str">
            <v>A074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100</v>
          </cell>
          <cell r="K73">
            <v>150</v>
          </cell>
          <cell r="L73">
            <v>0</v>
          </cell>
          <cell r="M73">
            <v>0</v>
          </cell>
          <cell r="N73">
            <v>250</v>
          </cell>
        </row>
        <row r="74">
          <cell r="A74" t="str">
            <v>A075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100</v>
          </cell>
          <cell r="K74">
            <v>150</v>
          </cell>
          <cell r="L74">
            <v>0</v>
          </cell>
          <cell r="M74">
            <v>0</v>
          </cell>
          <cell r="N74">
            <v>250</v>
          </cell>
        </row>
        <row r="75">
          <cell r="A75" t="str">
            <v>A076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100</v>
          </cell>
          <cell r="L75">
            <v>150</v>
          </cell>
          <cell r="M75">
            <v>0</v>
          </cell>
          <cell r="N75">
            <v>250</v>
          </cell>
        </row>
        <row r="76">
          <cell r="A76" t="str">
            <v>A077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</v>
          </cell>
          <cell r="L76">
            <v>150</v>
          </cell>
          <cell r="M76">
            <v>0</v>
          </cell>
          <cell r="N76">
            <v>250</v>
          </cell>
        </row>
        <row r="77">
          <cell r="A77" t="str">
            <v>A078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100</v>
          </cell>
          <cell r="L77">
            <v>150</v>
          </cell>
          <cell r="M77">
            <v>0</v>
          </cell>
          <cell r="N77">
            <v>250</v>
          </cell>
        </row>
        <row r="78">
          <cell r="B78">
            <v>1771</v>
          </cell>
          <cell r="C78">
            <v>22660.35</v>
          </cell>
          <cell r="D78">
            <v>76853.350000000006</v>
          </cell>
          <cell r="E78">
            <v>34791.35</v>
          </cell>
          <cell r="F78">
            <v>39216.25</v>
          </cell>
          <cell r="G78">
            <v>24677.15</v>
          </cell>
          <cell r="H78">
            <v>15898.15</v>
          </cell>
          <cell r="I78">
            <v>15432.5</v>
          </cell>
          <cell r="J78">
            <v>13822</v>
          </cell>
          <cell r="K78">
            <v>12749</v>
          </cell>
          <cell r="L78">
            <v>12473</v>
          </cell>
          <cell r="M78">
            <v>9137</v>
          </cell>
          <cell r="N78">
            <v>279481.09999999998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BaseCase"/>
      <sheetName val="SUM-Falcon"/>
      <sheetName val="TelcomC"/>
      <sheetName val="INDEX"/>
      <sheetName val="Graph"/>
      <sheetName val="Graph- Data"/>
      <sheetName val="SUM-Total"/>
      <sheetName val="Primary"/>
      <sheetName val="Detailed"/>
      <sheetName val="Input Sheet"/>
      <sheetName val="BudJan-Dec"/>
      <sheetName val="CEP Budget (BP)"/>
      <sheetName val="GSFin-Activity"/>
      <sheetName val="BoardSlide"/>
      <sheetName val="StratPlan"/>
      <sheetName val="StatPlanold"/>
      <sheetName val="Revised05Plan"/>
      <sheetName val="CEP Budget (BP)old"/>
      <sheetName val="CONTRN BY DISTRICT"/>
      <sheetName val="Fin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 t="str">
            <v>E065</v>
          </cell>
          <cell r="E6" t="str">
            <v xml:space="preserve"> Billing &amp; Customer Care Systems Replacement</v>
          </cell>
          <cell r="F6">
            <v>30766</v>
          </cell>
          <cell r="G6">
            <v>16587</v>
          </cell>
          <cell r="H6">
            <v>28647</v>
          </cell>
          <cell r="I6">
            <v>0</v>
          </cell>
          <cell r="J6">
            <v>0</v>
          </cell>
          <cell r="K6">
            <v>76000</v>
          </cell>
          <cell r="L6">
            <v>45234</v>
          </cell>
          <cell r="M6">
            <v>0</v>
          </cell>
        </row>
        <row r="7">
          <cell r="D7" t="str">
            <v>E073</v>
          </cell>
          <cell r="E7" t="str">
            <v xml:space="preserve"> Customer Relationship Management &amp; Data Warehousing</v>
          </cell>
          <cell r="F7">
            <v>0</v>
          </cell>
          <cell r="G7">
            <v>0</v>
          </cell>
          <cell r="H7">
            <v>15000</v>
          </cell>
          <cell r="I7">
            <v>15000</v>
          </cell>
          <cell r="J7">
            <v>15000</v>
          </cell>
          <cell r="K7">
            <v>45000</v>
          </cell>
          <cell r="L7">
            <v>45000</v>
          </cell>
          <cell r="M7">
            <v>0</v>
          </cell>
        </row>
        <row r="8">
          <cell r="D8" t="str">
            <v>E074</v>
          </cell>
          <cell r="E8" t="str">
            <v xml:space="preserve"> Corporate Network &amp; Geographical Fault Tolerance</v>
          </cell>
          <cell r="F8">
            <v>794</v>
          </cell>
          <cell r="G8">
            <v>17733</v>
          </cell>
          <cell r="H8">
            <v>1050</v>
          </cell>
          <cell r="I8">
            <v>5750</v>
          </cell>
          <cell r="J8">
            <v>0</v>
          </cell>
          <cell r="K8">
            <v>25000</v>
          </cell>
          <cell r="L8">
            <v>24206</v>
          </cell>
          <cell r="M8">
            <v>-327</v>
          </cell>
        </row>
        <row r="9">
          <cell r="D9" t="str">
            <v>E084</v>
          </cell>
          <cell r="E9" t="str">
            <v>Incorporation of Addnl. Bus Ops.(see note)</v>
          </cell>
          <cell r="F9">
            <v>0</v>
          </cell>
          <cell r="G9">
            <v>650</v>
          </cell>
          <cell r="H9">
            <v>15000</v>
          </cell>
          <cell r="I9">
            <v>15000</v>
          </cell>
          <cell r="J9">
            <v>4850</v>
          </cell>
          <cell r="K9">
            <v>36000</v>
          </cell>
          <cell r="L9">
            <v>36000</v>
          </cell>
          <cell r="M9">
            <v>500</v>
          </cell>
        </row>
        <row r="10">
          <cell r="D10" t="str">
            <v>E086</v>
          </cell>
          <cell r="E10" t="str">
            <v>Enterprise Application Integration</v>
          </cell>
          <cell r="F10">
            <v>0</v>
          </cell>
          <cell r="G10">
            <v>0</v>
          </cell>
          <cell r="H10">
            <v>10000</v>
          </cell>
          <cell r="I10">
            <v>5000</v>
          </cell>
          <cell r="J10">
            <v>0</v>
          </cell>
          <cell r="K10">
            <v>15000</v>
          </cell>
          <cell r="L10">
            <v>15000</v>
          </cell>
          <cell r="M10">
            <v>0</v>
          </cell>
        </row>
        <row r="11">
          <cell r="D11" t="str">
            <v>E088</v>
          </cell>
          <cell r="E11" t="str">
            <v>Corporate It Upgrade</v>
          </cell>
          <cell r="F11">
            <v>0</v>
          </cell>
          <cell r="G11">
            <v>0</v>
          </cell>
          <cell r="H11">
            <v>6500</v>
          </cell>
          <cell r="I11">
            <v>1500</v>
          </cell>
          <cell r="J11">
            <v>0</v>
          </cell>
          <cell r="K11">
            <v>11000</v>
          </cell>
          <cell r="L11">
            <v>11000</v>
          </cell>
          <cell r="M11">
            <v>3000</v>
          </cell>
        </row>
        <row r="12">
          <cell r="D12" t="str">
            <v>E038</v>
          </cell>
          <cell r="E12" t="str">
            <v xml:space="preserve"> Computer Operations Enhancement</v>
          </cell>
          <cell r="F12">
            <v>5098</v>
          </cell>
          <cell r="G12">
            <v>0</v>
          </cell>
          <cell r="H12">
            <v>3000</v>
          </cell>
          <cell r="I12">
            <v>1400</v>
          </cell>
          <cell r="J12">
            <v>800</v>
          </cell>
          <cell r="K12">
            <v>10800</v>
          </cell>
          <cell r="L12">
            <v>5702</v>
          </cell>
          <cell r="M12">
            <v>502</v>
          </cell>
        </row>
        <row r="13">
          <cell r="D13" t="str">
            <v>E058</v>
          </cell>
          <cell r="E13" t="str">
            <v xml:space="preserve"> It Enterprise Management &amp; Security Implementation</v>
          </cell>
          <cell r="F13">
            <v>853</v>
          </cell>
          <cell r="G13">
            <v>194</v>
          </cell>
          <cell r="H13">
            <v>1974</v>
          </cell>
          <cell r="I13">
            <v>2000</v>
          </cell>
          <cell r="J13">
            <v>1236</v>
          </cell>
          <cell r="K13">
            <v>6236</v>
          </cell>
          <cell r="L13">
            <v>5383</v>
          </cell>
          <cell r="M13">
            <v>-21</v>
          </cell>
        </row>
        <row r="14">
          <cell r="D14" t="str">
            <v>E080</v>
          </cell>
          <cell r="E14" t="str">
            <v>Document Management Tech.</v>
          </cell>
          <cell r="F14">
            <v>0</v>
          </cell>
          <cell r="G14">
            <v>289</v>
          </cell>
          <cell r="H14">
            <v>0</v>
          </cell>
          <cell r="I14">
            <v>0</v>
          </cell>
          <cell r="J14">
            <v>0</v>
          </cell>
          <cell r="K14">
            <v>1500</v>
          </cell>
          <cell r="L14">
            <v>1500</v>
          </cell>
          <cell r="M14">
            <v>1211</v>
          </cell>
        </row>
        <row r="15">
          <cell r="D15" t="str">
            <v>E057</v>
          </cell>
          <cell r="E15" t="str">
            <v xml:space="preserve"> It Business Continuity Plan &amp; Disaster Recovery Implemnt</v>
          </cell>
          <cell r="F15">
            <v>35</v>
          </cell>
          <cell r="G15">
            <v>836</v>
          </cell>
          <cell r="H15">
            <v>3650</v>
          </cell>
          <cell r="I15">
            <v>1000</v>
          </cell>
          <cell r="J15">
            <v>0</v>
          </cell>
          <cell r="K15">
            <v>5000</v>
          </cell>
          <cell r="L15">
            <v>4965</v>
          </cell>
          <cell r="M15">
            <v>-521</v>
          </cell>
        </row>
        <row r="16">
          <cell r="D16" t="str">
            <v>E087</v>
          </cell>
          <cell r="E16" t="str">
            <v>Electronic Distn. Channels</v>
          </cell>
          <cell r="F16">
            <v>0</v>
          </cell>
          <cell r="G16">
            <v>0</v>
          </cell>
          <cell r="H16">
            <v>4070</v>
          </cell>
          <cell r="I16">
            <v>0</v>
          </cell>
          <cell r="J16">
            <v>0</v>
          </cell>
          <cell r="K16">
            <v>4070</v>
          </cell>
          <cell r="L16">
            <v>4070</v>
          </cell>
          <cell r="M16">
            <v>0</v>
          </cell>
        </row>
        <row r="17">
          <cell r="D17" t="str">
            <v>E068</v>
          </cell>
          <cell r="E17" t="str">
            <v xml:space="preserve"> Corporate Network Services Enhancement</v>
          </cell>
          <cell r="F17">
            <v>300</v>
          </cell>
          <cell r="G17">
            <v>646</v>
          </cell>
          <cell r="H17">
            <v>1500</v>
          </cell>
          <cell r="I17">
            <v>700</v>
          </cell>
          <cell r="J17">
            <v>0</v>
          </cell>
          <cell r="K17">
            <v>3200</v>
          </cell>
          <cell r="L17">
            <v>2900</v>
          </cell>
          <cell r="M17">
            <v>54</v>
          </cell>
        </row>
        <row r="18">
          <cell r="D18" t="str">
            <v>E085</v>
          </cell>
          <cell r="E18" t="str">
            <v>Remedy Asset</v>
          </cell>
          <cell r="F18">
            <v>0</v>
          </cell>
          <cell r="G18">
            <v>0</v>
          </cell>
          <cell r="H18">
            <v>1686</v>
          </cell>
          <cell r="I18">
            <v>200</v>
          </cell>
          <cell r="J18">
            <v>0</v>
          </cell>
          <cell r="K18">
            <v>1886</v>
          </cell>
          <cell r="L18">
            <v>1886</v>
          </cell>
          <cell r="M18">
            <v>0</v>
          </cell>
        </row>
        <row r="19">
          <cell r="D19" t="str">
            <v>E082</v>
          </cell>
          <cell r="E19" t="str">
            <v>Proj. Mgmt.&amp; Process Auto Tools</v>
          </cell>
          <cell r="F19">
            <v>0</v>
          </cell>
          <cell r="G19">
            <v>282</v>
          </cell>
          <cell r="H19">
            <v>800</v>
          </cell>
          <cell r="I19">
            <v>0</v>
          </cell>
          <cell r="J19">
            <v>0</v>
          </cell>
          <cell r="K19">
            <v>1300</v>
          </cell>
          <cell r="L19">
            <v>1300</v>
          </cell>
          <cell r="M19">
            <v>218</v>
          </cell>
        </row>
        <row r="20">
          <cell r="D20" t="str">
            <v>E077</v>
          </cell>
          <cell r="E20" t="str">
            <v xml:space="preserve"> Network Performance Management</v>
          </cell>
          <cell r="F20">
            <v>0</v>
          </cell>
          <cell r="G20">
            <v>2023</v>
          </cell>
          <cell r="H20">
            <v>0</v>
          </cell>
          <cell r="I20">
            <v>0</v>
          </cell>
          <cell r="J20">
            <v>0</v>
          </cell>
          <cell r="K20">
            <v>4500</v>
          </cell>
          <cell r="L20">
            <v>4500</v>
          </cell>
          <cell r="M20">
            <v>2477</v>
          </cell>
        </row>
        <row r="21">
          <cell r="D21" t="str">
            <v>E010</v>
          </cell>
          <cell r="E21" t="str">
            <v>Oracle Site License</v>
          </cell>
          <cell r="F21">
            <v>0</v>
          </cell>
          <cell r="G21">
            <v>0</v>
          </cell>
          <cell r="H21">
            <v>500</v>
          </cell>
          <cell r="I21">
            <v>0</v>
          </cell>
          <cell r="J21">
            <v>0</v>
          </cell>
          <cell r="K21">
            <v>500</v>
          </cell>
          <cell r="L21">
            <v>500</v>
          </cell>
          <cell r="M21">
            <v>0</v>
          </cell>
        </row>
        <row r="22">
          <cell r="E22" t="str">
            <v>sub-total</v>
          </cell>
          <cell r="F22">
            <v>37846</v>
          </cell>
          <cell r="G22">
            <v>39240</v>
          </cell>
          <cell r="H22">
            <v>93377</v>
          </cell>
          <cell r="I22">
            <v>47550</v>
          </cell>
          <cell r="J22">
            <v>21886</v>
          </cell>
          <cell r="K22">
            <v>246992</v>
          </cell>
          <cell r="L22">
            <v>209146</v>
          </cell>
          <cell r="M22">
            <v>7093</v>
          </cell>
        </row>
        <row r="23">
          <cell r="E23" t="str">
            <v xml:space="preserve">   Building,etc</v>
          </cell>
        </row>
        <row r="24">
          <cell r="D24" t="str">
            <v>A043</v>
          </cell>
          <cell r="E24" t="str">
            <v xml:space="preserve"> Consult./Constr-Hq Bldg.West Bay-seenote</v>
          </cell>
          <cell r="F24">
            <v>110137</v>
          </cell>
          <cell r="G24">
            <v>153988</v>
          </cell>
          <cell r="H24">
            <v>137095</v>
          </cell>
          <cell r="I24">
            <v>0</v>
          </cell>
          <cell r="J24">
            <v>0</v>
          </cell>
          <cell r="K24">
            <v>401220</v>
          </cell>
          <cell r="L24">
            <v>291083</v>
          </cell>
          <cell r="M24">
            <v>0</v>
          </cell>
        </row>
        <row r="25">
          <cell r="D25" t="str">
            <v>A083</v>
          </cell>
          <cell r="E25" t="str">
            <v>Integrated Security</v>
          </cell>
          <cell r="F25">
            <v>0</v>
          </cell>
          <cell r="G25">
            <v>0</v>
          </cell>
          <cell r="H25">
            <v>5000</v>
          </cell>
          <cell r="I25">
            <v>0</v>
          </cell>
          <cell r="J25">
            <v>0</v>
          </cell>
          <cell r="K25">
            <v>5000</v>
          </cell>
          <cell r="L25">
            <v>5000</v>
          </cell>
          <cell r="M25">
            <v>0</v>
          </cell>
        </row>
        <row r="26">
          <cell r="D26" t="str">
            <v>A042</v>
          </cell>
          <cell r="E26" t="str">
            <v xml:space="preserve"> Consult./Construction-Computer Bldg-Wadi Sail</v>
          </cell>
          <cell r="F26">
            <v>5498</v>
          </cell>
          <cell r="G26">
            <v>195</v>
          </cell>
          <cell r="H26">
            <v>0</v>
          </cell>
          <cell r="I26">
            <v>0</v>
          </cell>
          <cell r="J26">
            <v>0</v>
          </cell>
          <cell r="K26">
            <v>5693</v>
          </cell>
          <cell r="L26">
            <v>195</v>
          </cell>
          <cell r="M26">
            <v>0</v>
          </cell>
        </row>
        <row r="27">
          <cell r="E27" t="str">
            <v>sub-total</v>
          </cell>
          <cell r="F27">
            <v>115635</v>
          </cell>
          <cell r="G27">
            <v>154183</v>
          </cell>
          <cell r="H27">
            <v>142095</v>
          </cell>
          <cell r="I27">
            <v>0</v>
          </cell>
          <cell r="J27">
            <v>0</v>
          </cell>
          <cell r="K27">
            <v>411913</v>
          </cell>
          <cell r="L27">
            <v>296278</v>
          </cell>
          <cell r="M27">
            <v>0</v>
          </cell>
        </row>
        <row r="28">
          <cell r="E28" t="str">
            <v>B.  Telecom Centres</v>
          </cell>
        </row>
        <row r="29">
          <cell r="D29" t="str">
            <v>A057</v>
          </cell>
          <cell r="E29" t="str">
            <v xml:space="preserve"> Consultancy/Construction Of Customer Care Building</v>
          </cell>
          <cell r="F29">
            <v>0</v>
          </cell>
          <cell r="G29">
            <v>0</v>
          </cell>
          <cell r="H29">
            <v>6483</v>
          </cell>
          <cell r="I29">
            <v>0</v>
          </cell>
          <cell r="J29">
            <v>0</v>
          </cell>
          <cell r="K29">
            <v>6483</v>
          </cell>
          <cell r="L29">
            <v>6483</v>
          </cell>
          <cell r="M29">
            <v>0</v>
          </cell>
        </row>
        <row r="30">
          <cell r="D30" t="str">
            <v>A056</v>
          </cell>
          <cell r="E30" t="str">
            <v xml:space="preserve"> New Land For Customer Care Building</v>
          </cell>
          <cell r="F30">
            <v>0</v>
          </cell>
          <cell r="G30">
            <v>0</v>
          </cell>
          <cell r="H30">
            <v>7500</v>
          </cell>
          <cell r="I30">
            <v>0</v>
          </cell>
          <cell r="J30">
            <v>0</v>
          </cell>
          <cell r="K30">
            <v>7500</v>
          </cell>
          <cell r="L30">
            <v>7500</v>
          </cell>
          <cell r="M30">
            <v>0</v>
          </cell>
        </row>
        <row r="31">
          <cell r="D31" t="str">
            <v>A079</v>
          </cell>
          <cell r="E31" t="str">
            <v>TelCentr-Royal Plaza-Interior Design</v>
          </cell>
          <cell r="G31">
            <v>0</v>
          </cell>
          <cell r="H31">
            <v>750</v>
          </cell>
          <cell r="I31">
            <v>0</v>
          </cell>
          <cell r="J31">
            <v>0</v>
          </cell>
          <cell r="K31">
            <v>750</v>
          </cell>
          <cell r="L31">
            <v>750</v>
          </cell>
          <cell r="M31">
            <v>0</v>
          </cell>
        </row>
        <row r="32">
          <cell r="D32" t="str">
            <v>A072</v>
          </cell>
          <cell r="E32" t="str">
            <v>New Outlet- Various</v>
          </cell>
          <cell r="G32">
            <v>21</v>
          </cell>
          <cell r="H32">
            <v>129</v>
          </cell>
          <cell r="I32">
            <v>0</v>
          </cell>
          <cell r="J32">
            <v>0</v>
          </cell>
          <cell r="K32">
            <v>150</v>
          </cell>
          <cell r="L32">
            <v>150</v>
          </cell>
          <cell r="M32">
            <v>0</v>
          </cell>
        </row>
        <row r="33">
          <cell r="D33" t="str">
            <v>A061</v>
          </cell>
          <cell r="E33" t="str">
            <v>TelCentr-Hyat Plaza-Interior Design</v>
          </cell>
          <cell r="G33">
            <v>318</v>
          </cell>
          <cell r="H33">
            <v>0</v>
          </cell>
          <cell r="I33">
            <v>0</v>
          </cell>
          <cell r="J33">
            <v>0</v>
          </cell>
          <cell r="K33">
            <v>341</v>
          </cell>
          <cell r="L33">
            <v>341</v>
          </cell>
          <cell r="M33">
            <v>23</v>
          </cell>
        </row>
        <row r="34">
          <cell r="D34" t="str">
            <v>A064</v>
          </cell>
          <cell r="E34" t="str">
            <v>TelecomCentr-SalwaRd-Renovation</v>
          </cell>
          <cell r="G34">
            <v>386</v>
          </cell>
          <cell r="H34">
            <v>0</v>
          </cell>
          <cell r="I34">
            <v>0</v>
          </cell>
          <cell r="J34">
            <v>0</v>
          </cell>
          <cell r="K34">
            <v>560</v>
          </cell>
          <cell r="L34">
            <v>560</v>
          </cell>
          <cell r="M34">
            <v>174</v>
          </cell>
        </row>
        <row r="35">
          <cell r="D35" t="str">
            <v>A067</v>
          </cell>
          <cell r="E35" t="str">
            <v>Hamad Telecom Center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</v>
          </cell>
          <cell r="L35">
            <v>250</v>
          </cell>
          <cell r="M35">
            <v>250</v>
          </cell>
        </row>
        <row r="36">
          <cell r="D36" t="str">
            <v>A068</v>
          </cell>
          <cell r="E36" t="str">
            <v>New Outlet- Ummsaid</v>
          </cell>
          <cell r="G36">
            <v>279</v>
          </cell>
          <cell r="H36">
            <v>0</v>
          </cell>
          <cell r="I36">
            <v>0</v>
          </cell>
          <cell r="J36">
            <v>0</v>
          </cell>
          <cell r="K36">
            <v>290</v>
          </cell>
          <cell r="L36">
            <v>290</v>
          </cell>
          <cell r="M36">
            <v>11</v>
          </cell>
        </row>
        <row r="37">
          <cell r="D37" t="str">
            <v>A062</v>
          </cell>
          <cell r="E37" t="str">
            <v>TelcCentr-Lulu HypMrk-Interior Design</v>
          </cell>
          <cell r="G37">
            <v>168</v>
          </cell>
          <cell r="H37">
            <v>0</v>
          </cell>
          <cell r="I37">
            <v>0</v>
          </cell>
          <cell r="J37">
            <v>0</v>
          </cell>
          <cell r="K37">
            <v>176</v>
          </cell>
          <cell r="L37">
            <v>176</v>
          </cell>
          <cell r="M37">
            <v>8</v>
          </cell>
        </row>
        <row r="38">
          <cell r="D38" t="str">
            <v>A063</v>
          </cell>
          <cell r="E38" t="str">
            <v>TelecomCentr-GPO-Extension work</v>
          </cell>
          <cell r="G38">
            <v>130</v>
          </cell>
          <cell r="H38">
            <v>0</v>
          </cell>
          <cell r="I38">
            <v>0</v>
          </cell>
          <cell r="J38">
            <v>0</v>
          </cell>
          <cell r="K38">
            <v>150</v>
          </cell>
          <cell r="L38">
            <v>150</v>
          </cell>
          <cell r="M38">
            <v>20</v>
          </cell>
        </row>
        <row r="39">
          <cell r="D39" t="str">
            <v>A058</v>
          </cell>
          <cell r="E39" t="str">
            <v xml:space="preserve"> Consultancy/Construction Of New Call Centre Bldg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 t="str">
            <v>sub-total</v>
          </cell>
          <cell r="F40">
            <v>0</v>
          </cell>
          <cell r="G40">
            <v>1302</v>
          </cell>
          <cell r="H40">
            <v>14862</v>
          </cell>
          <cell r="I40">
            <v>0</v>
          </cell>
          <cell r="J40">
            <v>0</v>
          </cell>
          <cell r="K40">
            <v>16650</v>
          </cell>
          <cell r="L40">
            <v>16650</v>
          </cell>
          <cell r="M40">
            <v>486</v>
          </cell>
        </row>
        <row r="41">
          <cell r="E41" t="str">
            <v xml:space="preserve">C.  Customer related </v>
          </cell>
        </row>
        <row r="42">
          <cell r="D42" t="str">
            <v>J033</v>
          </cell>
          <cell r="E42" t="str">
            <v xml:space="preserve"> Q-Tel Customer Call Centre- Inbound &amp; Internet Calls</v>
          </cell>
          <cell r="F42">
            <v>7057</v>
          </cell>
          <cell r="G42">
            <v>0</v>
          </cell>
          <cell r="H42">
            <v>2000</v>
          </cell>
          <cell r="I42">
            <v>2993</v>
          </cell>
          <cell r="J42">
            <v>2000</v>
          </cell>
          <cell r="K42">
            <v>14050</v>
          </cell>
          <cell r="L42">
            <v>6993</v>
          </cell>
          <cell r="M42">
            <v>0</v>
          </cell>
        </row>
        <row r="43">
          <cell r="D43" t="str">
            <v>E055</v>
          </cell>
          <cell r="E43" t="str">
            <v xml:space="preserve"> Customer File Information System</v>
          </cell>
          <cell r="F43">
            <v>1661</v>
          </cell>
          <cell r="G43">
            <v>34</v>
          </cell>
          <cell r="H43">
            <v>160</v>
          </cell>
          <cell r="I43">
            <v>300</v>
          </cell>
          <cell r="J43">
            <v>0</v>
          </cell>
          <cell r="K43">
            <v>2155</v>
          </cell>
          <cell r="L43">
            <v>494</v>
          </cell>
          <cell r="M43">
            <v>0</v>
          </cell>
        </row>
        <row r="44">
          <cell r="D44">
            <v>838</v>
          </cell>
          <cell r="E44" t="str">
            <v xml:space="preserve"> Refurbishment/Alterations - Q-Tel Showrooms</v>
          </cell>
          <cell r="F44">
            <v>7084</v>
          </cell>
          <cell r="G44">
            <v>862</v>
          </cell>
          <cell r="H44">
            <v>0</v>
          </cell>
          <cell r="I44">
            <v>0</v>
          </cell>
          <cell r="J44">
            <v>0</v>
          </cell>
          <cell r="K44">
            <v>8325</v>
          </cell>
          <cell r="L44">
            <v>1241</v>
          </cell>
          <cell r="M44">
            <v>379</v>
          </cell>
        </row>
        <row r="45">
          <cell r="E45" t="str">
            <v>sub-total</v>
          </cell>
          <cell r="F45">
            <v>15802</v>
          </cell>
          <cell r="G45">
            <v>896</v>
          </cell>
          <cell r="H45">
            <v>2160</v>
          </cell>
          <cell r="I45">
            <v>3293</v>
          </cell>
          <cell r="J45">
            <v>2000</v>
          </cell>
          <cell r="K45">
            <v>24530</v>
          </cell>
          <cell r="L45">
            <v>8728</v>
          </cell>
          <cell r="M45">
            <v>379</v>
          </cell>
        </row>
        <row r="46">
          <cell r="E46" t="str">
            <v>D.  Others ( On -going Projects and non-projects)</v>
          </cell>
        </row>
        <row r="47">
          <cell r="D47">
            <v>783</v>
          </cell>
          <cell r="E47" t="str">
            <v xml:space="preserve"> Remedial Work- Old Tele.  Towers &amp; Masts</v>
          </cell>
          <cell r="F47">
            <v>3285</v>
          </cell>
          <cell r="G47">
            <v>0</v>
          </cell>
          <cell r="H47">
            <v>554</v>
          </cell>
          <cell r="I47">
            <v>0</v>
          </cell>
          <cell r="J47">
            <v>0</v>
          </cell>
          <cell r="K47">
            <v>3839</v>
          </cell>
          <cell r="L47">
            <v>554</v>
          </cell>
          <cell r="M47">
            <v>0</v>
          </cell>
        </row>
        <row r="48">
          <cell r="D48">
            <v>832</v>
          </cell>
          <cell r="E48" t="str">
            <v xml:space="preserve"> Security  Improvements  To  Q-Tel  Sites</v>
          </cell>
          <cell r="F48">
            <v>2203</v>
          </cell>
          <cell r="G48">
            <v>291</v>
          </cell>
          <cell r="H48">
            <v>500</v>
          </cell>
          <cell r="I48">
            <v>0</v>
          </cell>
          <cell r="J48">
            <v>0</v>
          </cell>
          <cell r="K48">
            <v>3100</v>
          </cell>
          <cell r="L48">
            <v>897</v>
          </cell>
          <cell r="M48">
            <v>106</v>
          </cell>
        </row>
        <row r="49">
          <cell r="D49" t="str">
            <v>A009</v>
          </cell>
          <cell r="E49" t="str">
            <v xml:space="preserve"> Improvement To Access Roads &amp; Facilit. To Q-Tel Sites</v>
          </cell>
          <cell r="F49">
            <v>102</v>
          </cell>
          <cell r="G49">
            <v>3</v>
          </cell>
          <cell r="H49">
            <v>1100</v>
          </cell>
          <cell r="I49">
            <v>900</v>
          </cell>
          <cell r="J49">
            <v>0</v>
          </cell>
          <cell r="K49">
            <v>2300</v>
          </cell>
          <cell r="L49">
            <v>2198</v>
          </cell>
          <cell r="M49">
            <v>195</v>
          </cell>
        </row>
        <row r="50">
          <cell r="D50" t="str">
            <v>A051</v>
          </cell>
          <cell r="E50" t="str">
            <v xml:space="preserve"> Main Power Supply To Prime Sites</v>
          </cell>
          <cell r="F50">
            <v>187</v>
          </cell>
          <cell r="G50">
            <v>32</v>
          </cell>
          <cell r="H50">
            <v>750</v>
          </cell>
          <cell r="I50">
            <v>1000</v>
          </cell>
          <cell r="J50">
            <v>1000</v>
          </cell>
          <cell r="K50">
            <v>3300</v>
          </cell>
          <cell r="L50">
            <v>3113</v>
          </cell>
          <cell r="M50">
            <v>331</v>
          </cell>
        </row>
        <row r="51">
          <cell r="D51" t="str">
            <v>B025</v>
          </cell>
          <cell r="E51" t="str">
            <v xml:space="preserve"> Fire  Detection  &amp;  Alarm  System</v>
          </cell>
          <cell r="F51">
            <v>2192</v>
          </cell>
          <cell r="G51">
            <v>310</v>
          </cell>
          <cell r="H51">
            <v>1200</v>
          </cell>
          <cell r="I51">
            <v>0</v>
          </cell>
          <cell r="J51">
            <v>0</v>
          </cell>
          <cell r="K51">
            <v>3700</v>
          </cell>
          <cell r="L51">
            <v>1508</v>
          </cell>
          <cell r="M51">
            <v>-2</v>
          </cell>
        </row>
        <row r="52">
          <cell r="D52" t="str">
            <v>C005</v>
          </cell>
          <cell r="E52" t="str">
            <v xml:space="preserve"> Replacement Of Major Power Plant Eqpt-Csb Complex</v>
          </cell>
          <cell r="F52">
            <v>2636</v>
          </cell>
          <cell r="G52">
            <v>0</v>
          </cell>
          <cell r="H52">
            <v>1500</v>
          </cell>
          <cell r="I52">
            <v>0</v>
          </cell>
          <cell r="J52">
            <v>0</v>
          </cell>
          <cell r="K52">
            <v>4600</v>
          </cell>
          <cell r="L52">
            <v>1964</v>
          </cell>
          <cell r="M52">
            <v>464</v>
          </cell>
        </row>
        <row r="53">
          <cell r="D53" t="str">
            <v>A080</v>
          </cell>
          <cell r="E53" t="str">
            <v xml:space="preserve"> Modifi.  &amp; Minor Civil Works At Various Q-Tel Sites</v>
          </cell>
          <cell r="F53">
            <v>0</v>
          </cell>
          <cell r="G53">
            <v>0</v>
          </cell>
          <cell r="H53">
            <v>500</v>
          </cell>
          <cell r="I53">
            <v>500</v>
          </cell>
          <cell r="J53">
            <v>0</v>
          </cell>
          <cell r="K53">
            <v>1000</v>
          </cell>
          <cell r="L53">
            <v>1000</v>
          </cell>
          <cell r="M53">
            <v>0</v>
          </cell>
        </row>
        <row r="54">
          <cell r="D54" t="str">
            <v>A081</v>
          </cell>
          <cell r="E54" t="str">
            <v xml:space="preserve"> Car Park Facilities At Various Q-Tel Sites</v>
          </cell>
          <cell r="F54">
            <v>0</v>
          </cell>
          <cell r="G54">
            <v>0</v>
          </cell>
          <cell r="H54">
            <v>300</v>
          </cell>
          <cell r="I54">
            <v>200</v>
          </cell>
          <cell r="J54">
            <v>0</v>
          </cell>
          <cell r="K54">
            <v>500</v>
          </cell>
          <cell r="L54">
            <v>500</v>
          </cell>
          <cell r="M54">
            <v>0</v>
          </cell>
        </row>
        <row r="55">
          <cell r="D55" t="str">
            <v>A082</v>
          </cell>
          <cell r="E55" t="str">
            <v>Construction of Masjed at West Bay Coast Stn.</v>
          </cell>
          <cell r="F55">
            <v>0</v>
          </cell>
          <cell r="G55">
            <v>0</v>
          </cell>
          <cell r="H55">
            <v>150</v>
          </cell>
          <cell r="I55">
            <v>0</v>
          </cell>
          <cell r="J55">
            <v>0</v>
          </cell>
          <cell r="K55">
            <v>150</v>
          </cell>
          <cell r="L55">
            <v>150</v>
          </cell>
          <cell r="M55">
            <v>0</v>
          </cell>
        </row>
        <row r="56">
          <cell r="D56" t="str">
            <v>C007</v>
          </cell>
          <cell r="E56" t="str">
            <v>Supply Instln of AC Chillers</v>
          </cell>
          <cell r="F56">
            <v>0</v>
          </cell>
          <cell r="G56">
            <v>0</v>
          </cell>
          <cell r="H56">
            <v>820</v>
          </cell>
          <cell r="I56">
            <v>0</v>
          </cell>
          <cell r="J56">
            <v>0</v>
          </cell>
          <cell r="K56">
            <v>820</v>
          </cell>
          <cell r="L56">
            <v>820</v>
          </cell>
          <cell r="M56">
            <v>0</v>
          </cell>
        </row>
        <row r="57">
          <cell r="D57" t="str">
            <v>C008</v>
          </cell>
          <cell r="E57" t="str">
            <v>Supply Instln of Generators</v>
          </cell>
          <cell r="F57">
            <v>0</v>
          </cell>
          <cell r="G57">
            <v>0</v>
          </cell>
          <cell r="H57">
            <v>2000</v>
          </cell>
          <cell r="I57">
            <v>550</v>
          </cell>
          <cell r="J57">
            <v>0</v>
          </cell>
          <cell r="K57">
            <v>2550</v>
          </cell>
          <cell r="L57">
            <v>2550</v>
          </cell>
          <cell r="M57">
            <v>0</v>
          </cell>
        </row>
        <row r="58">
          <cell r="D58" t="str">
            <v>C009</v>
          </cell>
          <cell r="E58" t="str">
            <v>UPS System at CSB</v>
          </cell>
          <cell r="F58">
            <v>0</v>
          </cell>
          <cell r="G58">
            <v>0</v>
          </cell>
          <cell r="H58">
            <v>600</v>
          </cell>
          <cell r="I58">
            <v>0</v>
          </cell>
          <cell r="J58">
            <v>0</v>
          </cell>
          <cell r="K58">
            <v>600</v>
          </cell>
          <cell r="L58">
            <v>600</v>
          </cell>
          <cell r="M58">
            <v>0</v>
          </cell>
        </row>
        <row r="59">
          <cell r="D59" t="str">
            <v>A006</v>
          </cell>
          <cell r="E59" t="str">
            <v xml:space="preserve"> Modifi.  &amp; Minor Civil Works At Various Q-Tel Sites</v>
          </cell>
          <cell r="F59">
            <v>1683</v>
          </cell>
          <cell r="G59">
            <v>370</v>
          </cell>
          <cell r="H59">
            <v>0</v>
          </cell>
          <cell r="I59">
            <v>0</v>
          </cell>
          <cell r="J59">
            <v>0</v>
          </cell>
          <cell r="K59">
            <v>2399</v>
          </cell>
          <cell r="L59">
            <v>716</v>
          </cell>
          <cell r="M59">
            <v>346</v>
          </cell>
        </row>
        <row r="60">
          <cell r="D60" t="str">
            <v>A010</v>
          </cell>
          <cell r="E60" t="str">
            <v xml:space="preserve"> Car Park Facilities At Various Q-Tel Sites</v>
          </cell>
          <cell r="F60">
            <v>552</v>
          </cell>
          <cell r="G60">
            <v>97</v>
          </cell>
          <cell r="H60">
            <v>0</v>
          </cell>
          <cell r="I60">
            <v>0</v>
          </cell>
          <cell r="J60">
            <v>0</v>
          </cell>
          <cell r="K60">
            <v>702</v>
          </cell>
          <cell r="L60">
            <v>150</v>
          </cell>
          <cell r="M60">
            <v>53</v>
          </cell>
        </row>
        <row r="61">
          <cell r="D61" t="str">
            <v>A025</v>
          </cell>
          <cell r="E61" t="str">
            <v xml:space="preserve"> Alterations &amp; Refurbishmnt To Various Q-Tel Bldgs.</v>
          </cell>
          <cell r="F61">
            <v>2509</v>
          </cell>
          <cell r="G61">
            <v>18</v>
          </cell>
          <cell r="H61">
            <v>0</v>
          </cell>
          <cell r="I61">
            <v>0</v>
          </cell>
          <cell r="J61">
            <v>0</v>
          </cell>
          <cell r="K61">
            <v>2540</v>
          </cell>
          <cell r="L61">
            <v>31</v>
          </cell>
          <cell r="M61">
            <v>13</v>
          </cell>
        </row>
        <row r="62">
          <cell r="D62" t="str">
            <v>A038</v>
          </cell>
          <cell r="E62" t="str">
            <v xml:space="preserve"> Land For Various Locations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16</v>
          </cell>
          <cell r="L62">
            <v>0</v>
          </cell>
          <cell r="M62">
            <v>0</v>
          </cell>
        </row>
        <row r="63">
          <cell r="D63" t="str">
            <v>B007</v>
          </cell>
          <cell r="E63" t="str">
            <v xml:space="preserve"> Safety  &amp;  Security  Equipments</v>
          </cell>
          <cell r="F63">
            <v>0</v>
          </cell>
          <cell r="G63">
            <v>0</v>
          </cell>
          <cell r="H63">
            <v>18</v>
          </cell>
          <cell r="I63">
            <v>100</v>
          </cell>
          <cell r="J63">
            <v>100</v>
          </cell>
          <cell r="K63">
            <v>218</v>
          </cell>
          <cell r="L63">
            <v>218</v>
          </cell>
          <cell r="M63">
            <v>0</v>
          </cell>
        </row>
        <row r="64">
          <cell r="D64" t="str">
            <v>B10</v>
          </cell>
          <cell r="E64" t="str">
            <v xml:space="preserve"> Signboards</v>
          </cell>
          <cell r="F64">
            <v>0</v>
          </cell>
          <cell r="G64">
            <v>29</v>
          </cell>
          <cell r="H64">
            <v>250</v>
          </cell>
          <cell r="I64">
            <v>250</v>
          </cell>
          <cell r="J64">
            <v>250</v>
          </cell>
          <cell r="K64">
            <v>779</v>
          </cell>
          <cell r="L64">
            <v>779</v>
          </cell>
          <cell r="M64">
            <v>0</v>
          </cell>
        </row>
        <row r="65">
          <cell r="D65" t="str">
            <v>B11</v>
          </cell>
          <cell r="E65" t="str">
            <v xml:space="preserve"> Q-Tel Various Offices Refurnishing</v>
          </cell>
          <cell r="F65">
            <v>0</v>
          </cell>
          <cell r="G65">
            <v>-1</v>
          </cell>
          <cell r="H65">
            <v>250</v>
          </cell>
          <cell r="I65">
            <v>250</v>
          </cell>
          <cell r="J65">
            <v>250</v>
          </cell>
          <cell r="K65">
            <v>749</v>
          </cell>
          <cell r="L65">
            <v>749</v>
          </cell>
          <cell r="M65">
            <v>0</v>
          </cell>
        </row>
        <row r="66">
          <cell r="D66" t="str">
            <v>B012</v>
          </cell>
          <cell r="E66" t="str">
            <v xml:space="preserve"> Air Conditioning  -Central &amp; Split.</v>
          </cell>
          <cell r="F66">
            <v>0</v>
          </cell>
          <cell r="G66">
            <v>201</v>
          </cell>
          <cell r="H66">
            <v>500</v>
          </cell>
          <cell r="I66">
            <v>500</v>
          </cell>
          <cell r="J66">
            <v>500</v>
          </cell>
          <cell r="K66">
            <v>1701</v>
          </cell>
          <cell r="L66">
            <v>1701</v>
          </cell>
          <cell r="M66">
            <v>0</v>
          </cell>
        </row>
        <row r="67">
          <cell r="D67" t="str">
            <v>B01-V</v>
          </cell>
          <cell r="E67" t="str">
            <v xml:space="preserve"> Office  Equipment</v>
          </cell>
          <cell r="F67">
            <v>0</v>
          </cell>
          <cell r="G67">
            <v>225</v>
          </cell>
          <cell r="H67">
            <v>1160</v>
          </cell>
          <cell r="I67">
            <v>1000</v>
          </cell>
          <cell r="J67">
            <v>1000</v>
          </cell>
          <cell r="K67">
            <v>3385</v>
          </cell>
          <cell r="L67">
            <v>3385</v>
          </cell>
          <cell r="M67">
            <v>0</v>
          </cell>
        </row>
        <row r="68">
          <cell r="D68" t="str">
            <v>B02-V</v>
          </cell>
          <cell r="E68" t="str">
            <v xml:space="preserve"> Office  Furniture  &amp;  Fittings</v>
          </cell>
          <cell r="F68">
            <v>0</v>
          </cell>
          <cell r="G68">
            <v>165</v>
          </cell>
          <cell r="H68">
            <v>1118</v>
          </cell>
          <cell r="I68">
            <v>1000</v>
          </cell>
          <cell r="J68">
            <v>1000</v>
          </cell>
          <cell r="K68">
            <v>3283</v>
          </cell>
          <cell r="L68">
            <v>3283</v>
          </cell>
          <cell r="M68">
            <v>0</v>
          </cell>
        </row>
        <row r="69">
          <cell r="D69" t="str">
            <v>C002</v>
          </cell>
          <cell r="E69" t="str">
            <v xml:space="preserve"> Power Plant  Eqpt - Replacements</v>
          </cell>
          <cell r="F69">
            <v>0</v>
          </cell>
          <cell r="G69">
            <v>113</v>
          </cell>
          <cell r="H69">
            <v>1500</v>
          </cell>
          <cell r="I69">
            <v>1500</v>
          </cell>
          <cell r="J69">
            <v>1500</v>
          </cell>
          <cell r="K69">
            <v>4613</v>
          </cell>
          <cell r="L69">
            <v>4613</v>
          </cell>
          <cell r="M69">
            <v>0</v>
          </cell>
        </row>
        <row r="70">
          <cell r="D70" t="str">
            <v>D01-V</v>
          </cell>
          <cell r="E70" t="str">
            <v xml:space="preserve"> Mechanical  Aids</v>
          </cell>
          <cell r="F70">
            <v>0</v>
          </cell>
          <cell r="G70">
            <v>8</v>
          </cell>
          <cell r="H70">
            <v>601</v>
          </cell>
          <cell r="I70">
            <v>400</v>
          </cell>
          <cell r="J70">
            <v>400</v>
          </cell>
          <cell r="K70">
            <v>1409</v>
          </cell>
          <cell r="L70">
            <v>1409</v>
          </cell>
          <cell r="M70">
            <v>0</v>
          </cell>
        </row>
        <row r="71">
          <cell r="D71" t="str">
            <v>E02-V</v>
          </cell>
          <cell r="E71" t="str">
            <v xml:space="preserve"> Pc,  Printers, Application  Software &amp; Accessories</v>
          </cell>
          <cell r="F71">
            <v>0</v>
          </cell>
          <cell r="G71">
            <v>2711</v>
          </cell>
          <cell r="H71">
            <v>2581</v>
          </cell>
          <cell r="I71">
            <v>2500</v>
          </cell>
          <cell r="J71">
            <v>2500</v>
          </cell>
          <cell r="K71">
            <v>10292</v>
          </cell>
          <cell r="L71">
            <v>10292</v>
          </cell>
          <cell r="M71">
            <v>0</v>
          </cell>
        </row>
        <row r="72">
          <cell r="D72" t="str">
            <v>E012</v>
          </cell>
          <cell r="E72" t="str">
            <v xml:space="preserve"> Corporate Computer/Netwk  H. Ware Upgrade(Incl Xfd E061)</v>
          </cell>
          <cell r="F72">
            <v>0</v>
          </cell>
          <cell r="G72">
            <v>3443</v>
          </cell>
          <cell r="H72">
            <v>500</v>
          </cell>
          <cell r="I72">
            <v>0</v>
          </cell>
          <cell r="J72">
            <v>0</v>
          </cell>
          <cell r="K72">
            <v>3943</v>
          </cell>
          <cell r="L72">
            <v>3943</v>
          </cell>
          <cell r="M72">
            <v>0</v>
          </cell>
        </row>
        <row r="73">
          <cell r="D73" t="str">
            <v>E069</v>
          </cell>
          <cell r="E73" t="str">
            <v xml:space="preserve"> Upgrade Oracle Fin. Analyser -Rel. 11I With Busi. Intelligent</v>
          </cell>
          <cell r="F73">
            <v>0</v>
          </cell>
          <cell r="G73">
            <v>435</v>
          </cell>
          <cell r="H73">
            <v>435</v>
          </cell>
          <cell r="I73">
            <v>0</v>
          </cell>
          <cell r="J73">
            <v>0</v>
          </cell>
          <cell r="K73">
            <v>870</v>
          </cell>
          <cell r="L73">
            <v>870</v>
          </cell>
          <cell r="M73">
            <v>0</v>
          </cell>
        </row>
        <row r="74">
          <cell r="D74" t="str">
            <v>D02-V</v>
          </cell>
          <cell r="E74" t="str">
            <v>Vehicles</v>
          </cell>
          <cell r="F74">
            <v>0</v>
          </cell>
          <cell r="G74">
            <v>135</v>
          </cell>
          <cell r="H74">
            <v>0</v>
          </cell>
          <cell r="I74">
            <v>0</v>
          </cell>
          <cell r="J74">
            <v>0</v>
          </cell>
          <cell r="K74">
            <v>135</v>
          </cell>
          <cell r="L74">
            <v>135</v>
          </cell>
          <cell r="M74">
            <v>0</v>
          </cell>
        </row>
        <row r="75">
          <cell r="D75" t="str">
            <v>E089</v>
          </cell>
          <cell r="E75" t="str">
            <v>Network Printing System</v>
          </cell>
          <cell r="F75">
            <v>0</v>
          </cell>
          <cell r="G75">
            <v>8</v>
          </cell>
          <cell r="H75">
            <v>0</v>
          </cell>
          <cell r="I75">
            <v>0</v>
          </cell>
          <cell r="J75">
            <v>0</v>
          </cell>
          <cell r="K75">
            <v>8</v>
          </cell>
          <cell r="L75">
            <v>8</v>
          </cell>
          <cell r="M75">
            <v>0</v>
          </cell>
        </row>
        <row r="76">
          <cell r="D76" t="str">
            <v>E062</v>
          </cell>
          <cell r="E76" t="str">
            <v xml:space="preserve"> Billing Insertion System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 t="str">
            <v>sub-total</v>
          </cell>
          <cell r="F77">
            <v>15365</v>
          </cell>
          <cell r="G77">
            <v>8593</v>
          </cell>
          <cell r="H77">
            <v>18887</v>
          </cell>
          <cell r="I77">
            <v>10650</v>
          </cell>
          <cell r="J77">
            <v>8500</v>
          </cell>
          <cell r="K77">
            <v>63501</v>
          </cell>
          <cell r="L77">
            <v>48136</v>
          </cell>
          <cell r="M77">
            <v>1506</v>
          </cell>
        </row>
        <row r="78">
          <cell r="E78" t="str">
            <v>ADD :COMPETITION IMPACT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D02-V1</v>
          </cell>
          <cell r="E79" t="str">
            <v>Vehicles-Qtel event vans- 8nos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Exx1</v>
          </cell>
          <cell r="E80" t="str">
            <v>Computer Hw/Softw (UpgradeEnvironmt)</v>
          </cell>
          <cell r="H80">
            <v>6000</v>
          </cell>
          <cell r="I80">
            <v>0</v>
          </cell>
          <cell r="J80">
            <v>0</v>
          </cell>
          <cell r="K80">
            <v>6000</v>
          </cell>
          <cell r="L80">
            <v>6000</v>
          </cell>
          <cell r="M80">
            <v>0</v>
          </cell>
        </row>
        <row r="81">
          <cell r="D81" t="str">
            <v>Exx2</v>
          </cell>
          <cell r="E81" t="str">
            <v>CompHw/Softw (Portal&amp;FullOnlinecapabilities)</v>
          </cell>
          <cell r="H81">
            <v>5000</v>
          </cell>
          <cell r="I81">
            <v>3000</v>
          </cell>
          <cell r="J81">
            <v>0</v>
          </cell>
          <cell r="K81">
            <v>8000</v>
          </cell>
          <cell r="L81">
            <v>8000</v>
          </cell>
          <cell r="M81">
            <v>0</v>
          </cell>
        </row>
        <row r="82">
          <cell r="D82" t="str">
            <v>Exx3</v>
          </cell>
          <cell r="E82" t="str">
            <v>CompHw/Softw (Complete qualitycontrol Syst)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Exx4</v>
          </cell>
          <cell r="E83" t="str">
            <v>CompS/Hw system (AdvanceDataMine&amp;CRM)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 t="str">
            <v xml:space="preserve">    New Telecom Centres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A065</v>
          </cell>
          <cell r="E85" t="str">
            <v>Contructn of new TelecomBldg-Wakhra</v>
          </cell>
          <cell r="G85">
            <v>127</v>
          </cell>
          <cell r="H85">
            <v>4950</v>
          </cell>
          <cell r="I85">
            <v>0</v>
          </cell>
          <cell r="J85">
            <v>0</v>
          </cell>
          <cell r="K85">
            <v>5250</v>
          </cell>
          <cell r="L85">
            <v>5250</v>
          </cell>
          <cell r="M85">
            <v>173</v>
          </cell>
        </row>
        <row r="86">
          <cell r="D86" t="str">
            <v>A066</v>
          </cell>
          <cell r="E86" t="str">
            <v>Contructn of new TelecomBldg-AlKhor</v>
          </cell>
          <cell r="G86">
            <v>1</v>
          </cell>
          <cell r="H86">
            <v>1150</v>
          </cell>
          <cell r="I86">
            <v>0</v>
          </cell>
          <cell r="J86">
            <v>0</v>
          </cell>
          <cell r="K86">
            <v>1350</v>
          </cell>
          <cell r="L86">
            <v>1350</v>
          </cell>
          <cell r="M86">
            <v>199</v>
          </cell>
        </row>
        <row r="87">
          <cell r="D87" t="str">
            <v>A069</v>
          </cell>
          <cell r="E87" t="str">
            <v>New Outlet- Shahaniya</v>
          </cell>
          <cell r="G87">
            <v>0</v>
          </cell>
          <cell r="H87">
            <v>250</v>
          </cell>
          <cell r="I87">
            <v>0</v>
          </cell>
          <cell r="J87">
            <v>0</v>
          </cell>
          <cell r="K87">
            <v>250</v>
          </cell>
          <cell r="L87">
            <v>250</v>
          </cell>
          <cell r="M87">
            <v>0</v>
          </cell>
        </row>
        <row r="88">
          <cell r="D88" t="str">
            <v>A070</v>
          </cell>
          <cell r="E88" t="str">
            <v>New Outlet- Dasman</v>
          </cell>
          <cell r="G88">
            <v>0</v>
          </cell>
          <cell r="H88">
            <v>250</v>
          </cell>
          <cell r="I88">
            <v>0</v>
          </cell>
          <cell r="J88">
            <v>0</v>
          </cell>
          <cell r="K88">
            <v>250</v>
          </cell>
          <cell r="L88">
            <v>250</v>
          </cell>
          <cell r="M88">
            <v>0</v>
          </cell>
        </row>
        <row r="89">
          <cell r="D89" t="str">
            <v>A071</v>
          </cell>
          <cell r="E89" t="str">
            <v>New Outlet- Rayyan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250</v>
          </cell>
          <cell r="L89">
            <v>250</v>
          </cell>
          <cell r="M89">
            <v>250</v>
          </cell>
        </row>
        <row r="90">
          <cell r="D90" t="str">
            <v>A073</v>
          </cell>
          <cell r="E90" t="str">
            <v>New Outlet- Airport</v>
          </cell>
          <cell r="G90">
            <v>0</v>
          </cell>
          <cell r="H90">
            <v>250</v>
          </cell>
          <cell r="I90">
            <v>0</v>
          </cell>
          <cell r="J90">
            <v>0</v>
          </cell>
          <cell r="K90">
            <v>250</v>
          </cell>
          <cell r="L90">
            <v>250</v>
          </cell>
          <cell r="M90">
            <v>0</v>
          </cell>
        </row>
        <row r="91">
          <cell r="D91" t="str">
            <v>A074</v>
          </cell>
          <cell r="E91" t="str">
            <v>New Outlet- Village Mall</v>
          </cell>
          <cell r="G91">
            <v>0</v>
          </cell>
          <cell r="H91">
            <v>250</v>
          </cell>
          <cell r="I91">
            <v>0</v>
          </cell>
          <cell r="J91">
            <v>0</v>
          </cell>
          <cell r="K91">
            <v>250</v>
          </cell>
          <cell r="L91">
            <v>250</v>
          </cell>
          <cell r="M91">
            <v>0</v>
          </cell>
        </row>
        <row r="92">
          <cell r="D92" t="str">
            <v>A075</v>
          </cell>
          <cell r="E92" t="str">
            <v>New Outlet- Landmark</v>
          </cell>
          <cell r="G92">
            <v>0</v>
          </cell>
          <cell r="H92">
            <v>250</v>
          </cell>
          <cell r="I92">
            <v>0</v>
          </cell>
          <cell r="J92">
            <v>0</v>
          </cell>
          <cell r="K92">
            <v>250</v>
          </cell>
          <cell r="L92">
            <v>250</v>
          </cell>
          <cell r="M92">
            <v>0</v>
          </cell>
        </row>
        <row r="93">
          <cell r="D93" t="str">
            <v>A076</v>
          </cell>
          <cell r="E93" t="str">
            <v>New Outlet- Rasgas</v>
          </cell>
          <cell r="G93">
            <v>0</v>
          </cell>
          <cell r="H93">
            <v>250</v>
          </cell>
          <cell r="I93">
            <v>0</v>
          </cell>
          <cell r="J93">
            <v>0</v>
          </cell>
          <cell r="K93">
            <v>250</v>
          </cell>
          <cell r="L93">
            <v>250</v>
          </cell>
          <cell r="M93">
            <v>0</v>
          </cell>
        </row>
        <row r="94">
          <cell r="D94" t="str">
            <v>A077</v>
          </cell>
          <cell r="E94" t="str">
            <v>New Outlet- Qatar Foundation</v>
          </cell>
          <cell r="G94">
            <v>0</v>
          </cell>
          <cell r="H94">
            <v>250</v>
          </cell>
          <cell r="I94">
            <v>0</v>
          </cell>
          <cell r="J94">
            <v>0</v>
          </cell>
          <cell r="K94">
            <v>250</v>
          </cell>
          <cell r="L94">
            <v>250</v>
          </cell>
          <cell r="M94">
            <v>0</v>
          </cell>
        </row>
        <row r="95">
          <cell r="D95" t="str">
            <v>A078</v>
          </cell>
          <cell r="E95" t="str">
            <v>New Outlet- UmmSalal Ali</v>
          </cell>
          <cell r="G95">
            <v>0</v>
          </cell>
          <cell r="H95">
            <v>250</v>
          </cell>
          <cell r="I95">
            <v>0</v>
          </cell>
          <cell r="J95">
            <v>0</v>
          </cell>
          <cell r="K95">
            <v>250</v>
          </cell>
          <cell r="L95">
            <v>250</v>
          </cell>
          <cell r="M95">
            <v>0</v>
          </cell>
        </row>
        <row r="96">
          <cell r="D96" t="str">
            <v>Xxxx</v>
          </cell>
          <cell r="E96" t="str">
            <v>11 New Telc. Centre-PC &amp; Office Equip</v>
          </cell>
          <cell r="G96">
            <v>0</v>
          </cell>
          <cell r="H96">
            <v>0</v>
          </cell>
          <cell r="I96">
            <v>320</v>
          </cell>
          <cell r="J96">
            <v>0</v>
          </cell>
          <cell r="K96">
            <v>320</v>
          </cell>
          <cell r="L96">
            <v>320</v>
          </cell>
          <cell r="M96">
            <v>0</v>
          </cell>
        </row>
        <row r="97">
          <cell r="E97" t="str">
            <v>sub-total</v>
          </cell>
          <cell r="F97">
            <v>0</v>
          </cell>
          <cell r="G97">
            <v>128</v>
          </cell>
          <cell r="H97">
            <v>19100</v>
          </cell>
          <cell r="I97">
            <v>3320</v>
          </cell>
          <cell r="J97">
            <v>0</v>
          </cell>
          <cell r="K97">
            <v>23170</v>
          </cell>
          <cell r="L97">
            <v>23170</v>
          </cell>
          <cell r="M97">
            <v>622</v>
          </cell>
        </row>
        <row r="99">
          <cell r="E99" t="str">
            <v>Wireline Total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Wireless Total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Special Business Total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General Services Total</v>
          </cell>
          <cell r="F102">
            <v>184648</v>
          </cell>
          <cell r="G102">
            <v>204342</v>
          </cell>
          <cell r="H102">
            <v>290481</v>
          </cell>
          <cell r="I102">
            <v>64813</v>
          </cell>
          <cell r="J102">
            <v>32386</v>
          </cell>
          <cell r="K102">
            <v>786756</v>
          </cell>
          <cell r="L102">
            <v>602108</v>
          </cell>
          <cell r="M102">
            <v>10086</v>
          </cell>
        </row>
        <row r="103">
          <cell r="E103" t="str">
            <v>Corporate Centers Total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5">
          <cell r="E105" t="str">
            <v>Grand Total</v>
          </cell>
          <cell r="F105">
            <v>184648</v>
          </cell>
          <cell r="G105">
            <v>204342</v>
          </cell>
          <cell r="H105">
            <v>290481</v>
          </cell>
          <cell r="I105">
            <v>64813</v>
          </cell>
          <cell r="J105">
            <v>32386</v>
          </cell>
          <cell r="K105">
            <v>786756</v>
          </cell>
          <cell r="L105">
            <v>602108</v>
          </cell>
          <cell r="M105">
            <v>10086</v>
          </cell>
        </row>
        <row r="106">
          <cell r="E106" t="str">
            <v>Diff ?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E107" t="str">
            <v>chk</v>
          </cell>
          <cell r="F107">
            <v>184648</v>
          </cell>
          <cell r="G107">
            <v>204342</v>
          </cell>
          <cell r="H107">
            <v>300567</v>
          </cell>
          <cell r="I107">
            <v>64813</v>
          </cell>
          <cell r="J107">
            <v>32386</v>
          </cell>
          <cell r="K107">
            <v>786756</v>
          </cell>
          <cell r="L107">
            <v>602108</v>
          </cell>
          <cell r="M107">
            <v>-10086</v>
          </cell>
        </row>
        <row r="108">
          <cell r="E108" t="str">
            <v>Primary Projects Total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F109">
            <v>31560</v>
          </cell>
          <cell r="G109">
            <v>34320</v>
          </cell>
          <cell r="H109">
            <v>44697</v>
          </cell>
          <cell r="I109">
            <v>20750</v>
          </cell>
          <cell r="J109">
            <v>15000</v>
          </cell>
          <cell r="K109">
            <v>146000</v>
          </cell>
          <cell r="L109">
            <v>114440</v>
          </cell>
          <cell r="M109">
            <v>-327</v>
          </cell>
        </row>
        <row r="110">
          <cell r="E110" t="str">
            <v>Secondary Projects Total</v>
          </cell>
          <cell r="F110">
            <v>153088</v>
          </cell>
          <cell r="G110">
            <v>162550</v>
          </cell>
          <cell r="H110">
            <v>236371</v>
          </cell>
          <cell r="I110">
            <v>36243</v>
          </cell>
          <cell r="J110">
            <v>9886</v>
          </cell>
          <cell r="K110">
            <v>608551</v>
          </cell>
          <cell r="L110">
            <v>455463</v>
          </cell>
          <cell r="M110">
            <v>10413</v>
          </cell>
        </row>
        <row r="111">
          <cell r="E111" t="str">
            <v>Non projects Total</v>
          </cell>
          <cell r="F111">
            <v>0</v>
          </cell>
          <cell r="G111">
            <v>7472</v>
          </cell>
          <cell r="H111">
            <v>9413</v>
          </cell>
          <cell r="I111">
            <v>7820</v>
          </cell>
          <cell r="J111">
            <v>7500</v>
          </cell>
          <cell r="K111">
            <v>32205</v>
          </cell>
          <cell r="L111">
            <v>32205</v>
          </cell>
          <cell r="M111">
            <v>0</v>
          </cell>
        </row>
        <row r="113">
          <cell r="E113" t="str">
            <v>Grand Total</v>
          </cell>
          <cell r="F113">
            <v>184648</v>
          </cell>
          <cell r="G113">
            <v>204342</v>
          </cell>
          <cell r="H113">
            <v>290481</v>
          </cell>
          <cell r="I113">
            <v>64813</v>
          </cell>
          <cell r="J113">
            <v>32386</v>
          </cell>
          <cell r="K113">
            <v>786756</v>
          </cell>
          <cell r="L113">
            <v>602108</v>
          </cell>
          <cell r="M113">
            <v>10086</v>
          </cell>
        </row>
        <row r="114">
          <cell r="E114" t="str">
            <v>Diff ?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6">
          <cell r="E116" t="str">
            <v>Base Case Scenario</v>
          </cell>
          <cell r="F116">
            <v>184648</v>
          </cell>
          <cell r="G116">
            <v>204214</v>
          </cell>
          <cell r="H116">
            <v>271381</v>
          </cell>
          <cell r="I116">
            <v>61493</v>
          </cell>
          <cell r="J116">
            <v>32386</v>
          </cell>
          <cell r="K116">
            <v>763586</v>
          </cell>
          <cell r="L116">
            <v>578938</v>
          </cell>
          <cell r="M116">
            <v>9464</v>
          </cell>
        </row>
        <row r="117">
          <cell r="E117" t="str">
            <v>Competition Impact</v>
          </cell>
          <cell r="F117">
            <v>0</v>
          </cell>
          <cell r="G117">
            <v>128</v>
          </cell>
          <cell r="H117">
            <v>19100</v>
          </cell>
          <cell r="I117">
            <v>3320</v>
          </cell>
          <cell r="J117">
            <v>0</v>
          </cell>
          <cell r="K117">
            <v>23170</v>
          </cell>
          <cell r="L117">
            <v>23170</v>
          </cell>
          <cell r="M117">
            <v>622</v>
          </cell>
        </row>
        <row r="118">
          <cell r="E118" t="str">
            <v>total</v>
          </cell>
          <cell r="F118">
            <v>184648</v>
          </cell>
          <cell r="G118">
            <v>204342</v>
          </cell>
          <cell r="H118">
            <v>290481</v>
          </cell>
          <cell r="I118">
            <v>64813</v>
          </cell>
          <cell r="J118">
            <v>32386</v>
          </cell>
          <cell r="K118">
            <v>786756</v>
          </cell>
          <cell r="L118">
            <v>602108</v>
          </cell>
          <cell r="M118">
            <v>10086</v>
          </cell>
        </row>
        <row r="119">
          <cell r="E119" t="str">
            <v>chk tot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TelC</v>
          </cell>
        </row>
      </sheetData>
      <sheetData sheetId="15" refreshError="1"/>
      <sheetData sheetId="16" refreshError="1">
        <row r="7">
          <cell r="A7" t="str">
            <v>B007</v>
          </cell>
          <cell r="B7">
            <v>0</v>
          </cell>
          <cell r="C7">
            <v>0</v>
          </cell>
          <cell r="D7">
            <v>8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</v>
          </cell>
        </row>
        <row r="8">
          <cell r="A8" t="str">
            <v>B012</v>
          </cell>
          <cell r="B8">
            <v>0</v>
          </cell>
          <cell r="C8">
            <v>0</v>
          </cell>
          <cell r="D8">
            <v>100</v>
          </cell>
          <cell r="E8">
            <v>0</v>
          </cell>
          <cell r="F8">
            <v>100</v>
          </cell>
          <cell r="G8">
            <v>0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  <cell r="M8">
            <v>100</v>
          </cell>
          <cell r="N8">
            <v>500</v>
          </cell>
        </row>
        <row r="9">
          <cell r="A9" t="str">
            <v>C002</v>
          </cell>
          <cell r="B9">
            <v>0</v>
          </cell>
          <cell r="C9">
            <v>0</v>
          </cell>
          <cell r="D9">
            <v>0</v>
          </cell>
          <cell r="E9">
            <v>400</v>
          </cell>
          <cell r="F9">
            <v>400</v>
          </cell>
          <cell r="G9">
            <v>0</v>
          </cell>
          <cell r="H9">
            <v>300</v>
          </cell>
          <cell r="I9">
            <v>400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1500</v>
          </cell>
        </row>
        <row r="10">
          <cell r="A10" t="str">
            <v>E012</v>
          </cell>
          <cell r="B10">
            <v>39</v>
          </cell>
          <cell r="C10">
            <v>0</v>
          </cell>
          <cell r="D10">
            <v>90</v>
          </cell>
          <cell r="E10">
            <v>90</v>
          </cell>
          <cell r="F10">
            <v>50</v>
          </cell>
          <cell r="G10">
            <v>90</v>
          </cell>
          <cell r="H10">
            <v>91</v>
          </cell>
          <cell r="I10">
            <v>50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500</v>
          </cell>
        </row>
        <row r="11">
          <cell r="A11" t="str">
            <v>E02-V</v>
          </cell>
          <cell r="B11">
            <v>39</v>
          </cell>
          <cell r="C11">
            <v>231</v>
          </cell>
          <cell r="D11">
            <v>231</v>
          </cell>
          <cell r="E11">
            <v>231</v>
          </cell>
          <cell r="F11">
            <v>231</v>
          </cell>
          <cell r="G11">
            <v>231</v>
          </cell>
          <cell r="H11">
            <v>231</v>
          </cell>
          <cell r="I11">
            <v>231</v>
          </cell>
          <cell r="J11">
            <v>231</v>
          </cell>
          <cell r="K11">
            <v>231</v>
          </cell>
          <cell r="L11">
            <v>231</v>
          </cell>
          <cell r="M11">
            <v>232</v>
          </cell>
          <cell r="N11">
            <v>2581</v>
          </cell>
        </row>
        <row r="12">
          <cell r="A12" t="str">
            <v>E069</v>
          </cell>
          <cell r="B12">
            <v>0</v>
          </cell>
          <cell r="C12">
            <v>0</v>
          </cell>
          <cell r="D12">
            <v>0</v>
          </cell>
          <cell r="E12">
            <v>100</v>
          </cell>
          <cell r="F12">
            <v>100</v>
          </cell>
          <cell r="G12">
            <v>100</v>
          </cell>
          <cell r="H12">
            <v>135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435</v>
          </cell>
        </row>
        <row r="13">
          <cell r="A13" t="str">
            <v>B01-V</v>
          </cell>
          <cell r="B13">
            <v>9</v>
          </cell>
          <cell r="C13">
            <v>104</v>
          </cell>
          <cell r="D13">
            <v>104</v>
          </cell>
          <cell r="E13">
            <v>104</v>
          </cell>
          <cell r="F13">
            <v>104</v>
          </cell>
          <cell r="G13">
            <v>104</v>
          </cell>
          <cell r="H13">
            <v>104</v>
          </cell>
          <cell r="I13">
            <v>104</v>
          </cell>
          <cell r="J13">
            <v>104</v>
          </cell>
          <cell r="K13">
            <v>104</v>
          </cell>
          <cell r="L13">
            <v>105</v>
          </cell>
          <cell r="M13">
            <v>110</v>
          </cell>
          <cell r="N13">
            <v>1160</v>
          </cell>
        </row>
        <row r="14">
          <cell r="A14" t="str">
            <v>B02-V</v>
          </cell>
          <cell r="B14">
            <v>1</v>
          </cell>
          <cell r="C14">
            <v>101</v>
          </cell>
          <cell r="D14">
            <v>101</v>
          </cell>
          <cell r="E14">
            <v>101</v>
          </cell>
          <cell r="F14">
            <v>101</v>
          </cell>
          <cell r="G14">
            <v>101</v>
          </cell>
          <cell r="H14">
            <v>101</v>
          </cell>
          <cell r="I14">
            <v>101</v>
          </cell>
          <cell r="J14">
            <v>101</v>
          </cell>
          <cell r="K14">
            <v>101</v>
          </cell>
          <cell r="L14">
            <v>101</v>
          </cell>
          <cell r="M14">
            <v>107</v>
          </cell>
          <cell r="N14">
            <v>1118</v>
          </cell>
        </row>
        <row r="15">
          <cell r="A15" t="str">
            <v>B10</v>
          </cell>
          <cell r="B15">
            <v>0</v>
          </cell>
          <cell r="C15">
            <v>40</v>
          </cell>
          <cell r="D15">
            <v>0</v>
          </cell>
          <cell r="E15">
            <v>40</v>
          </cell>
          <cell r="F15">
            <v>0</v>
          </cell>
          <cell r="G15">
            <v>50</v>
          </cell>
          <cell r="H15">
            <v>0</v>
          </cell>
          <cell r="I15">
            <v>40</v>
          </cell>
          <cell r="J15">
            <v>0</v>
          </cell>
          <cell r="K15">
            <v>40</v>
          </cell>
          <cell r="L15">
            <v>0</v>
          </cell>
          <cell r="M15">
            <v>40</v>
          </cell>
          <cell r="N15">
            <v>250</v>
          </cell>
        </row>
        <row r="16">
          <cell r="A16" t="str">
            <v>B11</v>
          </cell>
          <cell r="B16">
            <v>0</v>
          </cell>
          <cell r="C16">
            <v>40</v>
          </cell>
          <cell r="D16">
            <v>0</v>
          </cell>
          <cell r="E16">
            <v>40</v>
          </cell>
          <cell r="F16">
            <v>0</v>
          </cell>
          <cell r="G16">
            <v>50</v>
          </cell>
          <cell r="H16">
            <v>0</v>
          </cell>
          <cell r="I16">
            <v>40</v>
          </cell>
          <cell r="J16">
            <v>0</v>
          </cell>
          <cell r="K16">
            <v>40</v>
          </cell>
          <cell r="L16">
            <v>0</v>
          </cell>
          <cell r="M16">
            <v>40</v>
          </cell>
          <cell r="N16">
            <v>250</v>
          </cell>
        </row>
        <row r="17">
          <cell r="A17" t="str">
            <v>D01-V</v>
          </cell>
          <cell r="B17">
            <v>0</v>
          </cell>
          <cell r="C17">
            <v>50</v>
          </cell>
          <cell r="D17">
            <v>35</v>
          </cell>
          <cell r="E17">
            <v>10</v>
          </cell>
          <cell r="F17">
            <v>356</v>
          </cell>
          <cell r="G17">
            <v>50</v>
          </cell>
          <cell r="H17">
            <v>0</v>
          </cell>
          <cell r="I17">
            <v>0</v>
          </cell>
          <cell r="J17">
            <v>50</v>
          </cell>
          <cell r="K17">
            <v>0</v>
          </cell>
          <cell r="L17">
            <v>50</v>
          </cell>
          <cell r="M17">
            <v>0</v>
          </cell>
          <cell r="N17">
            <v>601</v>
          </cell>
        </row>
        <row r="18">
          <cell r="A18" t="str">
            <v>E065</v>
          </cell>
          <cell r="B18">
            <v>241</v>
          </cell>
          <cell r="C18">
            <v>5606</v>
          </cell>
          <cell r="D18">
            <v>5700</v>
          </cell>
          <cell r="E18">
            <v>5700</v>
          </cell>
          <cell r="F18">
            <v>5700</v>
          </cell>
          <cell r="G18">
            <v>5700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28647</v>
          </cell>
        </row>
        <row r="19">
          <cell r="A19" t="str">
            <v>E073</v>
          </cell>
          <cell r="B19">
            <v>0</v>
          </cell>
          <cell r="C19">
            <v>0</v>
          </cell>
          <cell r="D19">
            <v>0</v>
          </cell>
          <cell r="E19">
            <v>1000</v>
          </cell>
          <cell r="F19">
            <v>2000</v>
          </cell>
          <cell r="G19">
            <v>3000</v>
          </cell>
          <cell r="H19">
            <v>3000</v>
          </cell>
          <cell r="I19">
            <v>3000</v>
          </cell>
          <cell r="J19">
            <v>3000</v>
          </cell>
          <cell r="K19">
            <v>0</v>
          </cell>
          <cell r="L19">
            <v>0</v>
          </cell>
          <cell r="M19">
            <v>0</v>
          </cell>
          <cell r="N19">
            <v>15000</v>
          </cell>
        </row>
        <row r="20">
          <cell r="A20" t="str">
            <v>E074</v>
          </cell>
          <cell r="B20">
            <v>544</v>
          </cell>
          <cell r="C20">
            <v>400</v>
          </cell>
          <cell r="D20">
            <v>106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1050</v>
          </cell>
        </row>
        <row r="21">
          <cell r="A21">
            <v>783</v>
          </cell>
          <cell r="B21">
            <v>0</v>
          </cell>
          <cell r="C21">
            <v>0</v>
          </cell>
          <cell r="D21">
            <v>0</v>
          </cell>
          <cell r="E21">
            <v>250</v>
          </cell>
          <cell r="F21">
            <v>0</v>
          </cell>
          <cell r="G21">
            <v>200</v>
          </cell>
          <cell r="H21">
            <v>0</v>
          </cell>
          <cell r="I21">
            <v>0</v>
          </cell>
          <cell r="J21">
            <v>104</v>
          </cell>
          <cell r="K21">
            <v>0</v>
          </cell>
          <cell r="L21">
            <v>0</v>
          </cell>
          <cell r="M21">
            <v>0</v>
          </cell>
          <cell r="N21">
            <v>554</v>
          </cell>
        </row>
        <row r="22">
          <cell r="A22">
            <v>832</v>
          </cell>
          <cell r="B22">
            <v>0</v>
          </cell>
          <cell r="C22">
            <v>0</v>
          </cell>
          <cell r="D22">
            <v>150</v>
          </cell>
          <cell r="E22">
            <v>0</v>
          </cell>
          <cell r="F22">
            <v>150</v>
          </cell>
          <cell r="G22">
            <v>0</v>
          </cell>
          <cell r="H22">
            <v>200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500</v>
          </cell>
        </row>
        <row r="23">
          <cell r="A23">
            <v>838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A006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A009</v>
          </cell>
          <cell r="B25">
            <v>0</v>
          </cell>
          <cell r="C25">
            <v>0</v>
          </cell>
          <cell r="D25">
            <v>164</v>
          </cell>
          <cell r="F25">
            <v>275</v>
          </cell>
          <cell r="G25">
            <v>0</v>
          </cell>
          <cell r="H25">
            <v>164</v>
          </cell>
          <cell r="I25">
            <v>0</v>
          </cell>
          <cell r="J25">
            <v>220</v>
          </cell>
          <cell r="K25">
            <v>0</v>
          </cell>
          <cell r="L25">
            <v>0</v>
          </cell>
          <cell r="M25">
            <v>277</v>
          </cell>
          <cell r="N25">
            <v>1100</v>
          </cell>
        </row>
        <row r="26">
          <cell r="A26" t="str">
            <v>A010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A025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A038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A042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A043</v>
          </cell>
          <cell r="B30">
            <v>293</v>
          </cell>
          <cell r="C30">
            <v>14673.35</v>
          </cell>
          <cell r="D30">
            <v>64845.35</v>
          </cell>
          <cell r="E30">
            <v>18585.349999999999</v>
          </cell>
          <cell r="F30">
            <v>19445.25</v>
          </cell>
          <cell r="G30">
            <v>5407.15</v>
          </cell>
          <cell r="H30">
            <v>2979.15</v>
          </cell>
          <cell r="I30">
            <v>5608.5</v>
          </cell>
          <cell r="J30">
            <v>1014</v>
          </cell>
          <cell r="K30">
            <v>2214</v>
          </cell>
          <cell r="L30">
            <v>1014</v>
          </cell>
          <cell r="M30">
            <v>1016</v>
          </cell>
          <cell r="N30">
            <v>137095.09999999998</v>
          </cell>
        </row>
        <row r="31">
          <cell r="A31" t="str">
            <v>A051</v>
          </cell>
          <cell r="B31">
            <v>0</v>
          </cell>
          <cell r="C31">
            <v>229</v>
          </cell>
          <cell r="D31">
            <v>0</v>
          </cell>
          <cell r="E31">
            <v>139</v>
          </cell>
          <cell r="F31">
            <v>0</v>
          </cell>
          <cell r="G31">
            <v>139</v>
          </cell>
          <cell r="H31">
            <v>0</v>
          </cell>
          <cell r="I31">
            <v>173</v>
          </cell>
          <cell r="J31">
            <v>0</v>
          </cell>
          <cell r="K31">
            <v>70</v>
          </cell>
          <cell r="L31">
            <v>0</v>
          </cell>
          <cell r="M31">
            <v>0</v>
          </cell>
          <cell r="N31">
            <v>750</v>
          </cell>
        </row>
        <row r="32">
          <cell r="A32" t="str">
            <v>A056</v>
          </cell>
          <cell r="B32">
            <v>0</v>
          </cell>
          <cell r="C32">
            <v>0</v>
          </cell>
          <cell r="D32">
            <v>0</v>
          </cell>
          <cell r="E32">
            <v>2500</v>
          </cell>
          <cell r="F32">
            <v>2500</v>
          </cell>
          <cell r="G32">
            <v>2500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7500</v>
          </cell>
        </row>
        <row r="33">
          <cell r="A33" t="str">
            <v>A057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582</v>
          </cell>
          <cell r="K33">
            <v>1901</v>
          </cell>
          <cell r="L33">
            <v>2000</v>
          </cell>
          <cell r="M33">
            <v>2000</v>
          </cell>
          <cell r="N33">
            <v>6483</v>
          </cell>
        </row>
        <row r="34">
          <cell r="A34" t="str">
            <v>A061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A062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A063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A064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A067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A068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A072</v>
          </cell>
          <cell r="B40">
            <v>0</v>
          </cell>
          <cell r="C40">
            <v>0</v>
          </cell>
          <cell r="D40">
            <v>43</v>
          </cell>
          <cell r="E40">
            <v>0</v>
          </cell>
          <cell r="F40">
            <v>43</v>
          </cell>
          <cell r="G40">
            <v>0</v>
          </cell>
          <cell r="H40">
            <v>0</v>
          </cell>
          <cell r="I40">
            <v>43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129</v>
          </cell>
        </row>
        <row r="41">
          <cell r="A41" t="str">
            <v>A079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250</v>
          </cell>
          <cell r="K41">
            <v>250</v>
          </cell>
          <cell r="L41">
            <v>250</v>
          </cell>
          <cell r="M41">
            <v>0</v>
          </cell>
          <cell r="N41">
            <v>750</v>
          </cell>
        </row>
        <row r="42">
          <cell r="A42" t="str">
            <v>A080</v>
          </cell>
          <cell r="B42">
            <v>0</v>
          </cell>
          <cell r="C42">
            <v>0</v>
          </cell>
          <cell r="D42">
            <v>100</v>
          </cell>
          <cell r="E42">
            <v>0</v>
          </cell>
          <cell r="F42">
            <v>100</v>
          </cell>
          <cell r="G42">
            <v>0</v>
          </cell>
          <cell r="H42">
            <v>100</v>
          </cell>
          <cell r="I42">
            <v>0</v>
          </cell>
          <cell r="J42">
            <v>100</v>
          </cell>
          <cell r="K42">
            <v>0</v>
          </cell>
          <cell r="L42">
            <v>100</v>
          </cell>
          <cell r="M42">
            <v>0</v>
          </cell>
          <cell r="N42">
            <v>500</v>
          </cell>
        </row>
        <row r="43">
          <cell r="A43" t="str">
            <v>A081</v>
          </cell>
          <cell r="B43">
            <v>0</v>
          </cell>
          <cell r="C43">
            <v>0</v>
          </cell>
          <cell r="D43">
            <v>0</v>
          </cell>
          <cell r="E43">
            <v>60</v>
          </cell>
          <cell r="F43">
            <v>0</v>
          </cell>
          <cell r="G43">
            <v>60</v>
          </cell>
          <cell r="H43">
            <v>0</v>
          </cell>
          <cell r="I43">
            <v>60</v>
          </cell>
          <cell r="J43">
            <v>0</v>
          </cell>
          <cell r="K43">
            <v>60</v>
          </cell>
          <cell r="L43">
            <v>0</v>
          </cell>
          <cell r="M43">
            <v>60</v>
          </cell>
          <cell r="N43">
            <v>300</v>
          </cell>
        </row>
        <row r="44">
          <cell r="A44" t="str">
            <v>A082</v>
          </cell>
          <cell r="B44">
            <v>0</v>
          </cell>
          <cell r="C44">
            <v>0</v>
          </cell>
          <cell r="D44">
            <v>0</v>
          </cell>
          <cell r="E44">
            <v>150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</row>
        <row r="45">
          <cell r="A45" t="str">
            <v>A083</v>
          </cell>
          <cell r="B45">
            <v>0</v>
          </cell>
          <cell r="C45">
            <v>0</v>
          </cell>
          <cell r="D45">
            <v>500</v>
          </cell>
          <cell r="E45">
            <v>0</v>
          </cell>
          <cell r="F45">
            <v>500</v>
          </cell>
          <cell r="G45">
            <v>0</v>
          </cell>
          <cell r="H45">
            <v>1000</v>
          </cell>
          <cell r="I45">
            <v>0</v>
          </cell>
          <cell r="J45">
            <v>1000</v>
          </cell>
          <cell r="K45">
            <v>0</v>
          </cell>
          <cell r="L45">
            <v>1000</v>
          </cell>
          <cell r="M45">
            <v>1000</v>
          </cell>
          <cell r="N45">
            <v>5000</v>
          </cell>
        </row>
        <row r="46">
          <cell r="A46" t="str">
            <v>C007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280</v>
          </cell>
          <cell r="K46">
            <v>200</v>
          </cell>
          <cell r="L46">
            <v>340</v>
          </cell>
          <cell r="M46">
            <v>0</v>
          </cell>
          <cell r="N46">
            <v>820</v>
          </cell>
        </row>
        <row r="47">
          <cell r="A47" t="str">
            <v>C008</v>
          </cell>
          <cell r="B47">
            <v>0</v>
          </cell>
          <cell r="C47">
            <v>0</v>
          </cell>
          <cell r="D47">
            <v>0</v>
          </cell>
          <cell r="E47">
            <v>431</v>
          </cell>
          <cell r="F47">
            <v>0</v>
          </cell>
          <cell r="G47">
            <v>0</v>
          </cell>
          <cell r="H47">
            <v>1569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2000</v>
          </cell>
        </row>
        <row r="48">
          <cell r="A48" t="str">
            <v>C009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600</v>
          </cell>
        </row>
        <row r="49">
          <cell r="A49" t="str">
            <v>E010</v>
          </cell>
          <cell r="B49">
            <v>0</v>
          </cell>
          <cell r="C49">
            <v>0</v>
          </cell>
          <cell r="D49">
            <v>100</v>
          </cell>
          <cell r="E49">
            <v>0</v>
          </cell>
          <cell r="F49">
            <v>100</v>
          </cell>
          <cell r="G49">
            <v>100</v>
          </cell>
          <cell r="H49">
            <v>0</v>
          </cell>
          <cell r="I49">
            <v>0</v>
          </cell>
          <cell r="J49">
            <v>0</v>
          </cell>
          <cell r="K49">
            <v>100</v>
          </cell>
          <cell r="L49">
            <v>100</v>
          </cell>
          <cell r="M49">
            <v>0</v>
          </cell>
          <cell r="N49">
            <v>500</v>
          </cell>
        </row>
        <row r="50">
          <cell r="A50" t="str">
            <v>B025</v>
          </cell>
          <cell r="B50">
            <v>0</v>
          </cell>
          <cell r="C50">
            <v>0</v>
          </cell>
          <cell r="D50">
            <v>200</v>
          </cell>
          <cell r="E50">
            <v>0</v>
          </cell>
          <cell r="F50">
            <v>200</v>
          </cell>
          <cell r="G50">
            <v>0</v>
          </cell>
          <cell r="H50">
            <v>300</v>
          </cell>
          <cell r="I50">
            <v>0</v>
          </cell>
          <cell r="J50">
            <v>300</v>
          </cell>
          <cell r="K50">
            <v>200</v>
          </cell>
          <cell r="L50">
            <v>0</v>
          </cell>
          <cell r="M50">
            <v>0</v>
          </cell>
          <cell r="N50">
            <v>1200</v>
          </cell>
        </row>
        <row r="51">
          <cell r="A51" t="str">
            <v>C005</v>
          </cell>
          <cell r="B51">
            <v>0</v>
          </cell>
          <cell r="C51">
            <v>254</v>
          </cell>
          <cell r="D51">
            <v>254</v>
          </cell>
          <cell r="E51">
            <v>0</v>
          </cell>
          <cell r="F51">
            <v>305</v>
          </cell>
          <cell r="G51">
            <v>0</v>
          </cell>
          <cell r="H51">
            <v>305</v>
          </cell>
          <cell r="I51">
            <v>0</v>
          </cell>
          <cell r="J51">
            <v>229</v>
          </cell>
          <cell r="K51">
            <v>153</v>
          </cell>
          <cell r="L51">
            <v>0</v>
          </cell>
          <cell r="M51">
            <v>0</v>
          </cell>
          <cell r="N51">
            <v>1500</v>
          </cell>
        </row>
        <row r="52">
          <cell r="A52" t="str">
            <v>E038</v>
          </cell>
          <cell r="B52">
            <v>0</v>
          </cell>
          <cell r="C52">
            <v>0</v>
          </cell>
          <cell r="D52">
            <v>750</v>
          </cell>
          <cell r="E52">
            <v>0</v>
          </cell>
          <cell r="F52">
            <v>0</v>
          </cell>
          <cell r="G52">
            <v>1500</v>
          </cell>
          <cell r="H52">
            <v>0</v>
          </cell>
          <cell r="I52">
            <v>0</v>
          </cell>
          <cell r="J52">
            <v>0</v>
          </cell>
          <cell r="K52">
            <v>750</v>
          </cell>
          <cell r="L52">
            <v>0</v>
          </cell>
          <cell r="M52">
            <v>0</v>
          </cell>
          <cell r="N52">
            <v>3000</v>
          </cell>
        </row>
        <row r="53">
          <cell r="A53" t="str">
            <v>E055</v>
          </cell>
          <cell r="B53">
            <v>0</v>
          </cell>
          <cell r="C53">
            <v>0</v>
          </cell>
          <cell r="D53">
            <v>20</v>
          </cell>
          <cell r="E53">
            <v>20</v>
          </cell>
          <cell r="F53">
            <v>20</v>
          </cell>
          <cell r="G53">
            <v>20</v>
          </cell>
          <cell r="H53">
            <v>20</v>
          </cell>
          <cell r="I53">
            <v>20</v>
          </cell>
          <cell r="J53">
            <v>20</v>
          </cell>
          <cell r="K53">
            <v>20</v>
          </cell>
          <cell r="L53">
            <v>0</v>
          </cell>
          <cell r="M53">
            <v>0</v>
          </cell>
          <cell r="N53">
            <v>160</v>
          </cell>
        </row>
        <row r="54">
          <cell r="A54" t="str">
            <v>E057</v>
          </cell>
          <cell r="B54">
            <v>0</v>
          </cell>
          <cell r="C54">
            <v>0</v>
          </cell>
          <cell r="D54">
            <v>0</v>
          </cell>
          <cell r="E54">
            <v>583</v>
          </cell>
          <cell r="F54">
            <v>583</v>
          </cell>
          <cell r="G54">
            <v>0</v>
          </cell>
          <cell r="H54">
            <v>0</v>
          </cell>
          <cell r="I54">
            <v>583</v>
          </cell>
          <cell r="J54">
            <v>583</v>
          </cell>
          <cell r="K54">
            <v>583</v>
          </cell>
          <cell r="L54">
            <v>583</v>
          </cell>
          <cell r="M54">
            <v>152</v>
          </cell>
          <cell r="N54">
            <v>3650</v>
          </cell>
        </row>
        <row r="55">
          <cell r="A55" t="str">
            <v>E058</v>
          </cell>
          <cell r="B55">
            <v>26</v>
          </cell>
          <cell r="C55">
            <v>0</v>
          </cell>
          <cell r="D55">
            <v>0</v>
          </cell>
          <cell r="E55">
            <v>0</v>
          </cell>
          <cell r="F55">
            <v>479</v>
          </cell>
          <cell r="G55">
            <v>506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607</v>
          </cell>
          <cell r="M55">
            <v>356</v>
          </cell>
          <cell r="N55">
            <v>1974</v>
          </cell>
        </row>
        <row r="56">
          <cell r="A56" t="str">
            <v>E068</v>
          </cell>
          <cell r="B56">
            <v>0</v>
          </cell>
          <cell r="C56">
            <v>100</v>
          </cell>
          <cell r="D56">
            <v>140</v>
          </cell>
          <cell r="E56">
            <v>140</v>
          </cell>
          <cell r="F56">
            <v>140</v>
          </cell>
          <cell r="G56">
            <v>140</v>
          </cell>
          <cell r="H56">
            <v>140</v>
          </cell>
          <cell r="I56">
            <v>140</v>
          </cell>
          <cell r="J56">
            <v>140</v>
          </cell>
          <cell r="K56">
            <v>140</v>
          </cell>
          <cell r="L56">
            <v>140</v>
          </cell>
          <cell r="M56">
            <v>140</v>
          </cell>
          <cell r="N56">
            <v>1500</v>
          </cell>
        </row>
        <row r="57">
          <cell r="A57" t="str">
            <v>E077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E080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E082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157</v>
          </cell>
          <cell r="G59">
            <v>157</v>
          </cell>
          <cell r="H59">
            <v>157</v>
          </cell>
          <cell r="I59">
            <v>157</v>
          </cell>
          <cell r="J59">
            <v>172</v>
          </cell>
          <cell r="K59">
            <v>0</v>
          </cell>
          <cell r="L59">
            <v>0</v>
          </cell>
          <cell r="M59">
            <v>0</v>
          </cell>
          <cell r="N59">
            <v>800</v>
          </cell>
        </row>
        <row r="60">
          <cell r="A60" t="str">
            <v>E084</v>
          </cell>
          <cell r="B60">
            <v>0</v>
          </cell>
          <cell r="C60">
            <v>500</v>
          </cell>
          <cell r="D60">
            <v>1000</v>
          </cell>
          <cell r="E60">
            <v>1500</v>
          </cell>
          <cell r="F60">
            <v>1500</v>
          </cell>
          <cell r="G60">
            <v>1500</v>
          </cell>
          <cell r="H60">
            <v>1500</v>
          </cell>
          <cell r="I60">
            <v>1500</v>
          </cell>
          <cell r="J60">
            <v>1500</v>
          </cell>
          <cell r="K60">
            <v>1500</v>
          </cell>
          <cell r="L60">
            <v>1500</v>
          </cell>
          <cell r="M60">
            <v>1500</v>
          </cell>
          <cell r="N60">
            <v>15000</v>
          </cell>
        </row>
        <row r="61">
          <cell r="A61" t="str">
            <v>E085</v>
          </cell>
          <cell r="B61">
            <v>0</v>
          </cell>
          <cell r="C61">
            <v>0</v>
          </cell>
          <cell r="D61">
            <v>300</v>
          </cell>
          <cell r="E61">
            <v>300</v>
          </cell>
          <cell r="F61">
            <v>200</v>
          </cell>
          <cell r="G61">
            <v>200</v>
          </cell>
          <cell r="H61">
            <v>0</v>
          </cell>
          <cell r="I61">
            <v>343</v>
          </cell>
          <cell r="J61">
            <v>343</v>
          </cell>
          <cell r="K61">
            <v>0</v>
          </cell>
          <cell r="L61">
            <v>0</v>
          </cell>
          <cell r="M61">
            <v>0</v>
          </cell>
          <cell r="N61">
            <v>1686</v>
          </cell>
        </row>
        <row r="62">
          <cell r="A62" t="str">
            <v>E086</v>
          </cell>
          <cell r="B62">
            <v>0</v>
          </cell>
          <cell r="C62">
            <v>0</v>
          </cell>
          <cell r="D62">
            <v>1000</v>
          </cell>
          <cell r="E62">
            <v>1000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10000</v>
          </cell>
        </row>
        <row r="63">
          <cell r="A63" t="str">
            <v>E087</v>
          </cell>
          <cell r="B63">
            <v>0</v>
          </cell>
          <cell r="C63">
            <v>0</v>
          </cell>
          <cell r="D63">
            <v>407</v>
          </cell>
          <cell r="E63">
            <v>407</v>
          </cell>
          <cell r="F63">
            <v>407</v>
          </cell>
          <cell r="G63">
            <v>407</v>
          </cell>
          <cell r="H63">
            <v>407</v>
          </cell>
          <cell r="I63">
            <v>407</v>
          </cell>
          <cell r="J63">
            <v>407</v>
          </cell>
          <cell r="K63">
            <v>407</v>
          </cell>
          <cell r="L63">
            <v>407</v>
          </cell>
          <cell r="M63">
            <v>407</v>
          </cell>
          <cell r="N63">
            <v>4070</v>
          </cell>
        </row>
        <row r="64">
          <cell r="A64" t="str">
            <v>E088</v>
          </cell>
          <cell r="B64">
            <v>579</v>
          </cell>
          <cell r="C64">
            <v>332</v>
          </cell>
          <cell r="D64">
            <v>405</v>
          </cell>
          <cell r="E64">
            <v>405</v>
          </cell>
          <cell r="F64">
            <v>597</v>
          </cell>
          <cell r="G64">
            <v>597</v>
          </cell>
          <cell r="H64">
            <v>597</v>
          </cell>
          <cell r="I64">
            <v>597</v>
          </cell>
          <cell r="J64">
            <v>597</v>
          </cell>
          <cell r="K64">
            <v>597</v>
          </cell>
          <cell r="L64">
            <v>597</v>
          </cell>
          <cell r="M64">
            <v>600</v>
          </cell>
          <cell r="N64">
            <v>6500</v>
          </cell>
        </row>
        <row r="65">
          <cell r="A65" t="str">
            <v>J033</v>
          </cell>
          <cell r="B65">
            <v>0</v>
          </cell>
          <cell r="C65">
            <v>0</v>
          </cell>
          <cell r="D65">
            <v>0</v>
          </cell>
          <cell r="E65">
            <v>500</v>
          </cell>
          <cell r="F65">
            <v>500</v>
          </cell>
          <cell r="G65">
            <v>500</v>
          </cell>
          <cell r="H65">
            <v>500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2000</v>
          </cell>
        </row>
        <row r="66">
          <cell r="N66">
            <v>0</v>
          </cell>
        </row>
        <row r="67">
          <cell r="A67" t="str">
            <v>A065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268</v>
          </cell>
          <cell r="G67">
            <v>268</v>
          </cell>
          <cell r="H67">
            <v>400</v>
          </cell>
          <cell r="I67">
            <v>535</v>
          </cell>
          <cell r="J67">
            <v>669</v>
          </cell>
          <cell r="K67">
            <v>1338</v>
          </cell>
          <cell r="L67">
            <v>1472</v>
          </cell>
          <cell r="M67">
            <v>0</v>
          </cell>
          <cell r="N67">
            <v>4950</v>
          </cell>
        </row>
        <row r="68">
          <cell r="A68" t="str">
            <v>A066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298</v>
          </cell>
          <cell r="I68">
            <v>0</v>
          </cell>
          <cell r="J68">
            <v>426</v>
          </cell>
          <cell r="K68">
            <v>0</v>
          </cell>
          <cell r="L68">
            <v>426</v>
          </cell>
          <cell r="M68">
            <v>0</v>
          </cell>
          <cell r="N68">
            <v>1150</v>
          </cell>
        </row>
        <row r="69">
          <cell r="A69" t="str">
            <v>A069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100</v>
          </cell>
          <cell r="I69">
            <v>150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250</v>
          </cell>
        </row>
        <row r="70">
          <cell r="A70" t="str">
            <v>A070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</v>
          </cell>
          <cell r="I70">
            <v>150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</row>
        <row r="71">
          <cell r="A71" t="str">
            <v>A071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A073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100</v>
          </cell>
          <cell r="K72">
            <v>150</v>
          </cell>
          <cell r="L72">
            <v>0</v>
          </cell>
          <cell r="M72">
            <v>0</v>
          </cell>
          <cell r="N72">
            <v>250</v>
          </cell>
        </row>
        <row r="73">
          <cell r="A73" t="str">
            <v>A074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100</v>
          </cell>
          <cell r="K73">
            <v>150</v>
          </cell>
          <cell r="L73">
            <v>0</v>
          </cell>
          <cell r="M73">
            <v>0</v>
          </cell>
          <cell r="N73">
            <v>250</v>
          </cell>
        </row>
        <row r="74">
          <cell r="A74" t="str">
            <v>A075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100</v>
          </cell>
          <cell r="K74">
            <v>150</v>
          </cell>
          <cell r="L74">
            <v>0</v>
          </cell>
          <cell r="M74">
            <v>0</v>
          </cell>
          <cell r="N74">
            <v>250</v>
          </cell>
        </row>
        <row r="75">
          <cell r="A75" t="str">
            <v>A076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100</v>
          </cell>
          <cell r="L75">
            <v>150</v>
          </cell>
          <cell r="M75">
            <v>0</v>
          </cell>
          <cell r="N75">
            <v>250</v>
          </cell>
        </row>
        <row r="76">
          <cell r="A76" t="str">
            <v>A077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</v>
          </cell>
          <cell r="L76">
            <v>150</v>
          </cell>
          <cell r="M76">
            <v>0</v>
          </cell>
          <cell r="N76">
            <v>250</v>
          </cell>
        </row>
        <row r="77">
          <cell r="A77" t="str">
            <v>A078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100</v>
          </cell>
          <cell r="L77">
            <v>150</v>
          </cell>
          <cell r="M77">
            <v>0</v>
          </cell>
          <cell r="N77">
            <v>250</v>
          </cell>
        </row>
        <row r="78">
          <cell r="B78">
            <v>1771</v>
          </cell>
          <cell r="C78">
            <v>22660.35</v>
          </cell>
          <cell r="D78">
            <v>76853.350000000006</v>
          </cell>
          <cell r="E78">
            <v>34791.35</v>
          </cell>
          <cell r="F78">
            <v>39216.25</v>
          </cell>
          <cell r="G78">
            <v>24677.15</v>
          </cell>
          <cell r="H78">
            <v>15898.15</v>
          </cell>
          <cell r="I78">
            <v>15432.5</v>
          </cell>
          <cell r="J78">
            <v>13822</v>
          </cell>
          <cell r="K78">
            <v>12749</v>
          </cell>
          <cell r="L78">
            <v>12473</v>
          </cell>
          <cell r="M78">
            <v>9137</v>
          </cell>
          <cell r="N78">
            <v>279481.09999999998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BaseCase"/>
      <sheetName val="SUM-Falcon"/>
      <sheetName val="TelcomC"/>
      <sheetName val="INDEX"/>
      <sheetName val="Graph"/>
      <sheetName val="Graph- Data"/>
      <sheetName val="SUM-Total"/>
      <sheetName val="Primary"/>
      <sheetName val="Detailed"/>
      <sheetName val="Input Sheet"/>
      <sheetName val="BudJan-Dec"/>
      <sheetName val="CEP Budget (BP)"/>
      <sheetName val="GSFin-Activity"/>
      <sheetName val="BoardSlide"/>
      <sheetName val="StratPlan"/>
      <sheetName val="StatPlanold"/>
      <sheetName val="Revised05Plan"/>
      <sheetName val="CEP Budget (BP)old"/>
      <sheetName val="CONTRN BY DISTRICT"/>
      <sheetName val="Fin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 t="str">
            <v>E065</v>
          </cell>
          <cell r="E6" t="str">
            <v xml:space="preserve"> Billing &amp; Customer Care Systems Replacement</v>
          </cell>
          <cell r="F6">
            <v>30766</v>
          </cell>
          <cell r="G6">
            <v>16587</v>
          </cell>
          <cell r="H6">
            <v>28647</v>
          </cell>
          <cell r="I6">
            <v>0</v>
          </cell>
          <cell r="J6">
            <v>0</v>
          </cell>
          <cell r="K6">
            <v>76000</v>
          </cell>
          <cell r="L6">
            <v>45234</v>
          </cell>
          <cell r="M6">
            <v>0</v>
          </cell>
        </row>
        <row r="7">
          <cell r="D7" t="str">
            <v>E073</v>
          </cell>
          <cell r="E7" t="str">
            <v xml:space="preserve"> Customer Relationship Management &amp; Data Warehousing</v>
          </cell>
          <cell r="F7">
            <v>0</v>
          </cell>
          <cell r="G7">
            <v>0</v>
          </cell>
          <cell r="H7">
            <v>15000</v>
          </cell>
          <cell r="I7">
            <v>15000</v>
          </cell>
          <cell r="J7">
            <v>15000</v>
          </cell>
          <cell r="K7">
            <v>45000</v>
          </cell>
          <cell r="L7">
            <v>45000</v>
          </cell>
          <cell r="M7">
            <v>0</v>
          </cell>
        </row>
        <row r="8">
          <cell r="D8" t="str">
            <v>E074</v>
          </cell>
          <cell r="E8" t="str">
            <v xml:space="preserve"> Corporate Network &amp; Geographical Fault Tolerance</v>
          </cell>
          <cell r="F8">
            <v>794</v>
          </cell>
          <cell r="G8">
            <v>17733</v>
          </cell>
          <cell r="H8">
            <v>1050</v>
          </cell>
          <cell r="I8">
            <v>5750</v>
          </cell>
          <cell r="J8">
            <v>0</v>
          </cell>
          <cell r="K8">
            <v>25000</v>
          </cell>
          <cell r="L8">
            <v>24206</v>
          </cell>
          <cell r="M8">
            <v>-327</v>
          </cell>
        </row>
        <row r="9">
          <cell r="D9" t="str">
            <v>E084</v>
          </cell>
          <cell r="E9" t="str">
            <v>Incorporation of Addnl. Bus Ops.(see note)</v>
          </cell>
          <cell r="F9">
            <v>0</v>
          </cell>
          <cell r="G9">
            <v>650</v>
          </cell>
          <cell r="H9">
            <v>15000</v>
          </cell>
          <cell r="I9">
            <v>15000</v>
          </cell>
          <cell r="J9">
            <v>4850</v>
          </cell>
          <cell r="K9">
            <v>36000</v>
          </cell>
          <cell r="L9">
            <v>36000</v>
          </cell>
          <cell r="M9">
            <v>500</v>
          </cell>
        </row>
        <row r="10">
          <cell r="D10" t="str">
            <v>E086</v>
          </cell>
          <cell r="E10" t="str">
            <v>Enterprise Application Integration</v>
          </cell>
          <cell r="F10">
            <v>0</v>
          </cell>
          <cell r="G10">
            <v>0</v>
          </cell>
          <cell r="H10">
            <v>10000</v>
          </cell>
          <cell r="I10">
            <v>5000</v>
          </cell>
          <cell r="J10">
            <v>0</v>
          </cell>
          <cell r="K10">
            <v>15000</v>
          </cell>
          <cell r="L10">
            <v>15000</v>
          </cell>
          <cell r="M10">
            <v>0</v>
          </cell>
        </row>
        <row r="11">
          <cell r="D11" t="str">
            <v>E088</v>
          </cell>
          <cell r="E11" t="str">
            <v>Corporate It Upgrade</v>
          </cell>
          <cell r="F11">
            <v>0</v>
          </cell>
          <cell r="G11">
            <v>0</v>
          </cell>
          <cell r="H11">
            <v>6500</v>
          </cell>
          <cell r="I11">
            <v>1500</v>
          </cell>
          <cell r="J11">
            <v>0</v>
          </cell>
          <cell r="K11">
            <v>11000</v>
          </cell>
          <cell r="L11">
            <v>11000</v>
          </cell>
          <cell r="M11">
            <v>3000</v>
          </cell>
        </row>
        <row r="12">
          <cell r="D12" t="str">
            <v>E038</v>
          </cell>
          <cell r="E12" t="str">
            <v xml:space="preserve"> Computer Operations Enhancement</v>
          </cell>
          <cell r="F12">
            <v>5098</v>
          </cell>
          <cell r="G12">
            <v>0</v>
          </cell>
          <cell r="H12">
            <v>3000</v>
          </cell>
          <cell r="I12">
            <v>1400</v>
          </cell>
          <cell r="J12">
            <v>800</v>
          </cell>
          <cell r="K12">
            <v>10800</v>
          </cell>
          <cell r="L12">
            <v>5702</v>
          </cell>
          <cell r="M12">
            <v>502</v>
          </cell>
        </row>
        <row r="13">
          <cell r="D13" t="str">
            <v>E058</v>
          </cell>
          <cell r="E13" t="str">
            <v xml:space="preserve"> It Enterprise Management &amp; Security Implementation</v>
          </cell>
          <cell r="F13">
            <v>853</v>
          </cell>
          <cell r="G13">
            <v>194</v>
          </cell>
          <cell r="H13">
            <v>1974</v>
          </cell>
          <cell r="I13">
            <v>2000</v>
          </cell>
          <cell r="J13">
            <v>1236</v>
          </cell>
          <cell r="K13">
            <v>6236</v>
          </cell>
          <cell r="L13">
            <v>5383</v>
          </cell>
          <cell r="M13">
            <v>-21</v>
          </cell>
        </row>
        <row r="14">
          <cell r="D14" t="str">
            <v>E080</v>
          </cell>
          <cell r="E14" t="str">
            <v>Document Management Tech.</v>
          </cell>
          <cell r="F14">
            <v>0</v>
          </cell>
          <cell r="G14">
            <v>289</v>
          </cell>
          <cell r="H14">
            <v>0</v>
          </cell>
          <cell r="I14">
            <v>0</v>
          </cell>
          <cell r="J14">
            <v>0</v>
          </cell>
          <cell r="K14">
            <v>1500</v>
          </cell>
          <cell r="L14">
            <v>1500</v>
          </cell>
          <cell r="M14">
            <v>1211</v>
          </cell>
        </row>
        <row r="15">
          <cell r="D15" t="str">
            <v>E057</v>
          </cell>
          <cell r="E15" t="str">
            <v xml:space="preserve"> It Business Continuity Plan &amp; Disaster Recovery Implemnt</v>
          </cell>
          <cell r="F15">
            <v>35</v>
          </cell>
          <cell r="G15">
            <v>836</v>
          </cell>
          <cell r="H15">
            <v>3650</v>
          </cell>
          <cell r="I15">
            <v>1000</v>
          </cell>
          <cell r="J15">
            <v>0</v>
          </cell>
          <cell r="K15">
            <v>5000</v>
          </cell>
          <cell r="L15">
            <v>4965</v>
          </cell>
          <cell r="M15">
            <v>-521</v>
          </cell>
        </row>
        <row r="16">
          <cell r="D16" t="str">
            <v>E087</v>
          </cell>
          <cell r="E16" t="str">
            <v>Electronic Distn. Channels</v>
          </cell>
          <cell r="F16">
            <v>0</v>
          </cell>
          <cell r="G16">
            <v>0</v>
          </cell>
          <cell r="H16">
            <v>4070</v>
          </cell>
          <cell r="I16">
            <v>0</v>
          </cell>
          <cell r="J16">
            <v>0</v>
          </cell>
          <cell r="K16">
            <v>4070</v>
          </cell>
          <cell r="L16">
            <v>4070</v>
          </cell>
          <cell r="M16">
            <v>0</v>
          </cell>
        </row>
        <row r="17">
          <cell r="D17" t="str">
            <v>E068</v>
          </cell>
          <cell r="E17" t="str">
            <v xml:space="preserve"> Corporate Network Services Enhancement</v>
          </cell>
          <cell r="F17">
            <v>300</v>
          </cell>
          <cell r="G17">
            <v>646</v>
          </cell>
          <cell r="H17">
            <v>1500</v>
          </cell>
          <cell r="I17">
            <v>700</v>
          </cell>
          <cell r="J17">
            <v>0</v>
          </cell>
          <cell r="K17">
            <v>3200</v>
          </cell>
          <cell r="L17">
            <v>2900</v>
          </cell>
          <cell r="M17">
            <v>54</v>
          </cell>
        </row>
        <row r="18">
          <cell r="D18" t="str">
            <v>E085</v>
          </cell>
          <cell r="E18" t="str">
            <v>Remedy Asset</v>
          </cell>
          <cell r="F18">
            <v>0</v>
          </cell>
          <cell r="G18">
            <v>0</v>
          </cell>
          <cell r="H18">
            <v>1686</v>
          </cell>
          <cell r="I18">
            <v>200</v>
          </cell>
          <cell r="J18">
            <v>0</v>
          </cell>
          <cell r="K18">
            <v>1886</v>
          </cell>
          <cell r="L18">
            <v>1886</v>
          </cell>
          <cell r="M18">
            <v>0</v>
          </cell>
        </row>
        <row r="19">
          <cell r="D19" t="str">
            <v>E082</v>
          </cell>
          <cell r="E19" t="str">
            <v>Proj. Mgmt.&amp; Process Auto Tools</v>
          </cell>
          <cell r="F19">
            <v>0</v>
          </cell>
          <cell r="G19">
            <v>282</v>
          </cell>
          <cell r="H19">
            <v>800</v>
          </cell>
          <cell r="I19">
            <v>0</v>
          </cell>
          <cell r="J19">
            <v>0</v>
          </cell>
          <cell r="K19">
            <v>1300</v>
          </cell>
          <cell r="L19">
            <v>1300</v>
          </cell>
          <cell r="M19">
            <v>218</v>
          </cell>
        </row>
        <row r="20">
          <cell r="D20" t="str">
            <v>E077</v>
          </cell>
          <cell r="E20" t="str">
            <v xml:space="preserve"> Network Performance Management</v>
          </cell>
          <cell r="F20">
            <v>0</v>
          </cell>
          <cell r="G20">
            <v>2023</v>
          </cell>
          <cell r="H20">
            <v>0</v>
          </cell>
          <cell r="I20">
            <v>0</v>
          </cell>
          <cell r="J20">
            <v>0</v>
          </cell>
          <cell r="K20">
            <v>4500</v>
          </cell>
          <cell r="L20">
            <v>4500</v>
          </cell>
          <cell r="M20">
            <v>2477</v>
          </cell>
        </row>
        <row r="21">
          <cell r="D21" t="str">
            <v>E010</v>
          </cell>
          <cell r="E21" t="str">
            <v>Oracle Site License</v>
          </cell>
          <cell r="F21">
            <v>0</v>
          </cell>
          <cell r="G21">
            <v>0</v>
          </cell>
          <cell r="H21">
            <v>500</v>
          </cell>
          <cell r="I21">
            <v>0</v>
          </cell>
          <cell r="J21">
            <v>0</v>
          </cell>
          <cell r="K21">
            <v>500</v>
          </cell>
          <cell r="L21">
            <v>500</v>
          </cell>
          <cell r="M21">
            <v>0</v>
          </cell>
        </row>
        <row r="22">
          <cell r="E22" t="str">
            <v>sub-total</v>
          </cell>
          <cell r="F22">
            <v>37846</v>
          </cell>
          <cell r="G22">
            <v>39240</v>
          </cell>
          <cell r="H22">
            <v>93377</v>
          </cell>
          <cell r="I22">
            <v>47550</v>
          </cell>
          <cell r="J22">
            <v>21886</v>
          </cell>
          <cell r="K22">
            <v>246992</v>
          </cell>
          <cell r="L22">
            <v>209146</v>
          </cell>
          <cell r="M22">
            <v>7093</v>
          </cell>
        </row>
        <row r="23">
          <cell r="E23" t="str">
            <v xml:space="preserve">   Building,etc</v>
          </cell>
        </row>
        <row r="24">
          <cell r="D24" t="str">
            <v>A043</v>
          </cell>
          <cell r="E24" t="str">
            <v xml:space="preserve"> Consult./Constr-Hq Bldg.West Bay-seenote</v>
          </cell>
          <cell r="F24">
            <v>110137</v>
          </cell>
          <cell r="G24">
            <v>153988</v>
          </cell>
          <cell r="H24">
            <v>137095</v>
          </cell>
          <cell r="I24">
            <v>0</v>
          </cell>
          <cell r="J24">
            <v>0</v>
          </cell>
          <cell r="K24">
            <v>401220</v>
          </cell>
          <cell r="L24">
            <v>291083</v>
          </cell>
          <cell r="M24">
            <v>0</v>
          </cell>
        </row>
        <row r="25">
          <cell r="D25" t="str">
            <v>A083</v>
          </cell>
          <cell r="E25" t="str">
            <v>Integrated Security</v>
          </cell>
          <cell r="F25">
            <v>0</v>
          </cell>
          <cell r="G25">
            <v>0</v>
          </cell>
          <cell r="H25">
            <v>5000</v>
          </cell>
          <cell r="I25">
            <v>0</v>
          </cell>
          <cell r="J25">
            <v>0</v>
          </cell>
          <cell r="K25">
            <v>5000</v>
          </cell>
          <cell r="L25">
            <v>5000</v>
          </cell>
          <cell r="M25">
            <v>0</v>
          </cell>
        </row>
        <row r="26">
          <cell r="D26" t="str">
            <v>A042</v>
          </cell>
          <cell r="E26" t="str">
            <v xml:space="preserve"> Consult./Construction-Computer Bldg-Wadi Sail</v>
          </cell>
          <cell r="F26">
            <v>5498</v>
          </cell>
          <cell r="G26">
            <v>195</v>
          </cell>
          <cell r="H26">
            <v>0</v>
          </cell>
          <cell r="I26">
            <v>0</v>
          </cell>
          <cell r="J26">
            <v>0</v>
          </cell>
          <cell r="K26">
            <v>5693</v>
          </cell>
          <cell r="L26">
            <v>195</v>
          </cell>
          <cell r="M26">
            <v>0</v>
          </cell>
        </row>
        <row r="27">
          <cell r="E27" t="str">
            <v>sub-total</v>
          </cell>
          <cell r="F27">
            <v>115635</v>
          </cell>
          <cell r="G27">
            <v>154183</v>
          </cell>
          <cell r="H27">
            <v>142095</v>
          </cell>
          <cell r="I27">
            <v>0</v>
          </cell>
          <cell r="J27">
            <v>0</v>
          </cell>
          <cell r="K27">
            <v>411913</v>
          </cell>
          <cell r="L27">
            <v>296278</v>
          </cell>
          <cell r="M27">
            <v>0</v>
          </cell>
        </row>
        <row r="28">
          <cell r="E28" t="str">
            <v>B.  Telecom Centres</v>
          </cell>
        </row>
        <row r="29">
          <cell r="D29" t="str">
            <v>A057</v>
          </cell>
          <cell r="E29" t="str">
            <v xml:space="preserve"> Consultancy/Construction Of Customer Care Building</v>
          </cell>
          <cell r="F29">
            <v>0</v>
          </cell>
          <cell r="G29">
            <v>0</v>
          </cell>
          <cell r="H29">
            <v>6483</v>
          </cell>
          <cell r="I29">
            <v>0</v>
          </cell>
          <cell r="J29">
            <v>0</v>
          </cell>
          <cell r="K29">
            <v>6483</v>
          </cell>
          <cell r="L29">
            <v>6483</v>
          </cell>
          <cell r="M29">
            <v>0</v>
          </cell>
        </row>
        <row r="30">
          <cell r="D30" t="str">
            <v>A056</v>
          </cell>
          <cell r="E30" t="str">
            <v xml:space="preserve"> New Land For Customer Care Building</v>
          </cell>
          <cell r="F30">
            <v>0</v>
          </cell>
          <cell r="G30">
            <v>0</v>
          </cell>
          <cell r="H30">
            <v>7500</v>
          </cell>
          <cell r="I30">
            <v>0</v>
          </cell>
          <cell r="J30">
            <v>0</v>
          </cell>
          <cell r="K30">
            <v>7500</v>
          </cell>
          <cell r="L30">
            <v>7500</v>
          </cell>
          <cell r="M30">
            <v>0</v>
          </cell>
        </row>
        <row r="31">
          <cell r="D31" t="str">
            <v>A079</v>
          </cell>
          <cell r="E31" t="str">
            <v>TelCentr-Royal Plaza-Interior Design</v>
          </cell>
          <cell r="G31">
            <v>0</v>
          </cell>
          <cell r="H31">
            <v>750</v>
          </cell>
          <cell r="I31">
            <v>0</v>
          </cell>
          <cell r="J31">
            <v>0</v>
          </cell>
          <cell r="K31">
            <v>750</v>
          </cell>
          <cell r="L31">
            <v>750</v>
          </cell>
          <cell r="M31">
            <v>0</v>
          </cell>
        </row>
        <row r="32">
          <cell r="D32" t="str">
            <v>A072</v>
          </cell>
          <cell r="E32" t="str">
            <v>New Outlet- Various</v>
          </cell>
          <cell r="G32">
            <v>21</v>
          </cell>
          <cell r="H32">
            <v>129</v>
          </cell>
          <cell r="I32">
            <v>0</v>
          </cell>
          <cell r="J32">
            <v>0</v>
          </cell>
          <cell r="K32">
            <v>150</v>
          </cell>
          <cell r="L32">
            <v>150</v>
          </cell>
          <cell r="M32">
            <v>0</v>
          </cell>
        </row>
        <row r="33">
          <cell r="D33" t="str">
            <v>A061</v>
          </cell>
          <cell r="E33" t="str">
            <v>TelCentr-Hyat Plaza-Interior Design</v>
          </cell>
          <cell r="G33">
            <v>318</v>
          </cell>
          <cell r="H33">
            <v>0</v>
          </cell>
          <cell r="I33">
            <v>0</v>
          </cell>
          <cell r="J33">
            <v>0</v>
          </cell>
          <cell r="K33">
            <v>341</v>
          </cell>
          <cell r="L33">
            <v>341</v>
          </cell>
          <cell r="M33">
            <v>23</v>
          </cell>
        </row>
        <row r="34">
          <cell r="D34" t="str">
            <v>A064</v>
          </cell>
          <cell r="E34" t="str">
            <v>TelecomCentr-SalwaRd-Renovation</v>
          </cell>
          <cell r="G34">
            <v>386</v>
          </cell>
          <cell r="H34">
            <v>0</v>
          </cell>
          <cell r="I34">
            <v>0</v>
          </cell>
          <cell r="J34">
            <v>0</v>
          </cell>
          <cell r="K34">
            <v>560</v>
          </cell>
          <cell r="L34">
            <v>560</v>
          </cell>
          <cell r="M34">
            <v>174</v>
          </cell>
        </row>
        <row r="35">
          <cell r="D35" t="str">
            <v>A067</v>
          </cell>
          <cell r="E35" t="str">
            <v>Hamad Telecom Center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</v>
          </cell>
          <cell r="L35">
            <v>250</v>
          </cell>
          <cell r="M35">
            <v>250</v>
          </cell>
        </row>
        <row r="36">
          <cell r="D36" t="str">
            <v>A068</v>
          </cell>
          <cell r="E36" t="str">
            <v>New Outlet- Ummsaid</v>
          </cell>
          <cell r="G36">
            <v>279</v>
          </cell>
          <cell r="H36">
            <v>0</v>
          </cell>
          <cell r="I36">
            <v>0</v>
          </cell>
          <cell r="J36">
            <v>0</v>
          </cell>
          <cell r="K36">
            <v>290</v>
          </cell>
          <cell r="L36">
            <v>290</v>
          </cell>
          <cell r="M36">
            <v>11</v>
          </cell>
        </row>
        <row r="37">
          <cell r="D37" t="str">
            <v>A062</v>
          </cell>
          <cell r="E37" t="str">
            <v>TelcCentr-Lulu HypMrk-Interior Design</v>
          </cell>
          <cell r="G37">
            <v>168</v>
          </cell>
          <cell r="H37">
            <v>0</v>
          </cell>
          <cell r="I37">
            <v>0</v>
          </cell>
          <cell r="J37">
            <v>0</v>
          </cell>
          <cell r="K37">
            <v>176</v>
          </cell>
          <cell r="L37">
            <v>176</v>
          </cell>
          <cell r="M37">
            <v>8</v>
          </cell>
        </row>
        <row r="38">
          <cell r="D38" t="str">
            <v>A063</v>
          </cell>
          <cell r="E38" t="str">
            <v>TelecomCentr-GPO-Extension work</v>
          </cell>
          <cell r="G38">
            <v>130</v>
          </cell>
          <cell r="H38">
            <v>0</v>
          </cell>
          <cell r="I38">
            <v>0</v>
          </cell>
          <cell r="J38">
            <v>0</v>
          </cell>
          <cell r="K38">
            <v>150</v>
          </cell>
          <cell r="L38">
            <v>150</v>
          </cell>
          <cell r="M38">
            <v>20</v>
          </cell>
        </row>
        <row r="39">
          <cell r="D39" t="str">
            <v>A058</v>
          </cell>
          <cell r="E39" t="str">
            <v xml:space="preserve"> Consultancy/Construction Of New Call Centre Bldg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 t="str">
            <v>sub-total</v>
          </cell>
          <cell r="F40">
            <v>0</v>
          </cell>
          <cell r="G40">
            <v>1302</v>
          </cell>
          <cell r="H40">
            <v>14862</v>
          </cell>
          <cell r="I40">
            <v>0</v>
          </cell>
          <cell r="J40">
            <v>0</v>
          </cell>
          <cell r="K40">
            <v>16650</v>
          </cell>
          <cell r="L40">
            <v>16650</v>
          </cell>
          <cell r="M40">
            <v>486</v>
          </cell>
        </row>
        <row r="41">
          <cell r="E41" t="str">
            <v xml:space="preserve">C.  Customer related </v>
          </cell>
        </row>
        <row r="42">
          <cell r="D42" t="str">
            <v>J033</v>
          </cell>
          <cell r="E42" t="str">
            <v xml:space="preserve"> Q-Tel Customer Call Centre- Inbound &amp; Internet Calls</v>
          </cell>
          <cell r="F42">
            <v>7057</v>
          </cell>
          <cell r="G42">
            <v>0</v>
          </cell>
          <cell r="H42">
            <v>2000</v>
          </cell>
          <cell r="I42">
            <v>2993</v>
          </cell>
          <cell r="J42">
            <v>2000</v>
          </cell>
          <cell r="K42">
            <v>14050</v>
          </cell>
          <cell r="L42">
            <v>6993</v>
          </cell>
          <cell r="M42">
            <v>0</v>
          </cell>
        </row>
        <row r="43">
          <cell r="D43" t="str">
            <v>E055</v>
          </cell>
          <cell r="E43" t="str">
            <v xml:space="preserve"> Customer File Information System</v>
          </cell>
          <cell r="F43">
            <v>1661</v>
          </cell>
          <cell r="G43">
            <v>34</v>
          </cell>
          <cell r="H43">
            <v>160</v>
          </cell>
          <cell r="I43">
            <v>300</v>
          </cell>
          <cell r="J43">
            <v>0</v>
          </cell>
          <cell r="K43">
            <v>2155</v>
          </cell>
          <cell r="L43">
            <v>494</v>
          </cell>
          <cell r="M43">
            <v>0</v>
          </cell>
        </row>
        <row r="44">
          <cell r="D44">
            <v>838</v>
          </cell>
          <cell r="E44" t="str">
            <v xml:space="preserve"> Refurbishment/Alterations - Q-Tel Showrooms</v>
          </cell>
          <cell r="F44">
            <v>7084</v>
          </cell>
          <cell r="G44">
            <v>862</v>
          </cell>
          <cell r="H44">
            <v>0</v>
          </cell>
          <cell r="I44">
            <v>0</v>
          </cell>
          <cell r="J44">
            <v>0</v>
          </cell>
          <cell r="K44">
            <v>8325</v>
          </cell>
          <cell r="L44">
            <v>1241</v>
          </cell>
          <cell r="M44">
            <v>379</v>
          </cell>
        </row>
        <row r="45">
          <cell r="E45" t="str">
            <v>sub-total</v>
          </cell>
          <cell r="F45">
            <v>15802</v>
          </cell>
          <cell r="G45">
            <v>896</v>
          </cell>
          <cell r="H45">
            <v>2160</v>
          </cell>
          <cell r="I45">
            <v>3293</v>
          </cell>
          <cell r="J45">
            <v>2000</v>
          </cell>
          <cell r="K45">
            <v>24530</v>
          </cell>
          <cell r="L45">
            <v>8728</v>
          </cell>
          <cell r="M45">
            <v>379</v>
          </cell>
        </row>
        <row r="46">
          <cell r="E46" t="str">
            <v>D.  Others ( On -going Projects and non-projects)</v>
          </cell>
        </row>
        <row r="47">
          <cell r="D47">
            <v>783</v>
          </cell>
          <cell r="E47" t="str">
            <v xml:space="preserve"> Remedial Work- Old Tele.  Towers &amp; Masts</v>
          </cell>
          <cell r="F47">
            <v>3285</v>
          </cell>
          <cell r="G47">
            <v>0</v>
          </cell>
          <cell r="H47">
            <v>554</v>
          </cell>
          <cell r="I47">
            <v>0</v>
          </cell>
          <cell r="J47">
            <v>0</v>
          </cell>
          <cell r="K47">
            <v>3839</v>
          </cell>
          <cell r="L47">
            <v>554</v>
          </cell>
          <cell r="M47">
            <v>0</v>
          </cell>
        </row>
        <row r="48">
          <cell r="D48">
            <v>832</v>
          </cell>
          <cell r="E48" t="str">
            <v xml:space="preserve"> Security  Improvements  To  Q-Tel  Sites</v>
          </cell>
          <cell r="F48">
            <v>2203</v>
          </cell>
          <cell r="G48">
            <v>291</v>
          </cell>
          <cell r="H48">
            <v>500</v>
          </cell>
          <cell r="I48">
            <v>0</v>
          </cell>
          <cell r="J48">
            <v>0</v>
          </cell>
          <cell r="K48">
            <v>3100</v>
          </cell>
          <cell r="L48">
            <v>897</v>
          </cell>
          <cell r="M48">
            <v>106</v>
          </cell>
        </row>
        <row r="49">
          <cell r="D49" t="str">
            <v>A009</v>
          </cell>
          <cell r="E49" t="str">
            <v xml:space="preserve"> Improvement To Access Roads &amp; Facilit. To Q-Tel Sites</v>
          </cell>
          <cell r="F49">
            <v>102</v>
          </cell>
          <cell r="G49">
            <v>3</v>
          </cell>
          <cell r="H49">
            <v>1100</v>
          </cell>
          <cell r="I49">
            <v>900</v>
          </cell>
          <cell r="J49">
            <v>0</v>
          </cell>
          <cell r="K49">
            <v>2300</v>
          </cell>
          <cell r="L49">
            <v>2198</v>
          </cell>
          <cell r="M49">
            <v>195</v>
          </cell>
        </row>
        <row r="50">
          <cell r="D50" t="str">
            <v>A051</v>
          </cell>
          <cell r="E50" t="str">
            <v xml:space="preserve"> Main Power Supply To Prime Sites</v>
          </cell>
          <cell r="F50">
            <v>187</v>
          </cell>
          <cell r="G50">
            <v>32</v>
          </cell>
          <cell r="H50">
            <v>750</v>
          </cell>
          <cell r="I50">
            <v>1000</v>
          </cell>
          <cell r="J50">
            <v>1000</v>
          </cell>
          <cell r="K50">
            <v>3300</v>
          </cell>
          <cell r="L50">
            <v>3113</v>
          </cell>
          <cell r="M50">
            <v>331</v>
          </cell>
        </row>
        <row r="51">
          <cell r="D51" t="str">
            <v>B025</v>
          </cell>
          <cell r="E51" t="str">
            <v xml:space="preserve"> Fire  Detection  &amp;  Alarm  System</v>
          </cell>
          <cell r="F51">
            <v>2192</v>
          </cell>
          <cell r="G51">
            <v>310</v>
          </cell>
          <cell r="H51">
            <v>1200</v>
          </cell>
          <cell r="I51">
            <v>0</v>
          </cell>
          <cell r="J51">
            <v>0</v>
          </cell>
          <cell r="K51">
            <v>3700</v>
          </cell>
          <cell r="L51">
            <v>1508</v>
          </cell>
          <cell r="M51">
            <v>-2</v>
          </cell>
        </row>
        <row r="52">
          <cell r="D52" t="str">
            <v>C005</v>
          </cell>
          <cell r="E52" t="str">
            <v xml:space="preserve"> Replacement Of Major Power Plant Eqpt-Csb Complex</v>
          </cell>
          <cell r="F52">
            <v>2636</v>
          </cell>
          <cell r="G52">
            <v>0</v>
          </cell>
          <cell r="H52">
            <v>1500</v>
          </cell>
          <cell r="I52">
            <v>0</v>
          </cell>
          <cell r="J52">
            <v>0</v>
          </cell>
          <cell r="K52">
            <v>4600</v>
          </cell>
          <cell r="L52">
            <v>1964</v>
          </cell>
          <cell r="M52">
            <v>464</v>
          </cell>
        </row>
        <row r="53">
          <cell r="D53" t="str">
            <v>A080</v>
          </cell>
          <cell r="E53" t="str">
            <v xml:space="preserve"> Modifi.  &amp; Minor Civil Works At Various Q-Tel Sites</v>
          </cell>
          <cell r="F53">
            <v>0</v>
          </cell>
          <cell r="G53">
            <v>0</v>
          </cell>
          <cell r="H53">
            <v>500</v>
          </cell>
          <cell r="I53">
            <v>500</v>
          </cell>
          <cell r="J53">
            <v>0</v>
          </cell>
          <cell r="K53">
            <v>1000</v>
          </cell>
          <cell r="L53">
            <v>1000</v>
          </cell>
          <cell r="M53">
            <v>0</v>
          </cell>
        </row>
        <row r="54">
          <cell r="D54" t="str">
            <v>A081</v>
          </cell>
          <cell r="E54" t="str">
            <v xml:space="preserve"> Car Park Facilities At Various Q-Tel Sites</v>
          </cell>
          <cell r="F54">
            <v>0</v>
          </cell>
          <cell r="G54">
            <v>0</v>
          </cell>
          <cell r="H54">
            <v>300</v>
          </cell>
          <cell r="I54">
            <v>200</v>
          </cell>
          <cell r="J54">
            <v>0</v>
          </cell>
          <cell r="K54">
            <v>500</v>
          </cell>
          <cell r="L54">
            <v>500</v>
          </cell>
          <cell r="M54">
            <v>0</v>
          </cell>
        </row>
        <row r="55">
          <cell r="D55" t="str">
            <v>A082</v>
          </cell>
          <cell r="E55" t="str">
            <v>Construction of Masjed at West Bay Coast Stn.</v>
          </cell>
          <cell r="F55">
            <v>0</v>
          </cell>
          <cell r="G55">
            <v>0</v>
          </cell>
          <cell r="H55">
            <v>150</v>
          </cell>
          <cell r="I55">
            <v>0</v>
          </cell>
          <cell r="J55">
            <v>0</v>
          </cell>
          <cell r="K55">
            <v>150</v>
          </cell>
          <cell r="L55">
            <v>150</v>
          </cell>
          <cell r="M55">
            <v>0</v>
          </cell>
        </row>
        <row r="56">
          <cell r="D56" t="str">
            <v>C007</v>
          </cell>
          <cell r="E56" t="str">
            <v>Supply Instln of AC Chillers</v>
          </cell>
          <cell r="F56">
            <v>0</v>
          </cell>
          <cell r="G56">
            <v>0</v>
          </cell>
          <cell r="H56">
            <v>820</v>
          </cell>
          <cell r="I56">
            <v>0</v>
          </cell>
          <cell r="J56">
            <v>0</v>
          </cell>
          <cell r="K56">
            <v>820</v>
          </cell>
          <cell r="L56">
            <v>820</v>
          </cell>
          <cell r="M56">
            <v>0</v>
          </cell>
        </row>
        <row r="57">
          <cell r="D57" t="str">
            <v>C008</v>
          </cell>
          <cell r="E57" t="str">
            <v>Supply Instln of Generators</v>
          </cell>
          <cell r="F57">
            <v>0</v>
          </cell>
          <cell r="G57">
            <v>0</v>
          </cell>
          <cell r="H57">
            <v>2000</v>
          </cell>
          <cell r="I57">
            <v>550</v>
          </cell>
          <cell r="J57">
            <v>0</v>
          </cell>
          <cell r="K57">
            <v>2550</v>
          </cell>
          <cell r="L57">
            <v>2550</v>
          </cell>
          <cell r="M57">
            <v>0</v>
          </cell>
        </row>
        <row r="58">
          <cell r="D58" t="str">
            <v>C009</v>
          </cell>
          <cell r="E58" t="str">
            <v>UPS System at CSB</v>
          </cell>
          <cell r="F58">
            <v>0</v>
          </cell>
          <cell r="G58">
            <v>0</v>
          </cell>
          <cell r="H58">
            <v>600</v>
          </cell>
          <cell r="I58">
            <v>0</v>
          </cell>
          <cell r="J58">
            <v>0</v>
          </cell>
          <cell r="K58">
            <v>600</v>
          </cell>
          <cell r="L58">
            <v>600</v>
          </cell>
          <cell r="M58">
            <v>0</v>
          </cell>
        </row>
        <row r="59">
          <cell r="D59" t="str">
            <v>A006</v>
          </cell>
          <cell r="E59" t="str">
            <v xml:space="preserve"> Modifi.  &amp; Minor Civil Works At Various Q-Tel Sites</v>
          </cell>
          <cell r="F59">
            <v>1683</v>
          </cell>
          <cell r="G59">
            <v>370</v>
          </cell>
          <cell r="H59">
            <v>0</v>
          </cell>
          <cell r="I59">
            <v>0</v>
          </cell>
          <cell r="J59">
            <v>0</v>
          </cell>
          <cell r="K59">
            <v>2399</v>
          </cell>
          <cell r="L59">
            <v>716</v>
          </cell>
          <cell r="M59">
            <v>346</v>
          </cell>
        </row>
        <row r="60">
          <cell r="D60" t="str">
            <v>A010</v>
          </cell>
          <cell r="E60" t="str">
            <v xml:space="preserve"> Car Park Facilities At Various Q-Tel Sites</v>
          </cell>
          <cell r="F60">
            <v>552</v>
          </cell>
          <cell r="G60">
            <v>97</v>
          </cell>
          <cell r="H60">
            <v>0</v>
          </cell>
          <cell r="I60">
            <v>0</v>
          </cell>
          <cell r="J60">
            <v>0</v>
          </cell>
          <cell r="K60">
            <v>702</v>
          </cell>
          <cell r="L60">
            <v>150</v>
          </cell>
          <cell r="M60">
            <v>53</v>
          </cell>
        </row>
        <row r="61">
          <cell r="D61" t="str">
            <v>A025</v>
          </cell>
          <cell r="E61" t="str">
            <v xml:space="preserve"> Alterations &amp; Refurbishmnt To Various Q-Tel Bldgs.</v>
          </cell>
          <cell r="F61">
            <v>2509</v>
          </cell>
          <cell r="G61">
            <v>18</v>
          </cell>
          <cell r="H61">
            <v>0</v>
          </cell>
          <cell r="I61">
            <v>0</v>
          </cell>
          <cell r="J61">
            <v>0</v>
          </cell>
          <cell r="K61">
            <v>2540</v>
          </cell>
          <cell r="L61">
            <v>31</v>
          </cell>
          <cell r="M61">
            <v>13</v>
          </cell>
        </row>
        <row r="62">
          <cell r="D62" t="str">
            <v>A038</v>
          </cell>
          <cell r="E62" t="str">
            <v xml:space="preserve"> Land For Various Locations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16</v>
          </cell>
          <cell r="L62">
            <v>0</v>
          </cell>
          <cell r="M62">
            <v>0</v>
          </cell>
        </row>
        <row r="63">
          <cell r="D63" t="str">
            <v>B007</v>
          </cell>
          <cell r="E63" t="str">
            <v xml:space="preserve"> Safety  &amp;  Security  Equipments</v>
          </cell>
          <cell r="F63">
            <v>0</v>
          </cell>
          <cell r="G63">
            <v>0</v>
          </cell>
          <cell r="H63">
            <v>18</v>
          </cell>
          <cell r="I63">
            <v>100</v>
          </cell>
          <cell r="J63">
            <v>100</v>
          </cell>
          <cell r="K63">
            <v>218</v>
          </cell>
          <cell r="L63">
            <v>218</v>
          </cell>
          <cell r="M63">
            <v>0</v>
          </cell>
        </row>
        <row r="64">
          <cell r="D64" t="str">
            <v>B10</v>
          </cell>
          <cell r="E64" t="str">
            <v xml:space="preserve"> Signboards</v>
          </cell>
          <cell r="F64">
            <v>0</v>
          </cell>
          <cell r="G64">
            <v>29</v>
          </cell>
          <cell r="H64">
            <v>250</v>
          </cell>
          <cell r="I64">
            <v>250</v>
          </cell>
          <cell r="J64">
            <v>250</v>
          </cell>
          <cell r="K64">
            <v>779</v>
          </cell>
          <cell r="L64">
            <v>779</v>
          </cell>
          <cell r="M64">
            <v>0</v>
          </cell>
        </row>
        <row r="65">
          <cell r="D65" t="str">
            <v>B11</v>
          </cell>
          <cell r="E65" t="str">
            <v xml:space="preserve"> Q-Tel Various Offices Refurnishing</v>
          </cell>
          <cell r="F65">
            <v>0</v>
          </cell>
          <cell r="G65">
            <v>-1</v>
          </cell>
          <cell r="H65">
            <v>250</v>
          </cell>
          <cell r="I65">
            <v>250</v>
          </cell>
          <cell r="J65">
            <v>250</v>
          </cell>
          <cell r="K65">
            <v>749</v>
          </cell>
          <cell r="L65">
            <v>749</v>
          </cell>
          <cell r="M65">
            <v>0</v>
          </cell>
        </row>
        <row r="66">
          <cell r="D66" t="str">
            <v>B012</v>
          </cell>
          <cell r="E66" t="str">
            <v xml:space="preserve"> Air Conditioning  -Central &amp; Split.</v>
          </cell>
          <cell r="F66">
            <v>0</v>
          </cell>
          <cell r="G66">
            <v>201</v>
          </cell>
          <cell r="H66">
            <v>500</v>
          </cell>
          <cell r="I66">
            <v>500</v>
          </cell>
          <cell r="J66">
            <v>500</v>
          </cell>
          <cell r="K66">
            <v>1701</v>
          </cell>
          <cell r="L66">
            <v>1701</v>
          </cell>
          <cell r="M66">
            <v>0</v>
          </cell>
        </row>
        <row r="67">
          <cell r="D67" t="str">
            <v>B01-V</v>
          </cell>
          <cell r="E67" t="str">
            <v xml:space="preserve"> Office  Equipment</v>
          </cell>
          <cell r="F67">
            <v>0</v>
          </cell>
          <cell r="G67">
            <v>225</v>
          </cell>
          <cell r="H67">
            <v>1160</v>
          </cell>
          <cell r="I67">
            <v>1000</v>
          </cell>
          <cell r="J67">
            <v>1000</v>
          </cell>
          <cell r="K67">
            <v>3385</v>
          </cell>
          <cell r="L67">
            <v>3385</v>
          </cell>
          <cell r="M67">
            <v>0</v>
          </cell>
        </row>
        <row r="68">
          <cell r="D68" t="str">
            <v>B02-V</v>
          </cell>
          <cell r="E68" t="str">
            <v xml:space="preserve"> Office  Furniture  &amp;  Fittings</v>
          </cell>
          <cell r="F68">
            <v>0</v>
          </cell>
          <cell r="G68">
            <v>165</v>
          </cell>
          <cell r="H68">
            <v>1118</v>
          </cell>
          <cell r="I68">
            <v>1000</v>
          </cell>
          <cell r="J68">
            <v>1000</v>
          </cell>
          <cell r="K68">
            <v>3283</v>
          </cell>
          <cell r="L68">
            <v>3283</v>
          </cell>
          <cell r="M68">
            <v>0</v>
          </cell>
        </row>
        <row r="69">
          <cell r="D69" t="str">
            <v>C002</v>
          </cell>
          <cell r="E69" t="str">
            <v xml:space="preserve"> Power Plant  Eqpt - Replacements</v>
          </cell>
          <cell r="F69">
            <v>0</v>
          </cell>
          <cell r="G69">
            <v>113</v>
          </cell>
          <cell r="H69">
            <v>1500</v>
          </cell>
          <cell r="I69">
            <v>1500</v>
          </cell>
          <cell r="J69">
            <v>1500</v>
          </cell>
          <cell r="K69">
            <v>4613</v>
          </cell>
          <cell r="L69">
            <v>4613</v>
          </cell>
          <cell r="M69">
            <v>0</v>
          </cell>
        </row>
        <row r="70">
          <cell r="D70" t="str">
            <v>D01-V</v>
          </cell>
          <cell r="E70" t="str">
            <v xml:space="preserve"> Mechanical  Aids</v>
          </cell>
          <cell r="F70">
            <v>0</v>
          </cell>
          <cell r="G70">
            <v>8</v>
          </cell>
          <cell r="H70">
            <v>601</v>
          </cell>
          <cell r="I70">
            <v>400</v>
          </cell>
          <cell r="J70">
            <v>400</v>
          </cell>
          <cell r="K70">
            <v>1409</v>
          </cell>
          <cell r="L70">
            <v>1409</v>
          </cell>
          <cell r="M70">
            <v>0</v>
          </cell>
        </row>
        <row r="71">
          <cell r="D71" t="str">
            <v>E02-V</v>
          </cell>
          <cell r="E71" t="str">
            <v xml:space="preserve"> Pc,  Printers, Application  Software &amp; Accessories</v>
          </cell>
          <cell r="F71">
            <v>0</v>
          </cell>
          <cell r="G71">
            <v>2711</v>
          </cell>
          <cell r="H71">
            <v>2581</v>
          </cell>
          <cell r="I71">
            <v>2500</v>
          </cell>
          <cell r="J71">
            <v>2500</v>
          </cell>
          <cell r="K71">
            <v>10292</v>
          </cell>
          <cell r="L71">
            <v>10292</v>
          </cell>
          <cell r="M71">
            <v>0</v>
          </cell>
        </row>
        <row r="72">
          <cell r="D72" t="str">
            <v>E012</v>
          </cell>
          <cell r="E72" t="str">
            <v xml:space="preserve"> Corporate Computer/Netwk  H. Ware Upgrade(Incl Xfd E061)</v>
          </cell>
          <cell r="F72">
            <v>0</v>
          </cell>
          <cell r="G72">
            <v>3443</v>
          </cell>
          <cell r="H72">
            <v>500</v>
          </cell>
          <cell r="I72">
            <v>0</v>
          </cell>
          <cell r="J72">
            <v>0</v>
          </cell>
          <cell r="K72">
            <v>3943</v>
          </cell>
          <cell r="L72">
            <v>3943</v>
          </cell>
          <cell r="M72">
            <v>0</v>
          </cell>
        </row>
        <row r="73">
          <cell r="D73" t="str">
            <v>E069</v>
          </cell>
          <cell r="E73" t="str">
            <v xml:space="preserve"> Upgrade Oracle Fin. Analyser -Rel. 11I With Busi. Intelligent</v>
          </cell>
          <cell r="F73">
            <v>0</v>
          </cell>
          <cell r="G73">
            <v>435</v>
          </cell>
          <cell r="H73">
            <v>435</v>
          </cell>
          <cell r="I73">
            <v>0</v>
          </cell>
          <cell r="J73">
            <v>0</v>
          </cell>
          <cell r="K73">
            <v>870</v>
          </cell>
          <cell r="L73">
            <v>870</v>
          </cell>
          <cell r="M73">
            <v>0</v>
          </cell>
        </row>
        <row r="74">
          <cell r="D74" t="str">
            <v>D02-V</v>
          </cell>
          <cell r="E74" t="str">
            <v>Vehicles</v>
          </cell>
          <cell r="F74">
            <v>0</v>
          </cell>
          <cell r="G74">
            <v>135</v>
          </cell>
          <cell r="H74">
            <v>0</v>
          </cell>
          <cell r="I74">
            <v>0</v>
          </cell>
          <cell r="J74">
            <v>0</v>
          </cell>
          <cell r="K74">
            <v>135</v>
          </cell>
          <cell r="L74">
            <v>135</v>
          </cell>
          <cell r="M74">
            <v>0</v>
          </cell>
        </row>
        <row r="75">
          <cell r="D75" t="str">
            <v>E089</v>
          </cell>
          <cell r="E75" t="str">
            <v>Network Printing System</v>
          </cell>
          <cell r="F75">
            <v>0</v>
          </cell>
          <cell r="G75">
            <v>8</v>
          </cell>
          <cell r="H75">
            <v>0</v>
          </cell>
          <cell r="I75">
            <v>0</v>
          </cell>
          <cell r="J75">
            <v>0</v>
          </cell>
          <cell r="K75">
            <v>8</v>
          </cell>
          <cell r="L75">
            <v>8</v>
          </cell>
          <cell r="M75">
            <v>0</v>
          </cell>
        </row>
        <row r="76">
          <cell r="D76" t="str">
            <v>E062</v>
          </cell>
          <cell r="E76" t="str">
            <v xml:space="preserve"> Billing Insertion System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 t="str">
            <v>sub-total</v>
          </cell>
          <cell r="F77">
            <v>15365</v>
          </cell>
          <cell r="G77">
            <v>8593</v>
          </cell>
          <cell r="H77">
            <v>18887</v>
          </cell>
          <cell r="I77">
            <v>10650</v>
          </cell>
          <cell r="J77">
            <v>8500</v>
          </cell>
          <cell r="K77">
            <v>63501</v>
          </cell>
          <cell r="L77">
            <v>48136</v>
          </cell>
          <cell r="M77">
            <v>1506</v>
          </cell>
        </row>
        <row r="78">
          <cell r="E78" t="str">
            <v>ADD :COMPETITION IMPACT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D02-V1</v>
          </cell>
          <cell r="E79" t="str">
            <v>Vehicles-Qtel event vans- 8nos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Exx1</v>
          </cell>
          <cell r="E80" t="str">
            <v>Computer Hw/Softw (UpgradeEnvironmt)</v>
          </cell>
          <cell r="H80">
            <v>6000</v>
          </cell>
          <cell r="I80">
            <v>0</v>
          </cell>
          <cell r="J80">
            <v>0</v>
          </cell>
          <cell r="K80">
            <v>6000</v>
          </cell>
          <cell r="L80">
            <v>6000</v>
          </cell>
          <cell r="M80">
            <v>0</v>
          </cell>
        </row>
        <row r="81">
          <cell r="D81" t="str">
            <v>Exx2</v>
          </cell>
          <cell r="E81" t="str">
            <v>CompHw/Softw (Portal&amp;FullOnlinecapabilities)</v>
          </cell>
          <cell r="H81">
            <v>5000</v>
          </cell>
          <cell r="I81">
            <v>3000</v>
          </cell>
          <cell r="J81">
            <v>0</v>
          </cell>
          <cell r="K81">
            <v>8000</v>
          </cell>
          <cell r="L81">
            <v>8000</v>
          </cell>
          <cell r="M81">
            <v>0</v>
          </cell>
        </row>
        <row r="82">
          <cell r="D82" t="str">
            <v>Exx3</v>
          </cell>
          <cell r="E82" t="str">
            <v>CompHw/Softw (Complete qualitycontrol Syst)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Exx4</v>
          </cell>
          <cell r="E83" t="str">
            <v>CompS/Hw system (AdvanceDataMine&amp;CRM)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 t="str">
            <v xml:space="preserve">    New Telecom Centres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A065</v>
          </cell>
          <cell r="E85" t="str">
            <v>Contructn of new TelecomBldg-Wakhra</v>
          </cell>
          <cell r="G85">
            <v>127</v>
          </cell>
          <cell r="H85">
            <v>4950</v>
          </cell>
          <cell r="I85">
            <v>0</v>
          </cell>
          <cell r="J85">
            <v>0</v>
          </cell>
          <cell r="K85">
            <v>5250</v>
          </cell>
          <cell r="L85">
            <v>5250</v>
          </cell>
          <cell r="M85">
            <v>173</v>
          </cell>
        </row>
        <row r="86">
          <cell r="D86" t="str">
            <v>A066</v>
          </cell>
          <cell r="E86" t="str">
            <v>Contructn of new TelecomBldg-AlKhor</v>
          </cell>
          <cell r="G86">
            <v>1</v>
          </cell>
          <cell r="H86">
            <v>1150</v>
          </cell>
          <cell r="I86">
            <v>0</v>
          </cell>
          <cell r="J86">
            <v>0</v>
          </cell>
          <cell r="K86">
            <v>1350</v>
          </cell>
          <cell r="L86">
            <v>1350</v>
          </cell>
          <cell r="M86">
            <v>199</v>
          </cell>
        </row>
        <row r="87">
          <cell r="D87" t="str">
            <v>A069</v>
          </cell>
          <cell r="E87" t="str">
            <v>New Outlet- Shahaniya</v>
          </cell>
          <cell r="G87">
            <v>0</v>
          </cell>
          <cell r="H87">
            <v>250</v>
          </cell>
          <cell r="I87">
            <v>0</v>
          </cell>
          <cell r="J87">
            <v>0</v>
          </cell>
          <cell r="K87">
            <v>250</v>
          </cell>
          <cell r="L87">
            <v>250</v>
          </cell>
          <cell r="M87">
            <v>0</v>
          </cell>
        </row>
        <row r="88">
          <cell r="D88" t="str">
            <v>A070</v>
          </cell>
          <cell r="E88" t="str">
            <v>New Outlet- Dasman</v>
          </cell>
          <cell r="G88">
            <v>0</v>
          </cell>
          <cell r="H88">
            <v>250</v>
          </cell>
          <cell r="I88">
            <v>0</v>
          </cell>
          <cell r="J88">
            <v>0</v>
          </cell>
          <cell r="K88">
            <v>250</v>
          </cell>
          <cell r="L88">
            <v>250</v>
          </cell>
          <cell r="M88">
            <v>0</v>
          </cell>
        </row>
        <row r="89">
          <cell r="D89" t="str">
            <v>A071</v>
          </cell>
          <cell r="E89" t="str">
            <v>New Outlet- Rayyan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250</v>
          </cell>
          <cell r="L89">
            <v>250</v>
          </cell>
          <cell r="M89">
            <v>250</v>
          </cell>
        </row>
        <row r="90">
          <cell r="D90" t="str">
            <v>A073</v>
          </cell>
          <cell r="E90" t="str">
            <v>New Outlet- Airport</v>
          </cell>
          <cell r="G90">
            <v>0</v>
          </cell>
          <cell r="H90">
            <v>250</v>
          </cell>
          <cell r="I90">
            <v>0</v>
          </cell>
          <cell r="J90">
            <v>0</v>
          </cell>
          <cell r="K90">
            <v>250</v>
          </cell>
          <cell r="L90">
            <v>250</v>
          </cell>
          <cell r="M90">
            <v>0</v>
          </cell>
        </row>
        <row r="91">
          <cell r="D91" t="str">
            <v>A074</v>
          </cell>
          <cell r="E91" t="str">
            <v>New Outlet- Village Mall</v>
          </cell>
          <cell r="G91">
            <v>0</v>
          </cell>
          <cell r="H91">
            <v>250</v>
          </cell>
          <cell r="I91">
            <v>0</v>
          </cell>
          <cell r="J91">
            <v>0</v>
          </cell>
          <cell r="K91">
            <v>250</v>
          </cell>
          <cell r="L91">
            <v>250</v>
          </cell>
          <cell r="M91">
            <v>0</v>
          </cell>
        </row>
        <row r="92">
          <cell r="D92" t="str">
            <v>A075</v>
          </cell>
          <cell r="E92" t="str">
            <v>New Outlet- Landmark</v>
          </cell>
          <cell r="G92">
            <v>0</v>
          </cell>
          <cell r="H92">
            <v>250</v>
          </cell>
          <cell r="I92">
            <v>0</v>
          </cell>
          <cell r="J92">
            <v>0</v>
          </cell>
          <cell r="K92">
            <v>250</v>
          </cell>
          <cell r="L92">
            <v>250</v>
          </cell>
          <cell r="M92">
            <v>0</v>
          </cell>
        </row>
        <row r="93">
          <cell r="D93" t="str">
            <v>A076</v>
          </cell>
          <cell r="E93" t="str">
            <v>New Outlet- Rasgas</v>
          </cell>
          <cell r="G93">
            <v>0</v>
          </cell>
          <cell r="H93">
            <v>250</v>
          </cell>
          <cell r="I93">
            <v>0</v>
          </cell>
          <cell r="J93">
            <v>0</v>
          </cell>
          <cell r="K93">
            <v>250</v>
          </cell>
          <cell r="L93">
            <v>250</v>
          </cell>
          <cell r="M93">
            <v>0</v>
          </cell>
        </row>
        <row r="94">
          <cell r="D94" t="str">
            <v>A077</v>
          </cell>
          <cell r="E94" t="str">
            <v>New Outlet- Qatar Foundation</v>
          </cell>
          <cell r="G94">
            <v>0</v>
          </cell>
          <cell r="H94">
            <v>250</v>
          </cell>
          <cell r="I94">
            <v>0</v>
          </cell>
          <cell r="J94">
            <v>0</v>
          </cell>
          <cell r="K94">
            <v>250</v>
          </cell>
          <cell r="L94">
            <v>250</v>
          </cell>
          <cell r="M94">
            <v>0</v>
          </cell>
        </row>
        <row r="95">
          <cell r="D95" t="str">
            <v>A078</v>
          </cell>
          <cell r="E95" t="str">
            <v>New Outlet- UmmSalal Ali</v>
          </cell>
          <cell r="G95">
            <v>0</v>
          </cell>
          <cell r="H95">
            <v>250</v>
          </cell>
          <cell r="I95">
            <v>0</v>
          </cell>
          <cell r="J95">
            <v>0</v>
          </cell>
          <cell r="K95">
            <v>250</v>
          </cell>
          <cell r="L95">
            <v>250</v>
          </cell>
          <cell r="M95">
            <v>0</v>
          </cell>
        </row>
        <row r="96">
          <cell r="D96" t="str">
            <v>Xxxx</v>
          </cell>
          <cell r="E96" t="str">
            <v>11 New Telc. Centre-PC &amp; Office Equip</v>
          </cell>
          <cell r="G96">
            <v>0</v>
          </cell>
          <cell r="H96">
            <v>0</v>
          </cell>
          <cell r="I96">
            <v>320</v>
          </cell>
          <cell r="J96">
            <v>0</v>
          </cell>
          <cell r="K96">
            <v>320</v>
          </cell>
          <cell r="L96">
            <v>320</v>
          </cell>
          <cell r="M96">
            <v>0</v>
          </cell>
        </row>
        <row r="97">
          <cell r="E97" t="str">
            <v>sub-total</v>
          </cell>
          <cell r="F97">
            <v>0</v>
          </cell>
          <cell r="G97">
            <v>128</v>
          </cell>
          <cell r="H97">
            <v>19100</v>
          </cell>
          <cell r="I97">
            <v>3320</v>
          </cell>
          <cell r="J97">
            <v>0</v>
          </cell>
          <cell r="K97">
            <v>23170</v>
          </cell>
          <cell r="L97">
            <v>23170</v>
          </cell>
          <cell r="M97">
            <v>622</v>
          </cell>
        </row>
        <row r="99">
          <cell r="E99" t="str">
            <v>Wireline Total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Wireless Total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Special Business Total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General Services Total</v>
          </cell>
          <cell r="F102">
            <v>184648</v>
          </cell>
          <cell r="G102">
            <v>204342</v>
          </cell>
          <cell r="H102">
            <v>290481</v>
          </cell>
          <cell r="I102">
            <v>64813</v>
          </cell>
          <cell r="J102">
            <v>32386</v>
          </cell>
          <cell r="K102">
            <v>786756</v>
          </cell>
          <cell r="L102">
            <v>602108</v>
          </cell>
          <cell r="M102">
            <v>10086</v>
          </cell>
        </row>
        <row r="103">
          <cell r="E103" t="str">
            <v>Corporate Centers Total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5">
          <cell r="E105" t="str">
            <v>Grand Total</v>
          </cell>
          <cell r="F105">
            <v>184648</v>
          </cell>
          <cell r="G105">
            <v>204342</v>
          </cell>
          <cell r="H105">
            <v>290481</v>
          </cell>
          <cell r="I105">
            <v>64813</v>
          </cell>
          <cell r="J105">
            <v>32386</v>
          </cell>
          <cell r="K105">
            <v>786756</v>
          </cell>
          <cell r="L105">
            <v>602108</v>
          </cell>
          <cell r="M105">
            <v>10086</v>
          </cell>
        </row>
        <row r="106">
          <cell r="E106" t="str">
            <v>Diff ?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E107" t="str">
            <v>chk</v>
          </cell>
          <cell r="F107">
            <v>184648</v>
          </cell>
          <cell r="G107">
            <v>204342</v>
          </cell>
          <cell r="H107">
            <v>300567</v>
          </cell>
          <cell r="I107">
            <v>64813</v>
          </cell>
          <cell r="J107">
            <v>32386</v>
          </cell>
          <cell r="K107">
            <v>786756</v>
          </cell>
          <cell r="L107">
            <v>602108</v>
          </cell>
          <cell r="M107">
            <v>-10086</v>
          </cell>
        </row>
        <row r="108">
          <cell r="E108" t="str">
            <v>Primary Projects Total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F109">
            <v>31560</v>
          </cell>
          <cell r="G109">
            <v>34320</v>
          </cell>
          <cell r="H109">
            <v>44697</v>
          </cell>
          <cell r="I109">
            <v>20750</v>
          </cell>
          <cell r="J109">
            <v>15000</v>
          </cell>
          <cell r="K109">
            <v>146000</v>
          </cell>
          <cell r="L109">
            <v>114440</v>
          </cell>
          <cell r="M109">
            <v>-327</v>
          </cell>
        </row>
        <row r="110">
          <cell r="E110" t="str">
            <v>Secondary Projects Total</v>
          </cell>
          <cell r="F110">
            <v>153088</v>
          </cell>
          <cell r="G110">
            <v>162550</v>
          </cell>
          <cell r="H110">
            <v>236371</v>
          </cell>
          <cell r="I110">
            <v>36243</v>
          </cell>
          <cell r="J110">
            <v>9886</v>
          </cell>
          <cell r="K110">
            <v>608551</v>
          </cell>
          <cell r="L110">
            <v>455463</v>
          </cell>
          <cell r="M110">
            <v>10413</v>
          </cell>
        </row>
        <row r="111">
          <cell r="E111" t="str">
            <v>Non projects Total</v>
          </cell>
          <cell r="F111">
            <v>0</v>
          </cell>
          <cell r="G111">
            <v>7472</v>
          </cell>
          <cell r="H111">
            <v>9413</v>
          </cell>
          <cell r="I111">
            <v>7820</v>
          </cell>
          <cell r="J111">
            <v>7500</v>
          </cell>
          <cell r="K111">
            <v>32205</v>
          </cell>
          <cell r="L111">
            <v>32205</v>
          </cell>
          <cell r="M111">
            <v>0</v>
          </cell>
        </row>
        <row r="113">
          <cell r="E113" t="str">
            <v>Grand Total</v>
          </cell>
          <cell r="F113">
            <v>184648</v>
          </cell>
          <cell r="G113">
            <v>204342</v>
          </cell>
          <cell r="H113">
            <v>290481</v>
          </cell>
          <cell r="I113">
            <v>64813</v>
          </cell>
          <cell r="J113">
            <v>32386</v>
          </cell>
          <cell r="K113">
            <v>786756</v>
          </cell>
          <cell r="L113">
            <v>602108</v>
          </cell>
          <cell r="M113">
            <v>10086</v>
          </cell>
        </row>
        <row r="114">
          <cell r="E114" t="str">
            <v>Diff ?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6">
          <cell r="E116" t="str">
            <v>Base Case Scenario</v>
          </cell>
          <cell r="F116">
            <v>184648</v>
          </cell>
          <cell r="G116">
            <v>204214</v>
          </cell>
          <cell r="H116">
            <v>271381</v>
          </cell>
          <cell r="I116">
            <v>61493</v>
          </cell>
          <cell r="J116">
            <v>32386</v>
          </cell>
          <cell r="K116">
            <v>763586</v>
          </cell>
          <cell r="L116">
            <v>578938</v>
          </cell>
          <cell r="M116">
            <v>9464</v>
          </cell>
        </row>
        <row r="117">
          <cell r="E117" t="str">
            <v>Competition Impact</v>
          </cell>
          <cell r="F117">
            <v>0</v>
          </cell>
          <cell r="G117">
            <v>128</v>
          </cell>
          <cell r="H117">
            <v>19100</v>
          </cell>
          <cell r="I117">
            <v>3320</v>
          </cell>
          <cell r="J117">
            <v>0</v>
          </cell>
          <cell r="K117">
            <v>23170</v>
          </cell>
          <cell r="L117">
            <v>23170</v>
          </cell>
          <cell r="M117">
            <v>622</v>
          </cell>
        </row>
        <row r="118">
          <cell r="E118" t="str">
            <v>total</v>
          </cell>
          <cell r="F118">
            <v>184648</v>
          </cell>
          <cell r="G118">
            <v>204342</v>
          </cell>
          <cell r="H118">
            <v>290481</v>
          </cell>
          <cell r="I118">
            <v>64813</v>
          </cell>
          <cell r="J118">
            <v>32386</v>
          </cell>
          <cell r="K118">
            <v>786756</v>
          </cell>
          <cell r="L118">
            <v>602108</v>
          </cell>
          <cell r="M118">
            <v>10086</v>
          </cell>
        </row>
        <row r="119">
          <cell r="E119" t="str">
            <v>chk tot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TelC</v>
          </cell>
        </row>
      </sheetData>
      <sheetData sheetId="15" refreshError="1"/>
      <sheetData sheetId="16" refreshError="1">
        <row r="7">
          <cell r="A7" t="str">
            <v>B007</v>
          </cell>
          <cell r="B7">
            <v>0</v>
          </cell>
          <cell r="C7">
            <v>0</v>
          </cell>
          <cell r="D7">
            <v>8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</v>
          </cell>
        </row>
        <row r="8">
          <cell r="A8" t="str">
            <v>B012</v>
          </cell>
          <cell r="B8">
            <v>0</v>
          </cell>
          <cell r="C8">
            <v>0</v>
          </cell>
          <cell r="D8">
            <v>100</v>
          </cell>
          <cell r="E8">
            <v>0</v>
          </cell>
          <cell r="F8">
            <v>100</v>
          </cell>
          <cell r="G8">
            <v>0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  <cell r="M8">
            <v>100</v>
          </cell>
          <cell r="N8">
            <v>500</v>
          </cell>
        </row>
        <row r="9">
          <cell r="A9" t="str">
            <v>C002</v>
          </cell>
          <cell r="B9">
            <v>0</v>
          </cell>
          <cell r="C9">
            <v>0</v>
          </cell>
          <cell r="D9">
            <v>0</v>
          </cell>
          <cell r="E9">
            <v>400</v>
          </cell>
          <cell r="F9">
            <v>400</v>
          </cell>
          <cell r="G9">
            <v>0</v>
          </cell>
          <cell r="H9">
            <v>300</v>
          </cell>
          <cell r="I9">
            <v>400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1500</v>
          </cell>
        </row>
        <row r="10">
          <cell r="A10" t="str">
            <v>E012</v>
          </cell>
          <cell r="B10">
            <v>39</v>
          </cell>
          <cell r="C10">
            <v>0</v>
          </cell>
          <cell r="D10">
            <v>90</v>
          </cell>
          <cell r="E10">
            <v>90</v>
          </cell>
          <cell r="F10">
            <v>50</v>
          </cell>
          <cell r="G10">
            <v>90</v>
          </cell>
          <cell r="H10">
            <v>91</v>
          </cell>
          <cell r="I10">
            <v>50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500</v>
          </cell>
        </row>
        <row r="11">
          <cell r="A11" t="str">
            <v>E02-V</v>
          </cell>
          <cell r="B11">
            <v>39</v>
          </cell>
          <cell r="C11">
            <v>231</v>
          </cell>
          <cell r="D11">
            <v>231</v>
          </cell>
          <cell r="E11">
            <v>231</v>
          </cell>
          <cell r="F11">
            <v>231</v>
          </cell>
          <cell r="G11">
            <v>231</v>
          </cell>
          <cell r="H11">
            <v>231</v>
          </cell>
          <cell r="I11">
            <v>231</v>
          </cell>
          <cell r="J11">
            <v>231</v>
          </cell>
          <cell r="K11">
            <v>231</v>
          </cell>
          <cell r="L11">
            <v>231</v>
          </cell>
          <cell r="M11">
            <v>232</v>
          </cell>
          <cell r="N11">
            <v>2581</v>
          </cell>
        </row>
        <row r="12">
          <cell r="A12" t="str">
            <v>E069</v>
          </cell>
          <cell r="B12">
            <v>0</v>
          </cell>
          <cell r="C12">
            <v>0</v>
          </cell>
          <cell r="D12">
            <v>0</v>
          </cell>
          <cell r="E12">
            <v>100</v>
          </cell>
          <cell r="F12">
            <v>100</v>
          </cell>
          <cell r="G12">
            <v>100</v>
          </cell>
          <cell r="H12">
            <v>135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435</v>
          </cell>
        </row>
        <row r="13">
          <cell r="A13" t="str">
            <v>B01-V</v>
          </cell>
          <cell r="B13">
            <v>9</v>
          </cell>
          <cell r="C13">
            <v>104</v>
          </cell>
          <cell r="D13">
            <v>104</v>
          </cell>
          <cell r="E13">
            <v>104</v>
          </cell>
          <cell r="F13">
            <v>104</v>
          </cell>
          <cell r="G13">
            <v>104</v>
          </cell>
          <cell r="H13">
            <v>104</v>
          </cell>
          <cell r="I13">
            <v>104</v>
          </cell>
          <cell r="J13">
            <v>104</v>
          </cell>
          <cell r="K13">
            <v>104</v>
          </cell>
          <cell r="L13">
            <v>105</v>
          </cell>
          <cell r="M13">
            <v>110</v>
          </cell>
          <cell r="N13">
            <v>1160</v>
          </cell>
        </row>
        <row r="14">
          <cell r="A14" t="str">
            <v>B02-V</v>
          </cell>
          <cell r="B14">
            <v>1</v>
          </cell>
          <cell r="C14">
            <v>101</v>
          </cell>
          <cell r="D14">
            <v>101</v>
          </cell>
          <cell r="E14">
            <v>101</v>
          </cell>
          <cell r="F14">
            <v>101</v>
          </cell>
          <cell r="G14">
            <v>101</v>
          </cell>
          <cell r="H14">
            <v>101</v>
          </cell>
          <cell r="I14">
            <v>101</v>
          </cell>
          <cell r="J14">
            <v>101</v>
          </cell>
          <cell r="K14">
            <v>101</v>
          </cell>
          <cell r="L14">
            <v>101</v>
          </cell>
          <cell r="M14">
            <v>107</v>
          </cell>
          <cell r="N14">
            <v>1118</v>
          </cell>
        </row>
        <row r="15">
          <cell r="A15" t="str">
            <v>B10</v>
          </cell>
          <cell r="B15">
            <v>0</v>
          </cell>
          <cell r="C15">
            <v>40</v>
          </cell>
          <cell r="D15">
            <v>0</v>
          </cell>
          <cell r="E15">
            <v>40</v>
          </cell>
          <cell r="F15">
            <v>0</v>
          </cell>
          <cell r="G15">
            <v>50</v>
          </cell>
          <cell r="H15">
            <v>0</v>
          </cell>
          <cell r="I15">
            <v>40</v>
          </cell>
          <cell r="J15">
            <v>0</v>
          </cell>
          <cell r="K15">
            <v>40</v>
          </cell>
          <cell r="L15">
            <v>0</v>
          </cell>
          <cell r="M15">
            <v>40</v>
          </cell>
          <cell r="N15">
            <v>250</v>
          </cell>
        </row>
        <row r="16">
          <cell r="A16" t="str">
            <v>B11</v>
          </cell>
          <cell r="B16">
            <v>0</v>
          </cell>
          <cell r="C16">
            <v>40</v>
          </cell>
          <cell r="D16">
            <v>0</v>
          </cell>
          <cell r="E16">
            <v>40</v>
          </cell>
          <cell r="F16">
            <v>0</v>
          </cell>
          <cell r="G16">
            <v>50</v>
          </cell>
          <cell r="H16">
            <v>0</v>
          </cell>
          <cell r="I16">
            <v>40</v>
          </cell>
          <cell r="J16">
            <v>0</v>
          </cell>
          <cell r="K16">
            <v>40</v>
          </cell>
          <cell r="L16">
            <v>0</v>
          </cell>
          <cell r="M16">
            <v>40</v>
          </cell>
          <cell r="N16">
            <v>250</v>
          </cell>
        </row>
        <row r="17">
          <cell r="A17" t="str">
            <v>D01-V</v>
          </cell>
          <cell r="B17">
            <v>0</v>
          </cell>
          <cell r="C17">
            <v>50</v>
          </cell>
          <cell r="D17">
            <v>35</v>
          </cell>
          <cell r="E17">
            <v>10</v>
          </cell>
          <cell r="F17">
            <v>356</v>
          </cell>
          <cell r="G17">
            <v>50</v>
          </cell>
          <cell r="H17">
            <v>0</v>
          </cell>
          <cell r="I17">
            <v>0</v>
          </cell>
          <cell r="J17">
            <v>50</v>
          </cell>
          <cell r="K17">
            <v>0</v>
          </cell>
          <cell r="L17">
            <v>50</v>
          </cell>
          <cell r="M17">
            <v>0</v>
          </cell>
          <cell r="N17">
            <v>601</v>
          </cell>
        </row>
        <row r="18">
          <cell r="A18" t="str">
            <v>E065</v>
          </cell>
          <cell r="B18">
            <v>241</v>
          </cell>
          <cell r="C18">
            <v>5606</v>
          </cell>
          <cell r="D18">
            <v>5700</v>
          </cell>
          <cell r="E18">
            <v>5700</v>
          </cell>
          <cell r="F18">
            <v>5700</v>
          </cell>
          <cell r="G18">
            <v>5700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28647</v>
          </cell>
        </row>
        <row r="19">
          <cell r="A19" t="str">
            <v>E073</v>
          </cell>
          <cell r="B19">
            <v>0</v>
          </cell>
          <cell r="C19">
            <v>0</v>
          </cell>
          <cell r="D19">
            <v>0</v>
          </cell>
          <cell r="E19">
            <v>1000</v>
          </cell>
          <cell r="F19">
            <v>2000</v>
          </cell>
          <cell r="G19">
            <v>3000</v>
          </cell>
          <cell r="H19">
            <v>3000</v>
          </cell>
          <cell r="I19">
            <v>3000</v>
          </cell>
          <cell r="J19">
            <v>3000</v>
          </cell>
          <cell r="K19">
            <v>0</v>
          </cell>
          <cell r="L19">
            <v>0</v>
          </cell>
          <cell r="M19">
            <v>0</v>
          </cell>
          <cell r="N19">
            <v>15000</v>
          </cell>
        </row>
        <row r="20">
          <cell r="A20" t="str">
            <v>E074</v>
          </cell>
          <cell r="B20">
            <v>544</v>
          </cell>
          <cell r="C20">
            <v>400</v>
          </cell>
          <cell r="D20">
            <v>106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1050</v>
          </cell>
        </row>
        <row r="21">
          <cell r="A21">
            <v>783</v>
          </cell>
          <cell r="B21">
            <v>0</v>
          </cell>
          <cell r="C21">
            <v>0</v>
          </cell>
          <cell r="D21">
            <v>0</v>
          </cell>
          <cell r="E21">
            <v>250</v>
          </cell>
          <cell r="F21">
            <v>0</v>
          </cell>
          <cell r="G21">
            <v>200</v>
          </cell>
          <cell r="H21">
            <v>0</v>
          </cell>
          <cell r="I21">
            <v>0</v>
          </cell>
          <cell r="J21">
            <v>104</v>
          </cell>
          <cell r="K21">
            <v>0</v>
          </cell>
          <cell r="L21">
            <v>0</v>
          </cell>
          <cell r="M21">
            <v>0</v>
          </cell>
          <cell r="N21">
            <v>554</v>
          </cell>
        </row>
        <row r="22">
          <cell r="A22">
            <v>832</v>
          </cell>
          <cell r="B22">
            <v>0</v>
          </cell>
          <cell r="C22">
            <v>0</v>
          </cell>
          <cell r="D22">
            <v>150</v>
          </cell>
          <cell r="E22">
            <v>0</v>
          </cell>
          <cell r="F22">
            <v>150</v>
          </cell>
          <cell r="G22">
            <v>0</v>
          </cell>
          <cell r="H22">
            <v>200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500</v>
          </cell>
        </row>
        <row r="23">
          <cell r="A23">
            <v>838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A006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A009</v>
          </cell>
          <cell r="B25">
            <v>0</v>
          </cell>
          <cell r="C25">
            <v>0</v>
          </cell>
          <cell r="D25">
            <v>164</v>
          </cell>
          <cell r="F25">
            <v>275</v>
          </cell>
          <cell r="G25">
            <v>0</v>
          </cell>
          <cell r="H25">
            <v>164</v>
          </cell>
          <cell r="I25">
            <v>0</v>
          </cell>
          <cell r="J25">
            <v>220</v>
          </cell>
          <cell r="K25">
            <v>0</v>
          </cell>
          <cell r="L25">
            <v>0</v>
          </cell>
          <cell r="M25">
            <v>277</v>
          </cell>
          <cell r="N25">
            <v>1100</v>
          </cell>
        </row>
        <row r="26">
          <cell r="A26" t="str">
            <v>A010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A025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A038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A042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A043</v>
          </cell>
          <cell r="B30">
            <v>293</v>
          </cell>
          <cell r="C30">
            <v>14673.35</v>
          </cell>
          <cell r="D30">
            <v>64845.35</v>
          </cell>
          <cell r="E30">
            <v>18585.349999999999</v>
          </cell>
          <cell r="F30">
            <v>19445.25</v>
          </cell>
          <cell r="G30">
            <v>5407.15</v>
          </cell>
          <cell r="H30">
            <v>2979.15</v>
          </cell>
          <cell r="I30">
            <v>5608.5</v>
          </cell>
          <cell r="J30">
            <v>1014</v>
          </cell>
          <cell r="K30">
            <v>2214</v>
          </cell>
          <cell r="L30">
            <v>1014</v>
          </cell>
          <cell r="M30">
            <v>1016</v>
          </cell>
          <cell r="N30">
            <v>137095.09999999998</v>
          </cell>
        </row>
        <row r="31">
          <cell r="A31" t="str">
            <v>A051</v>
          </cell>
          <cell r="B31">
            <v>0</v>
          </cell>
          <cell r="C31">
            <v>229</v>
          </cell>
          <cell r="D31">
            <v>0</v>
          </cell>
          <cell r="E31">
            <v>139</v>
          </cell>
          <cell r="F31">
            <v>0</v>
          </cell>
          <cell r="G31">
            <v>139</v>
          </cell>
          <cell r="H31">
            <v>0</v>
          </cell>
          <cell r="I31">
            <v>173</v>
          </cell>
          <cell r="J31">
            <v>0</v>
          </cell>
          <cell r="K31">
            <v>70</v>
          </cell>
          <cell r="L31">
            <v>0</v>
          </cell>
          <cell r="M31">
            <v>0</v>
          </cell>
          <cell r="N31">
            <v>750</v>
          </cell>
        </row>
        <row r="32">
          <cell r="A32" t="str">
            <v>A056</v>
          </cell>
          <cell r="B32">
            <v>0</v>
          </cell>
          <cell r="C32">
            <v>0</v>
          </cell>
          <cell r="D32">
            <v>0</v>
          </cell>
          <cell r="E32">
            <v>2500</v>
          </cell>
          <cell r="F32">
            <v>2500</v>
          </cell>
          <cell r="G32">
            <v>2500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7500</v>
          </cell>
        </row>
        <row r="33">
          <cell r="A33" t="str">
            <v>A057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582</v>
          </cell>
          <cell r="K33">
            <v>1901</v>
          </cell>
          <cell r="L33">
            <v>2000</v>
          </cell>
          <cell r="M33">
            <v>2000</v>
          </cell>
          <cell r="N33">
            <v>6483</v>
          </cell>
        </row>
        <row r="34">
          <cell r="A34" t="str">
            <v>A061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A062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A063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A064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A067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A068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A072</v>
          </cell>
          <cell r="B40">
            <v>0</v>
          </cell>
          <cell r="C40">
            <v>0</v>
          </cell>
          <cell r="D40">
            <v>43</v>
          </cell>
          <cell r="E40">
            <v>0</v>
          </cell>
          <cell r="F40">
            <v>43</v>
          </cell>
          <cell r="G40">
            <v>0</v>
          </cell>
          <cell r="H40">
            <v>0</v>
          </cell>
          <cell r="I40">
            <v>43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129</v>
          </cell>
        </row>
        <row r="41">
          <cell r="A41" t="str">
            <v>A079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250</v>
          </cell>
          <cell r="K41">
            <v>250</v>
          </cell>
          <cell r="L41">
            <v>250</v>
          </cell>
          <cell r="M41">
            <v>0</v>
          </cell>
          <cell r="N41">
            <v>750</v>
          </cell>
        </row>
        <row r="42">
          <cell r="A42" t="str">
            <v>A080</v>
          </cell>
          <cell r="B42">
            <v>0</v>
          </cell>
          <cell r="C42">
            <v>0</v>
          </cell>
          <cell r="D42">
            <v>100</v>
          </cell>
          <cell r="E42">
            <v>0</v>
          </cell>
          <cell r="F42">
            <v>100</v>
          </cell>
          <cell r="G42">
            <v>0</v>
          </cell>
          <cell r="H42">
            <v>100</v>
          </cell>
          <cell r="I42">
            <v>0</v>
          </cell>
          <cell r="J42">
            <v>100</v>
          </cell>
          <cell r="K42">
            <v>0</v>
          </cell>
          <cell r="L42">
            <v>100</v>
          </cell>
          <cell r="M42">
            <v>0</v>
          </cell>
          <cell r="N42">
            <v>500</v>
          </cell>
        </row>
        <row r="43">
          <cell r="A43" t="str">
            <v>A081</v>
          </cell>
          <cell r="B43">
            <v>0</v>
          </cell>
          <cell r="C43">
            <v>0</v>
          </cell>
          <cell r="D43">
            <v>0</v>
          </cell>
          <cell r="E43">
            <v>60</v>
          </cell>
          <cell r="F43">
            <v>0</v>
          </cell>
          <cell r="G43">
            <v>60</v>
          </cell>
          <cell r="H43">
            <v>0</v>
          </cell>
          <cell r="I43">
            <v>60</v>
          </cell>
          <cell r="J43">
            <v>0</v>
          </cell>
          <cell r="K43">
            <v>60</v>
          </cell>
          <cell r="L43">
            <v>0</v>
          </cell>
          <cell r="M43">
            <v>60</v>
          </cell>
          <cell r="N43">
            <v>300</v>
          </cell>
        </row>
        <row r="44">
          <cell r="A44" t="str">
            <v>A082</v>
          </cell>
          <cell r="B44">
            <v>0</v>
          </cell>
          <cell r="C44">
            <v>0</v>
          </cell>
          <cell r="D44">
            <v>0</v>
          </cell>
          <cell r="E44">
            <v>150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</row>
        <row r="45">
          <cell r="A45" t="str">
            <v>A083</v>
          </cell>
          <cell r="B45">
            <v>0</v>
          </cell>
          <cell r="C45">
            <v>0</v>
          </cell>
          <cell r="D45">
            <v>500</v>
          </cell>
          <cell r="E45">
            <v>0</v>
          </cell>
          <cell r="F45">
            <v>500</v>
          </cell>
          <cell r="G45">
            <v>0</v>
          </cell>
          <cell r="H45">
            <v>1000</v>
          </cell>
          <cell r="I45">
            <v>0</v>
          </cell>
          <cell r="J45">
            <v>1000</v>
          </cell>
          <cell r="K45">
            <v>0</v>
          </cell>
          <cell r="L45">
            <v>1000</v>
          </cell>
          <cell r="M45">
            <v>1000</v>
          </cell>
          <cell r="N45">
            <v>5000</v>
          </cell>
        </row>
        <row r="46">
          <cell r="A46" t="str">
            <v>C007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280</v>
          </cell>
          <cell r="K46">
            <v>200</v>
          </cell>
          <cell r="L46">
            <v>340</v>
          </cell>
          <cell r="M46">
            <v>0</v>
          </cell>
          <cell r="N46">
            <v>820</v>
          </cell>
        </row>
        <row r="47">
          <cell r="A47" t="str">
            <v>C008</v>
          </cell>
          <cell r="B47">
            <v>0</v>
          </cell>
          <cell r="C47">
            <v>0</v>
          </cell>
          <cell r="D47">
            <v>0</v>
          </cell>
          <cell r="E47">
            <v>431</v>
          </cell>
          <cell r="F47">
            <v>0</v>
          </cell>
          <cell r="G47">
            <v>0</v>
          </cell>
          <cell r="H47">
            <v>1569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2000</v>
          </cell>
        </row>
        <row r="48">
          <cell r="A48" t="str">
            <v>C009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600</v>
          </cell>
        </row>
        <row r="49">
          <cell r="A49" t="str">
            <v>E010</v>
          </cell>
          <cell r="B49">
            <v>0</v>
          </cell>
          <cell r="C49">
            <v>0</v>
          </cell>
          <cell r="D49">
            <v>100</v>
          </cell>
          <cell r="E49">
            <v>0</v>
          </cell>
          <cell r="F49">
            <v>100</v>
          </cell>
          <cell r="G49">
            <v>100</v>
          </cell>
          <cell r="H49">
            <v>0</v>
          </cell>
          <cell r="I49">
            <v>0</v>
          </cell>
          <cell r="J49">
            <v>0</v>
          </cell>
          <cell r="K49">
            <v>100</v>
          </cell>
          <cell r="L49">
            <v>100</v>
          </cell>
          <cell r="M49">
            <v>0</v>
          </cell>
          <cell r="N49">
            <v>500</v>
          </cell>
        </row>
        <row r="50">
          <cell r="A50" t="str">
            <v>B025</v>
          </cell>
          <cell r="B50">
            <v>0</v>
          </cell>
          <cell r="C50">
            <v>0</v>
          </cell>
          <cell r="D50">
            <v>200</v>
          </cell>
          <cell r="E50">
            <v>0</v>
          </cell>
          <cell r="F50">
            <v>200</v>
          </cell>
          <cell r="G50">
            <v>0</v>
          </cell>
          <cell r="H50">
            <v>300</v>
          </cell>
          <cell r="I50">
            <v>0</v>
          </cell>
          <cell r="J50">
            <v>300</v>
          </cell>
          <cell r="K50">
            <v>200</v>
          </cell>
          <cell r="L50">
            <v>0</v>
          </cell>
          <cell r="M50">
            <v>0</v>
          </cell>
          <cell r="N50">
            <v>1200</v>
          </cell>
        </row>
        <row r="51">
          <cell r="A51" t="str">
            <v>C005</v>
          </cell>
          <cell r="B51">
            <v>0</v>
          </cell>
          <cell r="C51">
            <v>254</v>
          </cell>
          <cell r="D51">
            <v>254</v>
          </cell>
          <cell r="E51">
            <v>0</v>
          </cell>
          <cell r="F51">
            <v>305</v>
          </cell>
          <cell r="G51">
            <v>0</v>
          </cell>
          <cell r="H51">
            <v>305</v>
          </cell>
          <cell r="I51">
            <v>0</v>
          </cell>
          <cell r="J51">
            <v>229</v>
          </cell>
          <cell r="K51">
            <v>153</v>
          </cell>
          <cell r="L51">
            <v>0</v>
          </cell>
          <cell r="M51">
            <v>0</v>
          </cell>
          <cell r="N51">
            <v>1500</v>
          </cell>
        </row>
        <row r="52">
          <cell r="A52" t="str">
            <v>E038</v>
          </cell>
          <cell r="B52">
            <v>0</v>
          </cell>
          <cell r="C52">
            <v>0</v>
          </cell>
          <cell r="D52">
            <v>750</v>
          </cell>
          <cell r="E52">
            <v>0</v>
          </cell>
          <cell r="F52">
            <v>0</v>
          </cell>
          <cell r="G52">
            <v>1500</v>
          </cell>
          <cell r="H52">
            <v>0</v>
          </cell>
          <cell r="I52">
            <v>0</v>
          </cell>
          <cell r="J52">
            <v>0</v>
          </cell>
          <cell r="K52">
            <v>750</v>
          </cell>
          <cell r="L52">
            <v>0</v>
          </cell>
          <cell r="M52">
            <v>0</v>
          </cell>
          <cell r="N52">
            <v>3000</v>
          </cell>
        </row>
        <row r="53">
          <cell r="A53" t="str">
            <v>E055</v>
          </cell>
          <cell r="B53">
            <v>0</v>
          </cell>
          <cell r="C53">
            <v>0</v>
          </cell>
          <cell r="D53">
            <v>20</v>
          </cell>
          <cell r="E53">
            <v>20</v>
          </cell>
          <cell r="F53">
            <v>20</v>
          </cell>
          <cell r="G53">
            <v>20</v>
          </cell>
          <cell r="H53">
            <v>20</v>
          </cell>
          <cell r="I53">
            <v>20</v>
          </cell>
          <cell r="J53">
            <v>20</v>
          </cell>
          <cell r="K53">
            <v>20</v>
          </cell>
          <cell r="L53">
            <v>0</v>
          </cell>
          <cell r="M53">
            <v>0</v>
          </cell>
          <cell r="N53">
            <v>160</v>
          </cell>
        </row>
        <row r="54">
          <cell r="A54" t="str">
            <v>E057</v>
          </cell>
          <cell r="B54">
            <v>0</v>
          </cell>
          <cell r="C54">
            <v>0</v>
          </cell>
          <cell r="D54">
            <v>0</v>
          </cell>
          <cell r="E54">
            <v>583</v>
          </cell>
          <cell r="F54">
            <v>583</v>
          </cell>
          <cell r="G54">
            <v>0</v>
          </cell>
          <cell r="H54">
            <v>0</v>
          </cell>
          <cell r="I54">
            <v>583</v>
          </cell>
          <cell r="J54">
            <v>583</v>
          </cell>
          <cell r="K54">
            <v>583</v>
          </cell>
          <cell r="L54">
            <v>583</v>
          </cell>
          <cell r="M54">
            <v>152</v>
          </cell>
          <cell r="N54">
            <v>3650</v>
          </cell>
        </row>
        <row r="55">
          <cell r="A55" t="str">
            <v>E058</v>
          </cell>
          <cell r="B55">
            <v>26</v>
          </cell>
          <cell r="C55">
            <v>0</v>
          </cell>
          <cell r="D55">
            <v>0</v>
          </cell>
          <cell r="E55">
            <v>0</v>
          </cell>
          <cell r="F55">
            <v>479</v>
          </cell>
          <cell r="G55">
            <v>506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607</v>
          </cell>
          <cell r="M55">
            <v>356</v>
          </cell>
          <cell r="N55">
            <v>1974</v>
          </cell>
        </row>
        <row r="56">
          <cell r="A56" t="str">
            <v>E068</v>
          </cell>
          <cell r="B56">
            <v>0</v>
          </cell>
          <cell r="C56">
            <v>100</v>
          </cell>
          <cell r="D56">
            <v>140</v>
          </cell>
          <cell r="E56">
            <v>140</v>
          </cell>
          <cell r="F56">
            <v>140</v>
          </cell>
          <cell r="G56">
            <v>140</v>
          </cell>
          <cell r="H56">
            <v>140</v>
          </cell>
          <cell r="I56">
            <v>140</v>
          </cell>
          <cell r="J56">
            <v>140</v>
          </cell>
          <cell r="K56">
            <v>140</v>
          </cell>
          <cell r="L56">
            <v>140</v>
          </cell>
          <cell r="M56">
            <v>140</v>
          </cell>
          <cell r="N56">
            <v>1500</v>
          </cell>
        </row>
        <row r="57">
          <cell r="A57" t="str">
            <v>E077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E080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E082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157</v>
          </cell>
          <cell r="G59">
            <v>157</v>
          </cell>
          <cell r="H59">
            <v>157</v>
          </cell>
          <cell r="I59">
            <v>157</v>
          </cell>
          <cell r="J59">
            <v>172</v>
          </cell>
          <cell r="K59">
            <v>0</v>
          </cell>
          <cell r="L59">
            <v>0</v>
          </cell>
          <cell r="M59">
            <v>0</v>
          </cell>
          <cell r="N59">
            <v>800</v>
          </cell>
        </row>
        <row r="60">
          <cell r="A60" t="str">
            <v>E084</v>
          </cell>
          <cell r="B60">
            <v>0</v>
          </cell>
          <cell r="C60">
            <v>500</v>
          </cell>
          <cell r="D60">
            <v>1000</v>
          </cell>
          <cell r="E60">
            <v>1500</v>
          </cell>
          <cell r="F60">
            <v>1500</v>
          </cell>
          <cell r="G60">
            <v>1500</v>
          </cell>
          <cell r="H60">
            <v>1500</v>
          </cell>
          <cell r="I60">
            <v>1500</v>
          </cell>
          <cell r="J60">
            <v>1500</v>
          </cell>
          <cell r="K60">
            <v>1500</v>
          </cell>
          <cell r="L60">
            <v>1500</v>
          </cell>
          <cell r="M60">
            <v>1500</v>
          </cell>
          <cell r="N60">
            <v>15000</v>
          </cell>
        </row>
        <row r="61">
          <cell r="A61" t="str">
            <v>E085</v>
          </cell>
          <cell r="B61">
            <v>0</v>
          </cell>
          <cell r="C61">
            <v>0</v>
          </cell>
          <cell r="D61">
            <v>300</v>
          </cell>
          <cell r="E61">
            <v>300</v>
          </cell>
          <cell r="F61">
            <v>200</v>
          </cell>
          <cell r="G61">
            <v>200</v>
          </cell>
          <cell r="H61">
            <v>0</v>
          </cell>
          <cell r="I61">
            <v>343</v>
          </cell>
          <cell r="J61">
            <v>343</v>
          </cell>
          <cell r="K61">
            <v>0</v>
          </cell>
          <cell r="L61">
            <v>0</v>
          </cell>
          <cell r="M61">
            <v>0</v>
          </cell>
          <cell r="N61">
            <v>1686</v>
          </cell>
        </row>
        <row r="62">
          <cell r="A62" t="str">
            <v>E086</v>
          </cell>
          <cell r="B62">
            <v>0</v>
          </cell>
          <cell r="C62">
            <v>0</v>
          </cell>
          <cell r="D62">
            <v>1000</v>
          </cell>
          <cell r="E62">
            <v>1000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10000</v>
          </cell>
        </row>
        <row r="63">
          <cell r="A63" t="str">
            <v>E087</v>
          </cell>
          <cell r="B63">
            <v>0</v>
          </cell>
          <cell r="C63">
            <v>0</v>
          </cell>
          <cell r="D63">
            <v>407</v>
          </cell>
          <cell r="E63">
            <v>407</v>
          </cell>
          <cell r="F63">
            <v>407</v>
          </cell>
          <cell r="G63">
            <v>407</v>
          </cell>
          <cell r="H63">
            <v>407</v>
          </cell>
          <cell r="I63">
            <v>407</v>
          </cell>
          <cell r="J63">
            <v>407</v>
          </cell>
          <cell r="K63">
            <v>407</v>
          </cell>
          <cell r="L63">
            <v>407</v>
          </cell>
          <cell r="M63">
            <v>407</v>
          </cell>
          <cell r="N63">
            <v>4070</v>
          </cell>
        </row>
        <row r="64">
          <cell r="A64" t="str">
            <v>E088</v>
          </cell>
          <cell r="B64">
            <v>579</v>
          </cell>
          <cell r="C64">
            <v>332</v>
          </cell>
          <cell r="D64">
            <v>405</v>
          </cell>
          <cell r="E64">
            <v>405</v>
          </cell>
          <cell r="F64">
            <v>597</v>
          </cell>
          <cell r="G64">
            <v>597</v>
          </cell>
          <cell r="H64">
            <v>597</v>
          </cell>
          <cell r="I64">
            <v>597</v>
          </cell>
          <cell r="J64">
            <v>597</v>
          </cell>
          <cell r="K64">
            <v>597</v>
          </cell>
          <cell r="L64">
            <v>597</v>
          </cell>
          <cell r="M64">
            <v>600</v>
          </cell>
          <cell r="N64">
            <v>6500</v>
          </cell>
        </row>
        <row r="65">
          <cell r="A65" t="str">
            <v>J033</v>
          </cell>
          <cell r="B65">
            <v>0</v>
          </cell>
          <cell r="C65">
            <v>0</v>
          </cell>
          <cell r="D65">
            <v>0</v>
          </cell>
          <cell r="E65">
            <v>500</v>
          </cell>
          <cell r="F65">
            <v>500</v>
          </cell>
          <cell r="G65">
            <v>500</v>
          </cell>
          <cell r="H65">
            <v>500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2000</v>
          </cell>
        </row>
        <row r="66">
          <cell r="N66">
            <v>0</v>
          </cell>
        </row>
        <row r="67">
          <cell r="A67" t="str">
            <v>A065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268</v>
          </cell>
          <cell r="G67">
            <v>268</v>
          </cell>
          <cell r="H67">
            <v>400</v>
          </cell>
          <cell r="I67">
            <v>535</v>
          </cell>
          <cell r="J67">
            <v>669</v>
          </cell>
          <cell r="K67">
            <v>1338</v>
          </cell>
          <cell r="L67">
            <v>1472</v>
          </cell>
          <cell r="M67">
            <v>0</v>
          </cell>
          <cell r="N67">
            <v>4950</v>
          </cell>
        </row>
        <row r="68">
          <cell r="A68" t="str">
            <v>A066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298</v>
          </cell>
          <cell r="I68">
            <v>0</v>
          </cell>
          <cell r="J68">
            <v>426</v>
          </cell>
          <cell r="K68">
            <v>0</v>
          </cell>
          <cell r="L68">
            <v>426</v>
          </cell>
          <cell r="M68">
            <v>0</v>
          </cell>
          <cell r="N68">
            <v>1150</v>
          </cell>
        </row>
        <row r="69">
          <cell r="A69" t="str">
            <v>A069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100</v>
          </cell>
          <cell r="I69">
            <v>150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250</v>
          </cell>
        </row>
        <row r="70">
          <cell r="A70" t="str">
            <v>A070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</v>
          </cell>
          <cell r="I70">
            <v>150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</row>
        <row r="71">
          <cell r="A71" t="str">
            <v>A071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A073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100</v>
          </cell>
          <cell r="K72">
            <v>150</v>
          </cell>
          <cell r="L72">
            <v>0</v>
          </cell>
          <cell r="M72">
            <v>0</v>
          </cell>
          <cell r="N72">
            <v>250</v>
          </cell>
        </row>
        <row r="73">
          <cell r="A73" t="str">
            <v>A074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100</v>
          </cell>
          <cell r="K73">
            <v>150</v>
          </cell>
          <cell r="L73">
            <v>0</v>
          </cell>
          <cell r="M73">
            <v>0</v>
          </cell>
          <cell r="N73">
            <v>250</v>
          </cell>
        </row>
        <row r="74">
          <cell r="A74" t="str">
            <v>A075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100</v>
          </cell>
          <cell r="K74">
            <v>150</v>
          </cell>
          <cell r="L74">
            <v>0</v>
          </cell>
          <cell r="M74">
            <v>0</v>
          </cell>
          <cell r="N74">
            <v>250</v>
          </cell>
        </row>
        <row r="75">
          <cell r="A75" t="str">
            <v>A076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100</v>
          </cell>
          <cell r="L75">
            <v>150</v>
          </cell>
          <cell r="M75">
            <v>0</v>
          </cell>
          <cell r="N75">
            <v>250</v>
          </cell>
        </row>
        <row r="76">
          <cell r="A76" t="str">
            <v>A077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</v>
          </cell>
          <cell r="L76">
            <v>150</v>
          </cell>
          <cell r="M76">
            <v>0</v>
          </cell>
          <cell r="N76">
            <v>250</v>
          </cell>
        </row>
        <row r="77">
          <cell r="A77" t="str">
            <v>A078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100</v>
          </cell>
          <cell r="L77">
            <v>150</v>
          </cell>
          <cell r="M77">
            <v>0</v>
          </cell>
          <cell r="N77">
            <v>250</v>
          </cell>
        </row>
        <row r="78">
          <cell r="B78">
            <v>1771</v>
          </cell>
          <cell r="C78">
            <v>22660.35</v>
          </cell>
          <cell r="D78">
            <v>76853.350000000006</v>
          </cell>
          <cell r="E78">
            <v>34791.35</v>
          </cell>
          <cell r="F78">
            <v>39216.25</v>
          </cell>
          <cell r="G78">
            <v>24677.15</v>
          </cell>
          <cell r="H78">
            <v>15898.15</v>
          </cell>
          <cell r="I78">
            <v>15432.5</v>
          </cell>
          <cell r="J78">
            <v>13822</v>
          </cell>
          <cell r="K78">
            <v>12749</v>
          </cell>
          <cell r="L78">
            <v>12473</v>
          </cell>
          <cell r="M78">
            <v>9137</v>
          </cell>
          <cell r="N78">
            <v>279481.09999999998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 Data"/>
      <sheetName val="Sheet2"/>
      <sheetName val="Staff Details"/>
      <sheetName val="Misc"/>
      <sheetName val="Raw Calc"/>
      <sheetName val="Org-value"/>
      <sheetName val="Revised05Plan"/>
      <sheetName val="StratPlan"/>
    </sheetNames>
    <sheetDataSet>
      <sheetData sheetId="0"/>
      <sheetData sheetId="1"/>
      <sheetData sheetId="2"/>
      <sheetData sheetId="3"/>
      <sheetData sheetId="4" refreshError="1">
        <row r="1">
          <cell r="A1" t="str">
            <v>EMPLOYEE_NUMBER</v>
          </cell>
          <cell r="B1" t="str">
            <v>Total</v>
          </cell>
        </row>
        <row r="2">
          <cell r="A2" t="str">
            <v>000329</v>
          </cell>
          <cell r="B2">
            <v>11148</v>
          </cell>
        </row>
        <row r="3">
          <cell r="A3" t="str">
            <v>000337</v>
          </cell>
          <cell r="B3">
            <v>17374</v>
          </cell>
        </row>
        <row r="4">
          <cell r="A4" t="str">
            <v>000370</v>
          </cell>
          <cell r="B4">
            <v>11148</v>
          </cell>
        </row>
        <row r="5">
          <cell r="A5" t="str">
            <v>000388</v>
          </cell>
          <cell r="B5">
            <v>11208</v>
          </cell>
        </row>
        <row r="6">
          <cell r="A6" t="str">
            <v>000450</v>
          </cell>
          <cell r="B6">
            <v>10806</v>
          </cell>
        </row>
        <row r="7">
          <cell r="A7" t="str">
            <v>000515</v>
          </cell>
          <cell r="B7">
            <v>18906</v>
          </cell>
        </row>
        <row r="8">
          <cell r="A8" t="str">
            <v>000531</v>
          </cell>
          <cell r="B8">
            <v>11148</v>
          </cell>
        </row>
        <row r="9">
          <cell r="A9" t="str">
            <v>000558</v>
          </cell>
          <cell r="B9">
            <v>16139</v>
          </cell>
        </row>
        <row r="10">
          <cell r="A10" t="str">
            <v>000760</v>
          </cell>
          <cell r="B10">
            <v>16326</v>
          </cell>
        </row>
        <row r="11">
          <cell r="A11" t="str">
            <v>000833</v>
          </cell>
          <cell r="B11">
            <v>23065</v>
          </cell>
        </row>
        <row r="12">
          <cell r="A12" t="str">
            <v>000892</v>
          </cell>
          <cell r="B12">
            <v>11206</v>
          </cell>
        </row>
        <row r="13">
          <cell r="A13" t="str">
            <v>000906</v>
          </cell>
          <cell r="B13">
            <v>11148</v>
          </cell>
        </row>
        <row r="14">
          <cell r="A14" t="str">
            <v>000930</v>
          </cell>
          <cell r="B14">
            <v>44769</v>
          </cell>
        </row>
        <row r="15">
          <cell r="A15" t="str">
            <v>000981</v>
          </cell>
          <cell r="B15">
            <v>20724</v>
          </cell>
        </row>
        <row r="16">
          <cell r="A16" t="str">
            <v>001023</v>
          </cell>
          <cell r="B16">
            <v>20331</v>
          </cell>
        </row>
        <row r="17">
          <cell r="A17" t="str">
            <v>001082</v>
          </cell>
          <cell r="B17">
            <v>11053</v>
          </cell>
        </row>
        <row r="18">
          <cell r="A18" t="str">
            <v>001120</v>
          </cell>
          <cell r="B18">
            <v>10924</v>
          </cell>
        </row>
        <row r="19">
          <cell r="A19" t="str">
            <v>001147</v>
          </cell>
          <cell r="B19">
            <v>16751</v>
          </cell>
        </row>
        <row r="20">
          <cell r="A20" t="str">
            <v>001155</v>
          </cell>
          <cell r="B20">
            <v>35559</v>
          </cell>
        </row>
        <row r="21">
          <cell r="A21" t="str">
            <v>001236</v>
          </cell>
          <cell r="B21">
            <v>41634</v>
          </cell>
        </row>
        <row r="22">
          <cell r="A22" t="str">
            <v>001295</v>
          </cell>
          <cell r="B22">
            <v>18408</v>
          </cell>
        </row>
        <row r="23">
          <cell r="A23" t="str">
            <v>001309</v>
          </cell>
          <cell r="B23">
            <v>10349</v>
          </cell>
        </row>
        <row r="24">
          <cell r="A24" t="str">
            <v>001317</v>
          </cell>
          <cell r="B24">
            <v>20941</v>
          </cell>
        </row>
        <row r="25">
          <cell r="A25" t="str">
            <v>001414</v>
          </cell>
          <cell r="B25">
            <v>10198</v>
          </cell>
        </row>
        <row r="26">
          <cell r="A26" t="str">
            <v>001422</v>
          </cell>
          <cell r="B26">
            <v>35130</v>
          </cell>
        </row>
        <row r="27">
          <cell r="A27" t="str">
            <v>001450</v>
          </cell>
          <cell r="B27">
            <v>20709</v>
          </cell>
        </row>
        <row r="28">
          <cell r="A28" t="str">
            <v>001465</v>
          </cell>
          <cell r="B28">
            <v>27066</v>
          </cell>
        </row>
        <row r="29">
          <cell r="A29" t="str">
            <v>001481</v>
          </cell>
          <cell r="B29">
            <v>28442</v>
          </cell>
        </row>
        <row r="30">
          <cell r="A30" t="str">
            <v>001511</v>
          </cell>
          <cell r="B30">
            <v>27059</v>
          </cell>
        </row>
        <row r="31">
          <cell r="A31" t="str">
            <v>001520</v>
          </cell>
          <cell r="B31">
            <v>20838</v>
          </cell>
        </row>
        <row r="32">
          <cell r="A32" t="str">
            <v>001546</v>
          </cell>
          <cell r="B32">
            <v>22937</v>
          </cell>
        </row>
        <row r="33">
          <cell r="A33" t="str">
            <v>001562</v>
          </cell>
          <cell r="B33">
            <v>28421</v>
          </cell>
        </row>
        <row r="34">
          <cell r="A34" t="str">
            <v>001570</v>
          </cell>
          <cell r="B34">
            <v>25462</v>
          </cell>
        </row>
        <row r="35">
          <cell r="A35" t="str">
            <v>001589</v>
          </cell>
          <cell r="B35">
            <v>10861</v>
          </cell>
        </row>
        <row r="36">
          <cell r="A36" t="str">
            <v>001597</v>
          </cell>
          <cell r="B36">
            <v>26143</v>
          </cell>
        </row>
        <row r="37">
          <cell r="A37" t="str">
            <v>001600</v>
          </cell>
          <cell r="B37">
            <v>17762</v>
          </cell>
        </row>
        <row r="38">
          <cell r="A38" t="str">
            <v>001619</v>
          </cell>
          <cell r="B38">
            <v>29887</v>
          </cell>
        </row>
        <row r="39">
          <cell r="A39" t="str">
            <v>001643</v>
          </cell>
          <cell r="B39">
            <v>18590</v>
          </cell>
        </row>
        <row r="40">
          <cell r="A40" t="str">
            <v>001651</v>
          </cell>
          <cell r="B40">
            <v>23058</v>
          </cell>
        </row>
        <row r="41">
          <cell r="A41" t="str">
            <v>001716</v>
          </cell>
          <cell r="B41">
            <v>27709</v>
          </cell>
        </row>
        <row r="42">
          <cell r="A42" t="str">
            <v>001724</v>
          </cell>
          <cell r="B42">
            <v>24805</v>
          </cell>
        </row>
        <row r="43">
          <cell r="A43" t="str">
            <v>001759</v>
          </cell>
          <cell r="B43">
            <v>18408</v>
          </cell>
        </row>
        <row r="44">
          <cell r="A44" t="str">
            <v>001805</v>
          </cell>
          <cell r="B44">
            <v>16551</v>
          </cell>
        </row>
        <row r="45">
          <cell r="A45" t="str">
            <v>001813</v>
          </cell>
          <cell r="B45">
            <v>25944</v>
          </cell>
        </row>
        <row r="46">
          <cell r="A46" t="str">
            <v>001821</v>
          </cell>
          <cell r="B46">
            <v>22945</v>
          </cell>
        </row>
        <row r="47">
          <cell r="A47" t="str">
            <v>001848</v>
          </cell>
          <cell r="B47">
            <v>28177</v>
          </cell>
        </row>
        <row r="48">
          <cell r="A48" t="str">
            <v>001872</v>
          </cell>
          <cell r="B48">
            <v>15669</v>
          </cell>
        </row>
        <row r="49">
          <cell r="A49" t="str">
            <v>001880</v>
          </cell>
          <cell r="B49">
            <v>15572</v>
          </cell>
        </row>
        <row r="50">
          <cell r="A50" t="str">
            <v>001910</v>
          </cell>
          <cell r="B50">
            <v>16337</v>
          </cell>
        </row>
        <row r="51">
          <cell r="A51" t="str">
            <v>001937</v>
          </cell>
          <cell r="B51">
            <v>19324</v>
          </cell>
        </row>
        <row r="52">
          <cell r="A52" t="str">
            <v>001953</v>
          </cell>
          <cell r="B52">
            <v>32400</v>
          </cell>
        </row>
        <row r="53">
          <cell r="A53" t="str">
            <v>001961</v>
          </cell>
          <cell r="B53">
            <v>30867</v>
          </cell>
        </row>
        <row r="54">
          <cell r="A54" t="str">
            <v>002003</v>
          </cell>
          <cell r="B54">
            <v>42661</v>
          </cell>
        </row>
        <row r="55">
          <cell r="A55" t="str">
            <v>002011</v>
          </cell>
          <cell r="B55">
            <v>26683</v>
          </cell>
        </row>
        <row r="56">
          <cell r="A56" t="str">
            <v>002038</v>
          </cell>
          <cell r="B56">
            <v>17480</v>
          </cell>
        </row>
        <row r="57">
          <cell r="A57" t="str">
            <v>002046</v>
          </cell>
          <cell r="B57">
            <v>24505</v>
          </cell>
        </row>
        <row r="58">
          <cell r="A58" t="str">
            <v>002054</v>
          </cell>
          <cell r="B58">
            <v>24505</v>
          </cell>
        </row>
        <row r="59">
          <cell r="A59" t="str">
            <v>002062</v>
          </cell>
          <cell r="B59">
            <v>29002</v>
          </cell>
        </row>
        <row r="60">
          <cell r="A60" t="str">
            <v>002070</v>
          </cell>
          <cell r="B60">
            <v>28517</v>
          </cell>
        </row>
        <row r="61">
          <cell r="A61" t="str">
            <v>002100</v>
          </cell>
          <cell r="B61">
            <v>67622</v>
          </cell>
        </row>
        <row r="62">
          <cell r="A62" t="str">
            <v>002135</v>
          </cell>
          <cell r="B62">
            <v>15572</v>
          </cell>
        </row>
        <row r="63">
          <cell r="A63" t="str">
            <v>002151</v>
          </cell>
          <cell r="B63">
            <v>34811</v>
          </cell>
        </row>
        <row r="64">
          <cell r="A64" t="str">
            <v>002208</v>
          </cell>
          <cell r="B64">
            <v>25715</v>
          </cell>
        </row>
        <row r="65">
          <cell r="A65" t="str">
            <v>002224</v>
          </cell>
          <cell r="B65">
            <v>160988.5</v>
          </cell>
        </row>
        <row r="66">
          <cell r="A66" t="str">
            <v>002240</v>
          </cell>
          <cell r="B66">
            <v>18408</v>
          </cell>
        </row>
        <row r="67">
          <cell r="A67" t="str">
            <v>002283</v>
          </cell>
          <cell r="B67">
            <v>18476</v>
          </cell>
        </row>
        <row r="68">
          <cell r="A68" t="str">
            <v>002305</v>
          </cell>
          <cell r="B68">
            <v>32933</v>
          </cell>
        </row>
        <row r="69">
          <cell r="A69" t="str">
            <v>002313</v>
          </cell>
          <cell r="B69">
            <v>28245</v>
          </cell>
        </row>
        <row r="70">
          <cell r="A70" t="str">
            <v>002321</v>
          </cell>
          <cell r="B70">
            <v>18408</v>
          </cell>
        </row>
        <row r="71">
          <cell r="A71" t="str">
            <v>002330</v>
          </cell>
          <cell r="B71">
            <v>18408</v>
          </cell>
        </row>
        <row r="72">
          <cell r="A72" t="str">
            <v>002348</v>
          </cell>
          <cell r="B72">
            <v>17212</v>
          </cell>
        </row>
        <row r="73">
          <cell r="A73" t="str">
            <v>002356</v>
          </cell>
          <cell r="B73">
            <v>18408</v>
          </cell>
        </row>
        <row r="74">
          <cell r="A74" t="str">
            <v>002364</v>
          </cell>
          <cell r="B74">
            <v>23199</v>
          </cell>
        </row>
        <row r="75">
          <cell r="A75" t="str">
            <v>002372</v>
          </cell>
          <cell r="B75">
            <v>24150</v>
          </cell>
        </row>
        <row r="76">
          <cell r="A76" t="str">
            <v>002402</v>
          </cell>
          <cell r="B76">
            <v>16139</v>
          </cell>
        </row>
        <row r="77">
          <cell r="A77" t="str">
            <v>002429</v>
          </cell>
          <cell r="B77">
            <v>54184</v>
          </cell>
        </row>
        <row r="78">
          <cell r="A78" t="str">
            <v>002437</v>
          </cell>
          <cell r="B78">
            <v>24153</v>
          </cell>
        </row>
        <row r="79">
          <cell r="A79" t="str">
            <v>002445</v>
          </cell>
          <cell r="B79">
            <v>24341</v>
          </cell>
        </row>
        <row r="80">
          <cell r="A80" t="str">
            <v>002453</v>
          </cell>
          <cell r="B80">
            <v>29358</v>
          </cell>
        </row>
        <row r="81">
          <cell r="A81" t="str">
            <v>002470</v>
          </cell>
          <cell r="B81">
            <v>25470</v>
          </cell>
        </row>
        <row r="82">
          <cell r="A82" t="str">
            <v>002496</v>
          </cell>
          <cell r="B82">
            <v>16139</v>
          </cell>
        </row>
        <row r="83">
          <cell r="A83" t="str">
            <v>002500</v>
          </cell>
          <cell r="B83">
            <v>48119</v>
          </cell>
        </row>
        <row r="84">
          <cell r="A84" t="str">
            <v>002518</v>
          </cell>
          <cell r="B84">
            <v>21533</v>
          </cell>
        </row>
        <row r="85">
          <cell r="A85" t="str">
            <v>002526</v>
          </cell>
          <cell r="B85">
            <v>17986</v>
          </cell>
        </row>
        <row r="86">
          <cell r="A86" t="str">
            <v>002542</v>
          </cell>
          <cell r="B86">
            <v>18408</v>
          </cell>
        </row>
        <row r="87">
          <cell r="A87" t="str">
            <v>002550</v>
          </cell>
          <cell r="B87">
            <v>18408</v>
          </cell>
        </row>
        <row r="88">
          <cell r="A88" t="str">
            <v>002577</v>
          </cell>
          <cell r="B88">
            <v>22937</v>
          </cell>
        </row>
        <row r="89">
          <cell r="A89" t="str">
            <v>002585</v>
          </cell>
          <cell r="B89">
            <v>22150</v>
          </cell>
        </row>
        <row r="90">
          <cell r="A90" t="str">
            <v>002593</v>
          </cell>
          <cell r="B90">
            <v>16810</v>
          </cell>
        </row>
        <row r="91">
          <cell r="A91" t="str">
            <v>002607</v>
          </cell>
          <cell r="B91">
            <v>18408</v>
          </cell>
        </row>
        <row r="92">
          <cell r="A92" t="str">
            <v>002615</v>
          </cell>
          <cell r="B92">
            <v>26871</v>
          </cell>
        </row>
        <row r="93">
          <cell r="A93" t="str">
            <v>002623</v>
          </cell>
          <cell r="B93">
            <v>42544</v>
          </cell>
        </row>
        <row r="94">
          <cell r="A94" t="str">
            <v>002631</v>
          </cell>
          <cell r="B94">
            <v>47804</v>
          </cell>
        </row>
        <row r="95">
          <cell r="A95" t="str">
            <v>002640</v>
          </cell>
          <cell r="B95">
            <v>41360</v>
          </cell>
        </row>
        <row r="96">
          <cell r="A96" t="str">
            <v>002658</v>
          </cell>
          <cell r="B96">
            <v>26129</v>
          </cell>
        </row>
        <row r="97">
          <cell r="A97" t="str">
            <v>002666</v>
          </cell>
          <cell r="B97">
            <v>18408</v>
          </cell>
        </row>
        <row r="98">
          <cell r="A98" t="str">
            <v>002682</v>
          </cell>
          <cell r="B98">
            <v>20730</v>
          </cell>
        </row>
        <row r="99">
          <cell r="A99" t="str">
            <v>002704</v>
          </cell>
          <cell r="B99">
            <v>20707</v>
          </cell>
        </row>
        <row r="100">
          <cell r="A100" t="str">
            <v>002712</v>
          </cell>
          <cell r="B100">
            <v>22931</v>
          </cell>
        </row>
        <row r="101">
          <cell r="A101" t="str">
            <v>002739</v>
          </cell>
          <cell r="B101">
            <v>57382</v>
          </cell>
        </row>
        <row r="102">
          <cell r="A102" t="str">
            <v>002747</v>
          </cell>
          <cell r="B102">
            <v>15572</v>
          </cell>
        </row>
        <row r="103">
          <cell r="A103" t="str">
            <v>002755</v>
          </cell>
          <cell r="B103">
            <v>19039</v>
          </cell>
        </row>
        <row r="104">
          <cell r="A104" t="str">
            <v>002763</v>
          </cell>
          <cell r="B104">
            <v>18408</v>
          </cell>
        </row>
        <row r="105">
          <cell r="A105" t="str">
            <v>002771</v>
          </cell>
          <cell r="B105">
            <v>13143</v>
          </cell>
        </row>
        <row r="106">
          <cell r="A106" t="str">
            <v>002780</v>
          </cell>
          <cell r="B106">
            <v>23545</v>
          </cell>
        </row>
        <row r="107">
          <cell r="A107" t="str">
            <v>002798</v>
          </cell>
          <cell r="B107">
            <v>18408</v>
          </cell>
        </row>
        <row r="108">
          <cell r="A108" t="str">
            <v>002801</v>
          </cell>
          <cell r="B108">
            <v>16139</v>
          </cell>
        </row>
        <row r="109">
          <cell r="A109" t="str">
            <v>002810</v>
          </cell>
          <cell r="B109">
            <v>22928</v>
          </cell>
        </row>
        <row r="110">
          <cell r="A110" t="str">
            <v>002828</v>
          </cell>
          <cell r="B110">
            <v>12971</v>
          </cell>
        </row>
        <row r="111">
          <cell r="A111" t="str">
            <v>002836</v>
          </cell>
          <cell r="B111">
            <v>42417</v>
          </cell>
        </row>
        <row r="112">
          <cell r="A112" t="str">
            <v>002844</v>
          </cell>
          <cell r="B112">
            <v>39934</v>
          </cell>
        </row>
        <row r="113">
          <cell r="A113" t="str">
            <v>002852</v>
          </cell>
          <cell r="B113">
            <v>19175</v>
          </cell>
        </row>
        <row r="114">
          <cell r="A114" t="str">
            <v>002860</v>
          </cell>
          <cell r="B114">
            <v>51733</v>
          </cell>
        </row>
        <row r="115">
          <cell r="A115" t="str">
            <v>002887</v>
          </cell>
          <cell r="B115">
            <v>26373</v>
          </cell>
        </row>
        <row r="116">
          <cell r="A116" t="str">
            <v>002895</v>
          </cell>
          <cell r="B116">
            <v>23210</v>
          </cell>
        </row>
        <row r="117">
          <cell r="A117" t="str">
            <v>002909</v>
          </cell>
          <cell r="B117">
            <v>34648</v>
          </cell>
        </row>
        <row r="118">
          <cell r="A118" t="str">
            <v>002917</v>
          </cell>
          <cell r="B118">
            <v>12500</v>
          </cell>
        </row>
        <row r="119">
          <cell r="A119" t="str">
            <v>002925</v>
          </cell>
          <cell r="B119">
            <v>18170</v>
          </cell>
        </row>
        <row r="120">
          <cell r="A120" t="str">
            <v>002933</v>
          </cell>
          <cell r="B120">
            <v>34361</v>
          </cell>
        </row>
        <row r="121">
          <cell r="A121" t="str">
            <v>002941</v>
          </cell>
          <cell r="B121">
            <v>18408</v>
          </cell>
        </row>
        <row r="122">
          <cell r="A122" t="str">
            <v>002950</v>
          </cell>
          <cell r="B122">
            <v>13752</v>
          </cell>
        </row>
        <row r="123">
          <cell r="A123" t="str">
            <v>002976</v>
          </cell>
          <cell r="B123">
            <v>36738</v>
          </cell>
        </row>
        <row r="124">
          <cell r="A124" t="str">
            <v>003115</v>
          </cell>
          <cell r="B124">
            <v>9000</v>
          </cell>
        </row>
        <row r="125">
          <cell r="A125" t="str">
            <v>003255</v>
          </cell>
          <cell r="B125">
            <v>9000</v>
          </cell>
        </row>
        <row r="126">
          <cell r="A126" t="str">
            <v>010014</v>
          </cell>
          <cell r="B126">
            <v>10100</v>
          </cell>
        </row>
        <row r="127">
          <cell r="A127" t="str">
            <v>010030</v>
          </cell>
          <cell r="B127">
            <v>7100</v>
          </cell>
        </row>
        <row r="128">
          <cell r="A128" t="str">
            <v>010049</v>
          </cell>
          <cell r="B128">
            <v>37330</v>
          </cell>
        </row>
        <row r="129">
          <cell r="A129" t="str">
            <v>010057</v>
          </cell>
          <cell r="B129">
            <v>45418</v>
          </cell>
        </row>
        <row r="130">
          <cell r="A130" t="str">
            <v>010197</v>
          </cell>
          <cell r="B130">
            <v>16940</v>
          </cell>
        </row>
        <row r="131">
          <cell r="A131" t="str">
            <v>010227</v>
          </cell>
          <cell r="B131">
            <v>11576</v>
          </cell>
        </row>
        <row r="132">
          <cell r="A132" t="str">
            <v>010243</v>
          </cell>
          <cell r="B132">
            <v>20420</v>
          </cell>
        </row>
        <row r="133">
          <cell r="A133" t="str">
            <v>010260</v>
          </cell>
          <cell r="B133">
            <v>21908</v>
          </cell>
        </row>
        <row r="134">
          <cell r="A134" t="str">
            <v>010316</v>
          </cell>
          <cell r="B134">
            <v>9404</v>
          </cell>
        </row>
        <row r="135">
          <cell r="A135" t="str">
            <v>010359</v>
          </cell>
          <cell r="B135">
            <v>11415</v>
          </cell>
        </row>
        <row r="136">
          <cell r="A136" t="str">
            <v>010413</v>
          </cell>
          <cell r="B136">
            <v>17281</v>
          </cell>
        </row>
        <row r="137">
          <cell r="A137" t="str">
            <v>010430</v>
          </cell>
          <cell r="B137">
            <v>27617</v>
          </cell>
        </row>
        <row r="138">
          <cell r="A138" t="str">
            <v>010448</v>
          </cell>
          <cell r="B138">
            <v>10382</v>
          </cell>
        </row>
        <row r="139">
          <cell r="A139" t="str">
            <v>010464</v>
          </cell>
          <cell r="B139">
            <v>9988</v>
          </cell>
        </row>
        <row r="140">
          <cell r="A140" t="str">
            <v>010600</v>
          </cell>
          <cell r="B140">
            <v>9110</v>
          </cell>
        </row>
        <row r="141">
          <cell r="A141" t="str">
            <v>010790</v>
          </cell>
          <cell r="B141">
            <v>16139</v>
          </cell>
        </row>
        <row r="142">
          <cell r="A142" t="str">
            <v>010944</v>
          </cell>
          <cell r="B142">
            <v>8767</v>
          </cell>
        </row>
        <row r="143">
          <cell r="A143" t="str">
            <v>010960</v>
          </cell>
          <cell r="B143">
            <v>8465</v>
          </cell>
        </row>
        <row r="144">
          <cell r="A144" t="str">
            <v>011002</v>
          </cell>
          <cell r="B144">
            <v>32462</v>
          </cell>
        </row>
        <row r="145">
          <cell r="A145" t="str">
            <v>011010</v>
          </cell>
          <cell r="B145">
            <v>8329</v>
          </cell>
        </row>
        <row r="146">
          <cell r="A146" t="str">
            <v>011037</v>
          </cell>
          <cell r="B146">
            <v>8253</v>
          </cell>
        </row>
        <row r="147">
          <cell r="A147" t="str">
            <v>011134</v>
          </cell>
          <cell r="B147">
            <v>7274</v>
          </cell>
        </row>
        <row r="148">
          <cell r="A148" t="str">
            <v>011355</v>
          </cell>
          <cell r="B148">
            <v>11178</v>
          </cell>
        </row>
        <row r="149">
          <cell r="A149" t="str">
            <v>011371</v>
          </cell>
          <cell r="B149">
            <v>28653</v>
          </cell>
        </row>
        <row r="150">
          <cell r="A150" t="str">
            <v>011444</v>
          </cell>
          <cell r="B150">
            <v>15520</v>
          </cell>
        </row>
        <row r="151">
          <cell r="A151" t="str">
            <v>011509</v>
          </cell>
          <cell r="B151">
            <v>16794</v>
          </cell>
        </row>
        <row r="152">
          <cell r="A152" t="str">
            <v>011517</v>
          </cell>
          <cell r="B152">
            <v>8348</v>
          </cell>
        </row>
        <row r="153">
          <cell r="A153" t="str">
            <v>011630</v>
          </cell>
          <cell r="B153">
            <v>8767</v>
          </cell>
        </row>
        <row r="154">
          <cell r="A154" t="str">
            <v>011789</v>
          </cell>
          <cell r="B154">
            <v>7668</v>
          </cell>
        </row>
        <row r="155">
          <cell r="A155" t="str">
            <v>011797</v>
          </cell>
          <cell r="B155">
            <v>10702</v>
          </cell>
        </row>
        <row r="156">
          <cell r="A156" t="str">
            <v>011835</v>
          </cell>
          <cell r="B156">
            <v>23873</v>
          </cell>
        </row>
        <row r="157">
          <cell r="A157" t="str">
            <v>011894</v>
          </cell>
          <cell r="B157">
            <v>11233</v>
          </cell>
        </row>
        <row r="158">
          <cell r="A158" t="str">
            <v>011924</v>
          </cell>
          <cell r="B158">
            <v>16907</v>
          </cell>
        </row>
        <row r="159">
          <cell r="A159" t="str">
            <v>012017</v>
          </cell>
          <cell r="B159">
            <v>9439</v>
          </cell>
        </row>
        <row r="160">
          <cell r="A160" t="str">
            <v>012041</v>
          </cell>
          <cell r="B160">
            <v>16231</v>
          </cell>
        </row>
        <row r="161">
          <cell r="A161" t="str">
            <v>012130</v>
          </cell>
          <cell r="B161">
            <v>9392</v>
          </cell>
        </row>
        <row r="162">
          <cell r="A162" t="str">
            <v>012149</v>
          </cell>
          <cell r="B162">
            <v>15520</v>
          </cell>
        </row>
        <row r="163">
          <cell r="A163" t="str">
            <v>012289</v>
          </cell>
          <cell r="B163">
            <v>21776</v>
          </cell>
        </row>
        <row r="164">
          <cell r="A164" t="str">
            <v>012297</v>
          </cell>
          <cell r="B164">
            <v>18608</v>
          </cell>
        </row>
        <row r="165">
          <cell r="A165" t="str">
            <v>012459</v>
          </cell>
          <cell r="B165">
            <v>15953</v>
          </cell>
        </row>
        <row r="166">
          <cell r="A166" t="str">
            <v>012556</v>
          </cell>
          <cell r="B166">
            <v>9439</v>
          </cell>
        </row>
        <row r="167">
          <cell r="A167" t="str">
            <v>012564</v>
          </cell>
          <cell r="B167">
            <v>8725</v>
          </cell>
        </row>
        <row r="168">
          <cell r="A168" t="str">
            <v>012807</v>
          </cell>
          <cell r="B168">
            <v>8920</v>
          </cell>
        </row>
        <row r="169">
          <cell r="A169" t="str">
            <v>012874</v>
          </cell>
          <cell r="B169">
            <v>28005</v>
          </cell>
        </row>
        <row r="170">
          <cell r="A170" t="str">
            <v>012890</v>
          </cell>
          <cell r="B170">
            <v>8308</v>
          </cell>
        </row>
        <row r="171">
          <cell r="A171" t="str">
            <v>013102</v>
          </cell>
          <cell r="B171">
            <v>15520</v>
          </cell>
        </row>
        <row r="172">
          <cell r="A172" t="str">
            <v>013250</v>
          </cell>
          <cell r="B172">
            <v>9439</v>
          </cell>
        </row>
        <row r="173">
          <cell r="A173" t="str">
            <v>013307</v>
          </cell>
          <cell r="B173">
            <v>10798</v>
          </cell>
        </row>
        <row r="174">
          <cell r="A174" t="str">
            <v>013315</v>
          </cell>
          <cell r="B174">
            <v>8162</v>
          </cell>
        </row>
        <row r="175">
          <cell r="A175" t="str">
            <v>013390</v>
          </cell>
          <cell r="B175">
            <v>8142</v>
          </cell>
        </row>
        <row r="176">
          <cell r="A176" t="str">
            <v>013595</v>
          </cell>
          <cell r="B176">
            <v>9036</v>
          </cell>
        </row>
        <row r="177">
          <cell r="A177" t="str">
            <v>013625</v>
          </cell>
          <cell r="B177">
            <v>23750</v>
          </cell>
        </row>
        <row r="178">
          <cell r="A178" t="str">
            <v>013633</v>
          </cell>
          <cell r="B178">
            <v>19458</v>
          </cell>
        </row>
        <row r="179">
          <cell r="A179" t="str">
            <v>013730</v>
          </cell>
          <cell r="B179">
            <v>7177</v>
          </cell>
        </row>
        <row r="180">
          <cell r="A180" t="str">
            <v>013897</v>
          </cell>
          <cell r="B180">
            <v>8329</v>
          </cell>
        </row>
        <row r="181">
          <cell r="A181" t="str">
            <v>014010</v>
          </cell>
          <cell r="B181">
            <v>8329</v>
          </cell>
        </row>
        <row r="182">
          <cell r="A182" t="str">
            <v>014028</v>
          </cell>
          <cell r="B182">
            <v>8725</v>
          </cell>
        </row>
        <row r="183">
          <cell r="A183" t="str">
            <v>014052</v>
          </cell>
          <cell r="B183">
            <v>9392</v>
          </cell>
        </row>
        <row r="184">
          <cell r="A184" t="str">
            <v>014150</v>
          </cell>
          <cell r="B184">
            <v>8162</v>
          </cell>
        </row>
        <row r="185">
          <cell r="A185" t="str">
            <v>014320</v>
          </cell>
          <cell r="B185">
            <v>8349</v>
          </cell>
        </row>
        <row r="186">
          <cell r="A186" t="str">
            <v>014338</v>
          </cell>
          <cell r="B186">
            <v>10518</v>
          </cell>
        </row>
        <row r="187">
          <cell r="A187" t="str">
            <v>014460</v>
          </cell>
          <cell r="B187">
            <v>18760</v>
          </cell>
        </row>
        <row r="188">
          <cell r="A188" t="str">
            <v>014567</v>
          </cell>
          <cell r="B188">
            <v>27310</v>
          </cell>
        </row>
        <row r="189">
          <cell r="A189" t="str">
            <v>014583</v>
          </cell>
          <cell r="B189">
            <v>38432</v>
          </cell>
        </row>
        <row r="190">
          <cell r="A190" t="str">
            <v>014630</v>
          </cell>
          <cell r="B190">
            <v>16010</v>
          </cell>
        </row>
        <row r="191">
          <cell r="A191" t="str">
            <v>014761</v>
          </cell>
          <cell r="B191">
            <v>37554</v>
          </cell>
        </row>
        <row r="192">
          <cell r="A192" t="str">
            <v>014800</v>
          </cell>
          <cell r="B192">
            <v>23882</v>
          </cell>
        </row>
        <row r="193">
          <cell r="A193" t="str">
            <v>014834</v>
          </cell>
          <cell r="B193">
            <v>23449</v>
          </cell>
        </row>
        <row r="194">
          <cell r="A194" t="str">
            <v>014842</v>
          </cell>
          <cell r="B194">
            <v>32339</v>
          </cell>
        </row>
        <row r="195">
          <cell r="A195" t="str">
            <v>014869</v>
          </cell>
          <cell r="B195">
            <v>32339</v>
          </cell>
        </row>
        <row r="196">
          <cell r="A196" t="str">
            <v>014885</v>
          </cell>
          <cell r="B196">
            <v>48913</v>
          </cell>
        </row>
        <row r="197">
          <cell r="A197" t="str">
            <v>014974</v>
          </cell>
          <cell r="B197">
            <v>23507</v>
          </cell>
        </row>
        <row r="198">
          <cell r="A198" t="str">
            <v>015008</v>
          </cell>
          <cell r="B198">
            <v>18824</v>
          </cell>
        </row>
        <row r="199">
          <cell r="A199" t="str">
            <v>015032</v>
          </cell>
          <cell r="B199">
            <v>14894</v>
          </cell>
        </row>
        <row r="200">
          <cell r="A200" t="str">
            <v>015091</v>
          </cell>
          <cell r="B200">
            <v>15520</v>
          </cell>
        </row>
        <row r="201">
          <cell r="A201" t="str">
            <v>015148</v>
          </cell>
          <cell r="B201">
            <v>8267</v>
          </cell>
        </row>
        <row r="202">
          <cell r="A202" t="str">
            <v>015202</v>
          </cell>
          <cell r="B202">
            <v>9675</v>
          </cell>
        </row>
        <row r="203">
          <cell r="A203" t="str">
            <v>015300</v>
          </cell>
          <cell r="B203">
            <v>13856</v>
          </cell>
        </row>
        <row r="204">
          <cell r="A204" t="str">
            <v>015318</v>
          </cell>
          <cell r="B204">
            <v>21296</v>
          </cell>
        </row>
        <row r="205">
          <cell r="A205" t="str">
            <v>015385</v>
          </cell>
          <cell r="B205">
            <v>18760</v>
          </cell>
        </row>
        <row r="206">
          <cell r="A206" t="str">
            <v>015393</v>
          </cell>
          <cell r="B206">
            <v>33557</v>
          </cell>
        </row>
        <row r="207">
          <cell r="A207" t="str">
            <v>015407</v>
          </cell>
          <cell r="B207">
            <v>11172</v>
          </cell>
        </row>
        <row r="208">
          <cell r="A208" t="str">
            <v>015415</v>
          </cell>
          <cell r="B208">
            <v>10136</v>
          </cell>
        </row>
        <row r="209">
          <cell r="A209" t="str">
            <v>015458</v>
          </cell>
          <cell r="B209">
            <v>29619</v>
          </cell>
        </row>
        <row r="210">
          <cell r="A210" t="str">
            <v>015474</v>
          </cell>
          <cell r="B210">
            <v>16833</v>
          </cell>
        </row>
        <row r="211">
          <cell r="A211" t="str">
            <v>015563</v>
          </cell>
          <cell r="B211">
            <v>10879</v>
          </cell>
        </row>
        <row r="212">
          <cell r="A212" t="str">
            <v>015598</v>
          </cell>
          <cell r="B212">
            <v>7955</v>
          </cell>
        </row>
        <row r="213">
          <cell r="A213" t="str">
            <v>015601</v>
          </cell>
          <cell r="B213">
            <v>9952</v>
          </cell>
        </row>
        <row r="214">
          <cell r="A214" t="str">
            <v>015610</v>
          </cell>
          <cell r="B214">
            <v>21908</v>
          </cell>
        </row>
        <row r="215">
          <cell r="A215" t="str">
            <v>015709</v>
          </cell>
          <cell r="B215">
            <v>18760</v>
          </cell>
        </row>
        <row r="216">
          <cell r="A216" t="str">
            <v>015717</v>
          </cell>
          <cell r="B216">
            <v>8858</v>
          </cell>
        </row>
        <row r="217">
          <cell r="A217" t="str">
            <v>015725</v>
          </cell>
          <cell r="B217">
            <v>21908</v>
          </cell>
        </row>
        <row r="218">
          <cell r="A218" t="str">
            <v>015733</v>
          </cell>
          <cell r="B218">
            <v>103877</v>
          </cell>
        </row>
        <row r="219">
          <cell r="A219" t="str">
            <v>015741</v>
          </cell>
          <cell r="B219">
            <v>20033</v>
          </cell>
        </row>
        <row r="220">
          <cell r="A220" t="str">
            <v>015750</v>
          </cell>
          <cell r="B220">
            <v>32769</v>
          </cell>
        </row>
        <row r="221">
          <cell r="A221" t="str">
            <v>015768</v>
          </cell>
          <cell r="B221">
            <v>20762</v>
          </cell>
        </row>
        <row r="222">
          <cell r="A222" t="str">
            <v>015776</v>
          </cell>
          <cell r="B222">
            <v>21908</v>
          </cell>
        </row>
        <row r="223">
          <cell r="A223" t="str">
            <v>015822</v>
          </cell>
          <cell r="B223">
            <v>47946</v>
          </cell>
        </row>
        <row r="224">
          <cell r="A224" t="str">
            <v>015857</v>
          </cell>
          <cell r="B224">
            <v>12352</v>
          </cell>
        </row>
        <row r="225">
          <cell r="A225" t="str">
            <v>015865</v>
          </cell>
          <cell r="B225">
            <v>10513</v>
          </cell>
        </row>
        <row r="226">
          <cell r="A226" t="str">
            <v>015873</v>
          </cell>
          <cell r="B226">
            <v>9499</v>
          </cell>
        </row>
        <row r="227">
          <cell r="A227" t="str">
            <v>015938</v>
          </cell>
          <cell r="B227">
            <v>20294</v>
          </cell>
        </row>
        <row r="228">
          <cell r="A228" t="str">
            <v>015946</v>
          </cell>
          <cell r="B228">
            <v>21321</v>
          </cell>
        </row>
        <row r="229">
          <cell r="A229" t="str">
            <v>015962</v>
          </cell>
          <cell r="B229">
            <v>30144</v>
          </cell>
        </row>
        <row r="230">
          <cell r="A230" t="str">
            <v>015970</v>
          </cell>
          <cell r="B230">
            <v>21908</v>
          </cell>
        </row>
        <row r="231">
          <cell r="A231" t="str">
            <v>016020</v>
          </cell>
          <cell r="B231">
            <v>21908</v>
          </cell>
        </row>
        <row r="232">
          <cell r="A232" t="str">
            <v>016039</v>
          </cell>
          <cell r="B232">
            <v>29508</v>
          </cell>
        </row>
        <row r="233">
          <cell r="A233" t="str">
            <v>016047</v>
          </cell>
          <cell r="B233">
            <v>40314</v>
          </cell>
        </row>
        <row r="234">
          <cell r="A234" t="str">
            <v>016063</v>
          </cell>
          <cell r="B234">
            <v>18760</v>
          </cell>
        </row>
        <row r="235">
          <cell r="A235" t="str">
            <v>016080</v>
          </cell>
          <cell r="B235">
            <v>28107</v>
          </cell>
        </row>
        <row r="236">
          <cell r="A236" t="str">
            <v>016098</v>
          </cell>
          <cell r="B236">
            <v>19260</v>
          </cell>
        </row>
        <row r="237">
          <cell r="A237" t="str">
            <v>016128</v>
          </cell>
          <cell r="B237">
            <v>27220</v>
          </cell>
        </row>
        <row r="238">
          <cell r="A238" t="str">
            <v>016136</v>
          </cell>
          <cell r="B238">
            <v>20258</v>
          </cell>
        </row>
        <row r="239">
          <cell r="A239" t="str">
            <v>016152</v>
          </cell>
          <cell r="B239">
            <v>18812</v>
          </cell>
        </row>
        <row r="240">
          <cell r="A240" t="str">
            <v>016195</v>
          </cell>
          <cell r="B240">
            <v>9565</v>
          </cell>
        </row>
        <row r="241">
          <cell r="A241" t="str">
            <v>016241</v>
          </cell>
          <cell r="B241">
            <v>40893</v>
          </cell>
        </row>
        <row r="242">
          <cell r="A242" t="str">
            <v>016250</v>
          </cell>
          <cell r="B242">
            <v>26952</v>
          </cell>
        </row>
        <row r="243">
          <cell r="A243" t="str">
            <v>016268</v>
          </cell>
          <cell r="B243">
            <v>15520</v>
          </cell>
        </row>
        <row r="244">
          <cell r="A244" t="str">
            <v>016306</v>
          </cell>
          <cell r="B244">
            <v>21908</v>
          </cell>
        </row>
        <row r="245">
          <cell r="A245" t="str">
            <v>016322</v>
          </cell>
          <cell r="B245">
            <v>11661</v>
          </cell>
        </row>
        <row r="246">
          <cell r="A246" t="str">
            <v>016349</v>
          </cell>
          <cell r="B246">
            <v>67371</v>
          </cell>
        </row>
        <row r="247">
          <cell r="A247" t="str">
            <v>016357</v>
          </cell>
          <cell r="B247">
            <v>16139</v>
          </cell>
        </row>
        <row r="248">
          <cell r="A248" t="str">
            <v>016381</v>
          </cell>
          <cell r="B248">
            <v>26198</v>
          </cell>
        </row>
        <row r="249">
          <cell r="A249" t="str">
            <v>016390</v>
          </cell>
          <cell r="B249">
            <v>36190</v>
          </cell>
        </row>
        <row r="250">
          <cell r="A250" t="str">
            <v>016403</v>
          </cell>
          <cell r="B250">
            <v>11076</v>
          </cell>
        </row>
        <row r="251">
          <cell r="A251" t="str">
            <v>016420</v>
          </cell>
          <cell r="B251">
            <v>14578</v>
          </cell>
        </row>
        <row r="252">
          <cell r="A252" t="str">
            <v>016454</v>
          </cell>
          <cell r="B252">
            <v>8528</v>
          </cell>
        </row>
        <row r="253">
          <cell r="A253" t="str">
            <v>016489</v>
          </cell>
          <cell r="B253">
            <v>16652</v>
          </cell>
        </row>
        <row r="254">
          <cell r="A254" t="str">
            <v>016497</v>
          </cell>
          <cell r="B254">
            <v>10120</v>
          </cell>
        </row>
        <row r="255">
          <cell r="A255" t="str">
            <v>016527</v>
          </cell>
          <cell r="B255">
            <v>9023</v>
          </cell>
        </row>
        <row r="256">
          <cell r="A256" t="str">
            <v>016578</v>
          </cell>
          <cell r="B256">
            <v>16020</v>
          </cell>
        </row>
        <row r="257">
          <cell r="A257" t="str">
            <v>016586</v>
          </cell>
          <cell r="B257">
            <v>18760</v>
          </cell>
        </row>
        <row r="258">
          <cell r="A258" t="str">
            <v>016594</v>
          </cell>
          <cell r="B258">
            <v>10130</v>
          </cell>
        </row>
        <row r="259">
          <cell r="A259" t="str">
            <v>016624</v>
          </cell>
          <cell r="B259">
            <v>9459</v>
          </cell>
        </row>
        <row r="260">
          <cell r="A260" t="str">
            <v>016667</v>
          </cell>
          <cell r="B260">
            <v>8933</v>
          </cell>
        </row>
        <row r="261">
          <cell r="A261" t="str">
            <v>016683</v>
          </cell>
          <cell r="B261">
            <v>31438</v>
          </cell>
        </row>
        <row r="262">
          <cell r="A262" t="str">
            <v>016705</v>
          </cell>
          <cell r="B262">
            <v>7073</v>
          </cell>
        </row>
        <row r="263">
          <cell r="A263" t="str">
            <v>016721</v>
          </cell>
          <cell r="B263">
            <v>20294</v>
          </cell>
        </row>
        <row r="264">
          <cell r="A264" t="str">
            <v>016730</v>
          </cell>
          <cell r="B264">
            <v>21127</v>
          </cell>
        </row>
        <row r="265">
          <cell r="A265" t="str">
            <v>016748</v>
          </cell>
          <cell r="B265">
            <v>21374</v>
          </cell>
        </row>
        <row r="266">
          <cell r="A266" t="str">
            <v>016780</v>
          </cell>
          <cell r="B266">
            <v>28247</v>
          </cell>
        </row>
        <row r="267">
          <cell r="A267" t="str">
            <v>016829</v>
          </cell>
          <cell r="B267">
            <v>10512</v>
          </cell>
        </row>
        <row r="268">
          <cell r="A268" t="str">
            <v>016837</v>
          </cell>
          <cell r="B268">
            <v>10724</v>
          </cell>
        </row>
        <row r="269">
          <cell r="A269" t="str">
            <v>016861</v>
          </cell>
          <cell r="B269">
            <v>9403</v>
          </cell>
        </row>
        <row r="270">
          <cell r="A270" t="str">
            <v>016870</v>
          </cell>
          <cell r="B270">
            <v>12352</v>
          </cell>
        </row>
        <row r="271">
          <cell r="A271" t="str">
            <v>016888</v>
          </cell>
          <cell r="B271">
            <v>12500</v>
          </cell>
        </row>
        <row r="272">
          <cell r="A272" t="str">
            <v>016918</v>
          </cell>
          <cell r="B272">
            <v>11094</v>
          </cell>
        </row>
        <row r="273">
          <cell r="A273" t="str">
            <v>016926</v>
          </cell>
          <cell r="B273">
            <v>30763</v>
          </cell>
        </row>
        <row r="274">
          <cell r="A274" t="str">
            <v>016934</v>
          </cell>
          <cell r="B274">
            <v>16669</v>
          </cell>
        </row>
        <row r="275">
          <cell r="A275" t="str">
            <v>016942</v>
          </cell>
          <cell r="B275">
            <v>9231</v>
          </cell>
        </row>
        <row r="276">
          <cell r="A276" t="str">
            <v>016985</v>
          </cell>
          <cell r="B276">
            <v>18408</v>
          </cell>
        </row>
        <row r="277">
          <cell r="A277" t="str">
            <v>017019</v>
          </cell>
          <cell r="B277">
            <v>8365</v>
          </cell>
        </row>
        <row r="278">
          <cell r="A278" t="str">
            <v>017035</v>
          </cell>
          <cell r="B278">
            <v>9820</v>
          </cell>
        </row>
        <row r="279">
          <cell r="A279" t="str">
            <v>017060</v>
          </cell>
          <cell r="B279">
            <v>8396</v>
          </cell>
        </row>
        <row r="280">
          <cell r="A280" t="str">
            <v>017108</v>
          </cell>
          <cell r="B280">
            <v>12807</v>
          </cell>
        </row>
        <row r="281">
          <cell r="A281" t="str">
            <v>017167</v>
          </cell>
          <cell r="B281">
            <v>18812</v>
          </cell>
        </row>
        <row r="282">
          <cell r="A282" t="str">
            <v>017175</v>
          </cell>
          <cell r="B282">
            <v>6787</v>
          </cell>
        </row>
        <row r="283">
          <cell r="A283" t="str">
            <v>017183</v>
          </cell>
          <cell r="B283">
            <v>16751</v>
          </cell>
        </row>
        <row r="284">
          <cell r="A284" t="str">
            <v>017191</v>
          </cell>
          <cell r="B284">
            <v>6825</v>
          </cell>
        </row>
        <row r="285">
          <cell r="A285" t="str">
            <v>017230</v>
          </cell>
          <cell r="B285">
            <v>32434</v>
          </cell>
        </row>
        <row r="286">
          <cell r="A286" t="str">
            <v>017329</v>
          </cell>
          <cell r="B286">
            <v>8982</v>
          </cell>
        </row>
        <row r="287">
          <cell r="A287" t="str">
            <v>017353</v>
          </cell>
          <cell r="B287">
            <v>8510</v>
          </cell>
        </row>
        <row r="288">
          <cell r="A288" t="str">
            <v>017370</v>
          </cell>
          <cell r="B288">
            <v>8959</v>
          </cell>
        </row>
        <row r="289">
          <cell r="A289" t="str">
            <v>017396</v>
          </cell>
          <cell r="B289">
            <v>8892</v>
          </cell>
        </row>
        <row r="290">
          <cell r="A290" t="str">
            <v>017426</v>
          </cell>
          <cell r="B290">
            <v>11352</v>
          </cell>
        </row>
        <row r="291">
          <cell r="A291" t="str">
            <v>017434</v>
          </cell>
          <cell r="B291">
            <v>9036</v>
          </cell>
        </row>
        <row r="292">
          <cell r="A292" t="str">
            <v>017442</v>
          </cell>
          <cell r="B292">
            <v>19325</v>
          </cell>
        </row>
        <row r="293">
          <cell r="A293" t="str">
            <v>017485</v>
          </cell>
          <cell r="B293">
            <v>18494</v>
          </cell>
        </row>
        <row r="294">
          <cell r="A294" t="str">
            <v>017540</v>
          </cell>
          <cell r="B294">
            <v>20105</v>
          </cell>
        </row>
        <row r="295">
          <cell r="A295" t="str">
            <v>017558</v>
          </cell>
          <cell r="B295">
            <v>141000</v>
          </cell>
        </row>
        <row r="296">
          <cell r="A296" t="str">
            <v>017582</v>
          </cell>
          <cell r="B296">
            <v>11052</v>
          </cell>
        </row>
        <row r="297">
          <cell r="A297" t="str">
            <v>017612</v>
          </cell>
          <cell r="B297">
            <v>15668</v>
          </cell>
        </row>
        <row r="298">
          <cell r="A298" t="str">
            <v>017620</v>
          </cell>
          <cell r="B298">
            <v>8783</v>
          </cell>
        </row>
        <row r="299">
          <cell r="A299" t="str">
            <v>017647</v>
          </cell>
          <cell r="B299">
            <v>8843</v>
          </cell>
        </row>
        <row r="300">
          <cell r="A300" t="str">
            <v>017671</v>
          </cell>
          <cell r="B300">
            <v>5380</v>
          </cell>
        </row>
        <row r="301">
          <cell r="A301" t="str">
            <v>017701</v>
          </cell>
          <cell r="B301">
            <v>20051</v>
          </cell>
        </row>
        <row r="302">
          <cell r="A302" t="str">
            <v>017710</v>
          </cell>
          <cell r="B302">
            <v>8353</v>
          </cell>
        </row>
        <row r="303">
          <cell r="A303" t="str">
            <v>017728</v>
          </cell>
          <cell r="B303">
            <v>10689</v>
          </cell>
        </row>
        <row r="304">
          <cell r="A304" t="str">
            <v>017736</v>
          </cell>
          <cell r="B304">
            <v>26859</v>
          </cell>
        </row>
        <row r="305">
          <cell r="A305" t="str">
            <v>017752</v>
          </cell>
          <cell r="B305">
            <v>27723</v>
          </cell>
        </row>
        <row r="306">
          <cell r="A306" t="str">
            <v>017795</v>
          </cell>
          <cell r="B306">
            <v>17170</v>
          </cell>
        </row>
        <row r="307">
          <cell r="A307" t="str">
            <v>017825</v>
          </cell>
          <cell r="B307">
            <v>55178</v>
          </cell>
        </row>
        <row r="308">
          <cell r="A308" t="str">
            <v>017833</v>
          </cell>
          <cell r="B308">
            <v>21870</v>
          </cell>
        </row>
        <row r="309">
          <cell r="A309" t="str">
            <v>017850</v>
          </cell>
          <cell r="B309">
            <v>37867</v>
          </cell>
        </row>
        <row r="310">
          <cell r="A310" t="str">
            <v>017868</v>
          </cell>
          <cell r="B310">
            <v>9688</v>
          </cell>
        </row>
        <row r="311">
          <cell r="A311" t="str">
            <v>017876</v>
          </cell>
          <cell r="B311">
            <v>31295</v>
          </cell>
        </row>
        <row r="312">
          <cell r="A312" t="str">
            <v>017884</v>
          </cell>
          <cell r="B312">
            <v>9749</v>
          </cell>
        </row>
        <row r="313">
          <cell r="A313" t="str">
            <v>017906</v>
          </cell>
          <cell r="B313">
            <v>29715</v>
          </cell>
        </row>
        <row r="314">
          <cell r="A314" t="str">
            <v>017922</v>
          </cell>
          <cell r="B314">
            <v>15520</v>
          </cell>
        </row>
        <row r="315">
          <cell r="A315" t="str">
            <v>017930</v>
          </cell>
          <cell r="B315">
            <v>12009</v>
          </cell>
        </row>
        <row r="316">
          <cell r="A316" t="str">
            <v>017949</v>
          </cell>
          <cell r="B316">
            <v>7970</v>
          </cell>
        </row>
        <row r="317">
          <cell r="A317" t="str">
            <v>017965</v>
          </cell>
          <cell r="B317">
            <v>11900</v>
          </cell>
        </row>
        <row r="318">
          <cell r="A318" t="str">
            <v>018015</v>
          </cell>
          <cell r="B318">
            <v>11813</v>
          </cell>
        </row>
        <row r="319">
          <cell r="A319" t="str">
            <v>018074</v>
          </cell>
          <cell r="B319">
            <v>21559</v>
          </cell>
        </row>
        <row r="320">
          <cell r="A320" t="str">
            <v>018139</v>
          </cell>
          <cell r="B320">
            <v>20051</v>
          </cell>
        </row>
        <row r="321">
          <cell r="A321" t="str">
            <v>018155</v>
          </cell>
          <cell r="B321">
            <v>18760</v>
          </cell>
        </row>
        <row r="322">
          <cell r="A322" t="str">
            <v>018171</v>
          </cell>
          <cell r="B322">
            <v>31795</v>
          </cell>
        </row>
        <row r="323">
          <cell r="A323" t="str">
            <v>018198</v>
          </cell>
          <cell r="B323">
            <v>8298</v>
          </cell>
        </row>
        <row r="324">
          <cell r="A324" t="str">
            <v>018201</v>
          </cell>
          <cell r="B324">
            <v>40377</v>
          </cell>
        </row>
        <row r="325">
          <cell r="A325" t="str">
            <v>018228</v>
          </cell>
          <cell r="B325">
            <v>34103</v>
          </cell>
        </row>
        <row r="326">
          <cell r="A326" t="str">
            <v>018260</v>
          </cell>
          <cell r="B326">
            <v>16139</v>
          </cell>
        </row>
        <row r="327">
          <cell r="A327" t="str">
            <v>018279</v>
          </cell>
          <cell r="B327">
            <v>28628</v>
          </cell>
        </row>
        <row r="328">
          <cell r="A328" t="str">
            <v>018287</v>
          </cell>
          <cell r="B328">
            <v>7923</v>
          </cell>
        </row>
        <row r="329">
          <cell r="A329" t="str">
            <v>018295</v>
          </cell>
          <cell r="B329">
            <v>9004</v>
          </cell>
        </row>
        <row r="330">
          <cell r="A330" t="str">
            <v>018317</v>
          </cell>
          <cell r="B330">
            <v>29184</v>
          </cell>
        </row>
        <row r="331">
          <cell r="A331" t="str">
            <v>018350</v>
          </cell>
          <cell r="B331">
            <v>7344</v>
          </cell>
        </row>
        <row r="332">
          <cell r="A332" t="str">
            <v>018384</v>
          </cell>
          <cell r="B332">
            <v>10223</v>
          </cell>
        </row>
        <row r="333">
          <cell r="A333" t="str">
            <v>018414</v>
          </cell>
          <cell r="B333">
            <v>9191</v>
          </cell>
        </row>
        <row r="334">
          <cell r="A334" t="str">
            <v>018422</v>
          </cell>
          <cell r="B334">
            <v>18760</v>
          </cell>
        </row>
        <row r="335">
          <cell r="A335" t="str">
            <v>018503</v>
          </cell>
          <cell r="B335">
            <v>7742</v>
          </cell>
        </row>
        <row r="336">
          <cell r="A336" t="str">
            <v>018520</v>
          </cell>
          <cell r="B336">
            <v>19055</v>
          </cell>
        </row>
        <row r="337">
          <cell r="A337" t="str">
            <v>018538</v>
          </cell>
          <cell r="B337">
            <v>12367</v>
          </cell>
        </row>
        <row r="338">
          <cell r="A338" t="str">
            <v>018597</v>
          </cell>
          <cell r="B338">
            <v>33887</v>
          </cell>
        </row>
        <row r="339">
          <cell r="A339" t="str">
            <v>018619</v>
          </cell>
          <cell r="B339">
            <v>8574</v>
          </cell>
        </row>
        <row r="340">
          <cell r="A340" t="str">
            <v>018627</v>
          </cell>
          <cell r="B340">
            <v>7307</v>
          </cell>
        </row>
        <row r="341">
          <cell r="A341" t="str">
            <v>018635</v>
          </cell>
          <cell r="B341">
            <v>10642</v>
          </cell>
        </row>
        <row r="342">
          <cell r="A342" t="str">
            <v>018708</v>
          </cell>
          <cell r="B342">
            <v>6535</v>
          </cell>
        </row>
        <row r="343">
          <cell r="A343" t="str">
            <v>018724</v>
          </cell>
          <cell r="B343">
            <v>10053</v>
          </cell>
        </row>
        <row r="344">
          <cell r="A344" t="str">
            <v>018732</v>
          </cell>
          <cell r="B344">
            <v>9338</v>
          </cell>
        </row>
        <row r="345">
          <cell r="A345" t="str">
            <v>018759</v>
          </cell>
          <cell r="B345">
            <v>6535</v>
          </cell>
        </row>
        <row r="346">
          <cell r="A346" t="str">
            <v>018813</v>
          </cell>
          <cell r="B346">
            <v>16749</v>
          </cell>
        </row>
        <row r="347">
          <cell r="A347" t="str">
            <v>018848</v>
          </cell>
          <cell r="B347">
            <v>8614</v>
          </cell>
        </row>
        <row r="348">
          <cell r="A348" t="str">
            <v>018856</v>
          </cell>
          <cell r="B348">
            <v>7968</v>
          </cell>
        </row>
        <row r="349">
          <cell r="A349" t="str">
            <v>018872</v>
          </cell>
          <cell r="B349">
            <v>10143</v>
          </cell>
        </row>
        <row r="350">
          <cell r="A350" t="str">
            <v>018880</v>
          </cell>
          <cell r="B350">
            <v>8642</v>
          </cell>
        </row>
        <row r="351">
          <cell r="A351" t="str">
            <v>018899</v>
          </cell>
          <cell r="B351">
            <v>8723</v>
          </cell>
        </row>
        <row r="352">
          <cell r="A352" t="str">
            <v>018929</v>
          </cell>
          <cell r="B352">
            <v>8318</v>
          </cell>
        </row>
        <row r="353">
          <cell r="A353" t="str">
            <v>018937</v>
          </cell>
          <cell r="B353">
            <v>63151</v>
          </cell>
        </row>
        <row r="354">
          <cell r="A354" t="str">
            <v>018945</v>
          </cell>
          <cell r="B354">
            <v>8002</v>
          </cell>
        </row>
        <row r="355">
          <cell r="A355" t="str">
            <v>018961</v>
          </cell>
          <cell r="B355">
            <v>11694</v>
          </cell>
        </row>
        <row r="356">
          <cell r="A356" t="str">
            <v>018988</v>
          </cell>
          <cell r="B356">
            <v>20051</v>
          </cell>
        </row>
        <row r="357">
          <cell r="A357" t="str">
            <v>018996</v>
          </cell>
          <cell r="B357">
            <v>21908</v>
          </cell>
        </row>
        <row r="358">
          <cell r="A358" t="str">
            <v>019020</v>
          </cell>
          <cell r="B358">
            <v>32917</v>
          </cell>
        </row>
        <row r="359">
          <cell r="A359" t="str">
            <v>019038</v>
          </cell>
          <cell r="B359">
            <v>7370</v>
          </cell>
        </row>
        <row r="360">
          <cell r="A360" t="str">
            <v>019062</v>
          </cell>
          <cell r="B360">
            <v>20051</v>
          </cell>
        </row>
        <row r="361">
          <cell r="A361" t="str">
            <v>019100</v>
          </cell>
          <cell r="B361">
            <v>19367</v>
          </cell>
        </row>
        <row r="362">
          <cell r="A362" t="str">
            <v>019135</v>
          </cell>
          <cell r="B362">
            <v>7514</v>
          </cell>
        </row>
        <row r="363">
          <cell r="A363" t="str">
            <v>019143</v>
          </cell>
          <cell r="B363">
            <v>7730</v>
          </cell>
        </row>
        <row r="364">
          <cell r="A364" t="str">
            <v>019178</v>
          </cell>
          <cell r="B364">
            <v>8505</v>
          </cell>
        </row>
        <row r="365">
          <cell r="A365" t="str">
            <v>019186</v>
          </cell>
          <cell r="B365">
            <v>11835</v>
          </cell>
        </row>
        <row r="366">
          <cell r="A366" t="str">
            <v>019208</v>
          </cell>
          <cell r="B366">
            <v>20327</v>
          </cell>
        </row>
        <row r="367">
          <cell r="A367" t="str">
            <v>019216</v>
          </cell>
          <cell r="B367">
            <v>18875</v>
          </cell>
        </row>
        <row r="368">
          <cell r="A368" t="str">
            <v>019224</v>
          </cell>
          <cell r="B368">
            <v>8185</v>
          </cell>
        </row>
        <row r="369">
          <cell r="A369" t="str">
            <v>019240</v>
          </cell>
          <cell r="B369">
            <v>10630</v>
          </cell>
        </row>
        <row r="370">
          <cell r="A370" t="str">
            <v>019259</v>
          </cell>
          <cell r="B370">
            <v>8006</v>
          </cell>
        </row>
        <row r="371">
          <cell r="A371" t="str">
            <v>019267</v>
          </cell>
          <cell r="B371">
            <v>8371</v>
          </cell>
        </row>
        <row r="372">
          <cell r="A372" t="str">
            <v>019283</v>
          </cell>
          <cell r="B372">
            <v>8015</v>
          </cell>
        </row>
        <row r="373">
          <cell r="A373" t="str">
            <v>019305</v>
          </cell>
          <cell r="B373">
            <v>7337</v>
          </cell>
        </row>
        <row r="374">
          <cell r="A374" t="str">
            <v>019410</v>
          </cell>
          <cell r="B374">
            <v>9539</v>
          </cell>
        </row>
        <row r="375">
          <cell r="A375" t="str">
            <v>019461</v>
          </cell>
          <cell r="B375">
            <v>10451</v>
          </cell>
        </row>
        <row r="376">
          <cell r="A376" t="str">
            <v>019470</v>
          </cell>
          <cell r="B376">
            <v>12182</v>
          </cell>
        </row>
        <row r="377">
          <cell r="A377" t="str">
            <v>019496</v>
          </cell>
          <cell r="B377">
            <v>10847</v>
          </cell>
        </row>
        <row r="378">
          <cell r="A378" t="str">
            <v>019500</v>
          </cell>
          <cell r="B378">
            <v>9866</v>
          </cell>
        </row>
        <row r="379">
          <cell r="A379" t="str">
            <v>019526</v>
          </cell>
          <cell r="B379">
            <v>15190</v>
          </cell>
        </row>
        <row r="380">
          <cell r="A380" t="str">
            <v>019585</v>
          </cell>
          <cell r="B380">
            <v>9338</v>
          </cell>
        </row>
        <row r="381">
          <cell r="A381" t="str">
            <v>019593</v>
          </cell>
          <cell r="B381">
            <v>9885</v>
          </cell>
        </row>
        <row r="382">
          <cell r="A382" t="str">
            <v>019607</v>
          </cell>
          <cell r="B382">
            <v>15520</v>
          </cell>
        </row>
        <row r="383">
          <cell r="A383" t="str">
            <v>019631</v>
          </cell>
          <cell r="B383">
            <v>28635</v>
          </cell>
        </row>
        <row r="384">
          <cell r="A384" t="str">
            <v>019666</v>
          </cell>
          <cell r="B384">
            <v>11770</v>
          </cell>
        </row>
        <row r="385">
          <cell r="A385" t="str">
            <v>019709</v>
          </cell>
          <cell r="B385">
            <v>10936</v>
          </cell>
        </row>
        <row r="386">
          <cell r="A386" t="str">
            <v>019720</v>
          </cell>
          <cell r="B386">
            <v>10479</v>
          </cell>
        </row>
        <row r="387">
          <cell r="A387" t="str">
            <v>019739</v>
          </cell>
          <cell r="B387">
            <v>6535</v>
          </cell>
        </row>
        <row r="388">
          <cell r="A388" t="str">
            <v>019763</v>
          </cell>
          <cell r="B388">
            <v>9874</v>
          </cell>
        </row>
        <row r="389">
          <cell r="A389" t="str">
            <v>019801</v>
          </cell>
          <cell r="B389">
            <v>6414</v>
          </cell>
        </row>
        <row r="390">
          <cell r="A390" t="str">
            <v>019836</v>
          </cell>
          <cell r="B390">
            <v>6519</v>
          </cell>
        </row>
        <row r="391">
          <cell r="A391" t="str">
            <v>019844</v>
          </cell>
          <cell r="B391">
            <v>7879</v>
          </cell>
        </row>
        <row r="392">
          <cell r="A392" t="str">
            <v>019860</v>
          </cell>
          <cell r="B392">
            <v>8770</v>
          </cell>
        </row>
        <row r="393">
          <cell r="A393" t="str">
            <v>019879</v>
          </cell>
          <cell r="B393">
            <v>20051</v>
          </cell>
        </row>
        <row r="394">
          <cell r="A394" t="str">
            <v>019895</v>
          </cell>
          <cell r="B394">
            <v>7222</v>
          </cell>
        </row>
        <row r="395">
          <cell r="A395" t="str">
            <v>019909</v>
          </cell>
          <cell r="B395">
            <v>12352</v>
          </cell>
        </row>
        <row r="396">
          <cell r="A396" t="str">
            <v>019925</v>
          </cell>
          <cell r="B396">
            <v>7879</v>
          </cell>
        </row>
        <row r="397">
          <cell r="A397" t="str">
            <v>019933</v>
          </cell>
          <cell r="B397">
            <v>6262</v>
          </cell>
        </row>
        <row r="398">
          <cell r="A398" t="str">
            <v>019950</v>
          </cell>
          <cell r="B398">
            <v>23176</v>
          </cell>
        </row>
        <row r="399">
          <cell r="A399" t="str">
            <v>019968</v>
          </cell>
          <cell r="B399">
            <v>8151</v>
          </cell>
        </row>
        <row r="400">
          <cell r="A400" t="str">
            <v>019976</v>
          </cell>
          <cell r="B400">
            <v>18812</v>
          </cell>
        </row>
        <row r="401">
          <cell r="A401" t="str">
            <v>019984</v>
          </cell>
          <cell r="B401">
            <v>27914</v>
          </cell>
        </row>
        <row r="402">
          <cell r="A402" t="str">
            <v>019992</v>
          </cell>
          <cell r="B402">
            <v>10120</v>
          </cell>
        </row>
        <row r="403">
          <cell r="A403" t="str">
            <v>020001</v>
          </cell>
          <cell r="B403">
            <v>25474</v>
          </cell>
        </row>
        <row r="404">
          <cell r="A404" t="str">
            <v>020002</v>
          </cell>
          <cell r="B404">
            <v>23883</v>
          </cell>
        </row>
        <row r="405">
          <cell r="A405" t="str">
            <v>020003</v>
          </cell>
          <cell r="B405">
            <v>22919</v>
          </cell>
        </row>
        <row r="406">
          <cell r="A406" t="str">
            <v>020004</v>
          </cell>
          <cell r="B406">
            <v>7363</v>
          </cell>
        </row>
        <row r="407">
          <cell r="A407" t="str">
            <v>020005</v>
          </cell>
          <cell r="B407">
            <v>32954</v>
          </cell>
        </row>
        <row r="408">
          <cell r="A408" t="str">
            <v>020006</v>
          </cell>
          <cell r="B408">
            <v>27826</v>
          </cell>
        </row>
        <row r="409">
          <cell r="A409" t="str">
            <v>020008</v>
          </cell>
          <cell r="B409">
            <v>15240</v>
          </cell>
        </row>
        <row r="410">
          <cell r="A410" t="str">
            <v>020009</v>
          </cell>
          <cell r="B410">
            <v>18166</v>
          </cell>
        </row>
        <row r="411">
          <cell r="A411" t="str">
            <v>020010</v>
          </cell>
          <cell r="B411">
            <v>22234</v>
          </cell>
        </row>
        <row r="412">
          <cell r="A412" t="str">
            <v>020011</v>
          </cell>
          <cell r="B412">
            <v>24409</v>
          </cell>
        </row>
        <row r="413">
          <cell r="A413" t="str">
            <v>020012</v>
          </cell>
          <cell r="B413">
            <v>24740</v>
          </cell>
        </row>
        <row r="414">
          <cell r="A414" t="str">
            <v>020013</v>
          </cell>
          <cell r="B414">
            <v>30343</v>
          </cell>
        </row>
        <row r="415">
          <cell r="A415" t="str">
            <v>020014</v>
          </cell>
          <cell r="B415">
            <v>15344</v>
          </cell>
        </row>
        <row r="416">
          <cell r="A416" t="str">
            <v>020015</v>
          </cell>
          <cell r="B416">
            <v>6535</v>
          </cell>
        </row>
        <row r="417">
          <cell r="A417" t="str">
            <v>020016</v>
          </cell>
          <cell r="B417">
            <v>49033</v>
          </cell>
        </row>
        <row r="418">
          <cell r="A418" t="str">
            <v>020017</v>
          </cell>
          <cell r="B418">
            <v>15520</v>
          </cell>
        </row>
        <row r="419">
          <cell r="A419" t="str">
            <v>020018</v>
          </cell>
          <cell r="B419">
            <v>15520</v>
          </cell>
        </row>
        <row r="420">
          <cell r="A420" t="str">
            <v>020020</v>
          </cell>
          <cell r="B420">
            <v>18480</v>
          </cell>
        </row>
        <row r="421">
          <cell r="A421" t="str">
            <v>020023</v>
          </cell>
          <cell r="B421">
            <v>12971</v>
          </cell>
        </row>
        <row r="422">
          <cell r="A422" t="str">
            <v>020024</v>
          </cell>
          <cell r="B422">
            <v>16139</v>
          </cell>
        </row>
        <row r="423">
          <cell r="A423" t="str">
            <v>020025</v>
          </cell>
          <cell r="B423">
            <v>16139</v>
          </cell>
        </row>
        <row r="424">
          <cell r="A424" t="str">
            <v>020026</v>
          </cell>
          <cell r="B424">
            <v>14785</v>
          </cell>
        </row>
        <row r="425">
          <cell r="A425" t="str">
            <v>025208</v>
          </cell>
          <cell r="B425">
            <v>4580</v>
          </cell>
        </row>
        <row r="426">
          <cell r="A426" t="str">
            <v>025259</v>
          </cell>
          <cell r="B426">
            <v>9512</v>
          </cell>
        </row>
        <row r="427">
          <cell r="A427" t="str">
            <v>025291</v>
          </cell>
          <cell r="B427">
            <v>8939</v>
          </cell>
        </row>
        <row r="428">
          <cell r="A428" t="str">
            <v>025429</v>
          </cell>
          <cell r="B428">
            <v>8266</v>
          </cell>
        </row>
        <row r="429">
          <cell r="A429" t="str">
            <v>025534</v>
          </cell>
          <cell r="B429">
            <v>8082</v>
          </cell>
        </row>
        <row r="430">
          <cell r="A430" t="str">
            <v>025631</v>
          </cell>
          <cell r="B430">
            <v>9439</v>
          </cell>
        </row>
        <row r="431">
          <cell r="A431" t="str">
            <v>025798</v>
          </cell>
          <cell r="B431">
            <v>5172</v>
          </cell>
        </row>
        <row r="432">
          <cell r="A432" t="str">
            <v>025828</v>
          </cell>
          <cell r="B432">
            <v>5262</v>
          </cell>
        </row>
        <row r="433">
          <cell r="A433" t="str">
            <v>025836</v>
          </cell>
          <cell r="B433">
            <v>9684</v>
          </cell>
        </row>
        <row r="434">
          <cell r="A434" t="str">
            <v>025879</v>
          </cell>
          <cell r="B434">
            <v>5067</v>
          </cell>
        </row>
        <row r="435">
          <cell r="A435" t="str">
            <v>026158</v>
          </cell>
          <cell r="B435">
            <v>9821</v>
          </cell>
        </row>
        <row r="436">
          <cell r="A436" t="str">
            <v>026182</v>
          </cell>
          <cell r="B436">
            <v>5380</v>
          </cell>
        </row>
        <row r="437">
          <cell r="A437" t="str">
            <v>026280</v>
          </cell>
          <cell r="B437">
            <v>9012</v>
          </cell>
        </row>
        <row r="438">
          <cell r="A438" t="str">
            <v>026360</v>
          </cell>
          <cell r="B438">
            <v>9733</v>
          </cell>
        </row>
        <row r="439">
          <cell r="A439" t="str">
            <v>026425</v>
          </cell>
          <cell r="B439">
            <v>8962</v>
          </cell>
        </row>
        <row r="440">
          <cell r="A440" t="str">
            <v>026450</v>
          </cell>
          <cell r="B440">
            <v>5041</v>
          </cell>
        </row>
        <row r="441">
          <cell r="A441" t="str">
            <v>026476</v>
          </cell>
          <cell r="B441">
            <v>8162</v>
          </cell>
        </row>
        <row r="442">
          <cell r="A442" t="str">
            <v>026484</v>
          </cell>
          <cell r="B442">
            <v>4000</v>
          </cell>
        </row>
        <row r="443">
          <cell r="A443" t="str">
            <v>026611</v>
          </cell>
          <cell r="B443">
            <v>7993</v>
          </cell>
        </row>
        <row r="444">
          <cell r="A444" t="str">
            <v>026662</v>
          </cell>
          <cell r="B444">
            <v>8677</v>
          </cell>
        </row>
        <row r="445">
          <cell r="A445" t="str">
            <v>026816</v>
          </cell>
          <cell r="B445">
            <v>7858</v>
          </cell>
        </row>
        <row r="446">
          <cell r="A446" t="str">
            <v>027103</v>
          </cell>
          <cell r="B446">
            <v>8287</v>
          </cell>
        </row>
        <row r="447">
          <cell r="A447" t="str">
            <v>027111</v>
          </cell>
          <cell r="B447">
            <v>7363</v>
          </cell>
        </row>
        <row r="448">
          <cell r="A448" t="str">
            <v>027154</v>
          </cell>
          <cell r="B448">
            <v>8538</v>
          </cell>
        </row>
        <row r="449">
          <cell r="A449" t="str">
            <v>027189</v>
          </cell>
          <cell r="B449">
            <v>7953</v>
          </cell>
        </row>
        <row r="450">
          <cell r="A450" t="str">
            <v>027367</v>
          </cell>
          <cell r="B450">
            <v>5079</v>
          </cell>
        </row>
        <row r="451">
          <cell r="A451" t="str">
            <v>027383</v>
          </cell>
          <cell r="B451">
            <v>8495</v>
          </cell>
        </row>
        <row r="452">
          <cell r="A452" t="str">
            <v>027499</v>
          </cell>
          <cell r="B452">
            <v>8535</v>
          </cell>
        </row>
        <row r="453">
          <cell r="A453" t="str">
            <v>027545</v>
          </cell>
          <cell r="B453">
            <v>18934</v>
          </cell>
        </row>
        <row r="454">
          <cell r="A454" t="str">
            <v>027588</v>
          </cell>
          <cell r="B454">
            <v>4694</v>
          </cell>
        </row>
        <row r="455">
          <cell r="A455" t="str">
            <v>028169</v>
          </cell>
          <cell r="B455">
            <v>8656</v>
          </cell>
        </row>
        <row r="456">
          <cell r="A456" t="str">
            <v>028266</v>
          </cell>
          <cell r="B456">
            <v>5347</v>
          </cell>
        </row>
        <row r="457">
          <cell r="A457" t="str">
            <v>028339</v>
          </cell>
          <cell r="B457">
            <v>9528</v>
          </cell>
        </row>
        <row r="458">
          <cell r="A458" t="str">
            <v>028517</v>
          </cell>
          <cell r="B458">
            <v>8084</v>
          </cell>
        </row>
        <row r="459">
          <cell r="A459" t="str">
            <v>028576</v>
          </cell>
          <cell r="B459">
            <v>5078</v>
          </cell>
        </row>
        <row r="460">
          <cell r="A460" t="str">
            <v>028592</v>
          </cell>
          <cell r="B460">
            <v>7704</v>
          </cell>
        </row>
        <row r="461">
          <cell r="A461" t="str">
            <v>028614</v>
          </cell>
          <cell r="B461">
            <v>20051</v>
          </cell>
        </row>
        <row r="462">
          <cell r="A462" t="str">
            <v>028738</v>
          </cell>
          <cell r="B462">
            <v>5460</v>
          </cell>
        </row>
        <row r="463">
          <cell r="A463" t="str">
            <v>028754</v>
          </cell>
          <cell r="B463">
            <v>4378</v>
          </cell>
        </row>
        <row r="464">
          <cell r="A464" t="str">
            <v>028800</v>
          </cell>
          <cell r="B464">
            <v>7702</v>
          </cell>
        </row>
        <row r="465">
          <cell r="A465" t="str">
            <v>028827</v>
          </cell>
          <cell r="B465">
            <v>7704</v>
          </cell>
        </row>
        <row r="466">
          <cell r="A466" t="str">
            <v>028835</v>
          </cell>
          <cell r="B466">
            <v>7486</v>
          </cell>
        </row>
        <row r="467">
          <cell r="A467" t="str">
            <v>028916</v>
          </cell>
          <cell r="B467">
            <v>8110</v>
          </cell>
        </row>
        <row r="468">
          <cell r="A468" t="str">
            <v>029017</v>
          </cell>
          <cell r="B468">
            <v>10425</v>
          </cell>
        </row>
        <row r="469">
          <cell r="A469" t="str">
            <v>029025</v>
          </cell>
          <cell r="B469">
            <v>9610</v>
          </cell>
        </row>
        <row r="470">
          <cell r="A470" t="str">
            <v>029041</v>
          </cell>
          <cell r="B470">
            <v>8153</v>
          </cell>
        </row>
        <row r="471">
          <cell r="A471" t="str">
            <v>029114</v>
          </cell>
          <cell r="B471">
            <v>8084</v>
          </cell>
        </row>
        <row r="472">
          <cell r="A472" t="str">
            <v>029157</v>
          </cell>
          <cell r="B472">
            <v>7363</v>
          </cell>
        </row>
        <row r="473">
          <cell r="A473" t="str">
            <v>029165</v>
          </cell>
          <cell r="B473">
            <v>7922</v>
          </cell>
        </row>
        <row r="474">
          <cell r="A474" t="str">
            <v>029181</v>
          </cell>
          <cell r="B474">
            <v>4097</v>
          </cell>
        </row>
        <row r="475">
          <cell r="A475" t="str">
            <v>029190</v>
          </cell>
          <cell r="B475">
            <v>7386</v>
          </cell>
        </row>
        <row r="476">
          <cell r="A476" t="str">
            <v>029246</v>
          </cell>
          <cell r="B476">
            <v>4002</v>
          </cell>
        </row>
        <row r="477">
          <cell r="A477" t="str">
            <v>029254</v>
          </cell>
          <cell r="B477">
            <v>4651</v>
          </cell>
        </row>
        <row r="478">
          <cell r="A478" t="str">
            <v>029262</v>
          </cell>
          <cell r="B478">
            <v>4007</v>
          </cell>
        </row>
        <row r="479">
          <cell r="A479" t="str">
            <v>029289</v>
          </cell>
          <cell r="B479">
            <v>4143</v>
          </cell>
        </row>
        <row r="480">
          <cell r="A480" t="str">
            <v>029297</v>
          </cell>
          <cell r="B480">
            <v>4297</v>
          </cell>
        </row>
        <row r="481">
          <cell r="A481" t="str">
            <v>029327</v>
          </cell>
          <cell r="B481">
            <v>4119</v>
          </cell>
        </row>
        <row r="482">
          <cell r="A482" t="str">
            <v>029335</v>
          </cell>
          <cell r="B482">
            <v>4119</v>
          </cell>
        </row>
        <row r="483">
          <cell r="A483" t="str">
            <v>029343</v>
          </cell>
          <cell r="B483">
            <v>4232</v>
          </cell>
        </row>
        <row r="484">
          <cell r="A484" t="str">
            <v>029360</v>
          </cell>
          <cell r="B484">
            <v>4246</v>
          </cell>
        </row>
        <row r="485">
          <cell r="A485" t="str">
            <v>029378</v>
          </cell>
          <cell r="B485">
            <v>8129</v>
          </cell>
        </row>
        <row r="486">
          <cell r="A486" t="str">
            <v>029394</v>
          </cell>
          <cell r="B486">
            <v>4086</v>
          </cell>
        </row>
        <row r="487">
          <cell r="A487" t="str">
            <v>029408</v>
          </cell>
          <cell r="B487">
            <v>4002</v>
          </cell>
        </row>
        <row r="488">
          <cell r="A488" t="str">
            <v>029416</v>
          </cell>
          <cell r="B488">
            <v>4061</v>
          </cell>
        </row>
        <row r="489">
          <cell r="A489" t="str">
            <v>029432</v>
          </cell>
          <cell r="B489">
            <v>4246</v>
          </cell>
        </row>
        <row r="490">
          <cell r="A490" t="str">
            <v>029459</v>
          </cell>
          <cell r="B490">
            <v>4150</v>
          </cell>
        </row>
        <row r="491">
          <cell r="A491" t="str">
            <v>029467</v>
          </cell>
          <cell r="B491">
            <v>4201</v>
          </cell>
        </row>
        <row r="492">
          <cell r="A492" t="str">
            <v>029505</v>
          </cell>
          <cell r="B492">
            <v>4190</v>
          </cell>
        </row>
        <row r="493">
          <cell r="A493" t="str">
            <v>029521</v>
          </cell>
          <cell r="B493">
            <v>4041</v>
          </cell>
        </row>
        <row r="494">
          <cell r="A494" t="str">
            <v>029530</v>
          </cell>
          <cell r="B494">
            <v>6510</v>
          </cell>
        </row>
        <row r="495">
          <cell r="A495" t="str">
            <v>029580</v>
          </cell>
          <cell r="B495">
            <v>7363</v>
          </cell>
        </row>
        <row r="496">
          <cell r="A496" t="str">
            <v>029602</v>
          </cell>
          <cell r="B496">
            <v>4158</v>
          </cell>
        </row>
        <row r="497">
          <cell r="A497" t="str">
            <v>029610</v>
          </cell>
          <cell r="B497">
            <v>4181</v>
          </cell>
        </row>
        <row r="498">
          <cell r="A498" t="str">
            <v>029629</v>
          </cell>
          <cell r="B498">
            <v>3983</v>
          </cell>
        </row>
        <row r="499">
          <cell r="A499" t="str">
            <v>029637</v>
          </cell>
          <cell r="B499">
            <v>4055</v>
          </cell>
        </row>
        <row r="500">
          <cell r="A500" t="str">
            <v>029661</v>
          </cell>
          <cell r="B500">
            <v>4456</v>
          </cell>
        </row>
        <row r="501">
          <cell r="A501" t="str">
            <v>029670</v>
          </cell>
          <cell r="B501">
            <v>7363</v>
          </cell>
        </row>
        <row r="502">
          <cell r="A502" t="str">
            <v>029696</v>
          </cell>
          <cell r="B502">
            <v>8430</v>
          </cell>
        </row>
        <row r="503">
          <cell r="A503" t="str">
            <v>029700</v>
          </cell>
          <cell r="B503">
            <v>3975</v>
          </cell>
        </row>
        <row r="504">
          <cell r="A504" t="str">
            <v>029726</v>
          </cell>
          <cell r="B504">
            <v>4525</v>
          </cell>
        </row>
        <row r="505">
          <cell r="A505" t="str">
            <v>029742</v>
          </cell>
          <cell r="B505">
            <v>4150</v>
          </cell>
        </row>
        <row r="506">
          <cell r="A506" t="str">
            <v>029750</v>
          </cell>
          <cell r="B506">
            <v>7363</v>
          </cell>
        </row>
        <row r="507">
          <cell r="A507" t="str">
            <v>029777</v>
          </cell>
          <cell r="B507">
            <v>3979</v>
          </cell>
        </row>
        <row r="508">
          <cell r="A508" t="str">
            <v>029815</v>
          </cell>
          <cell r="B508">
            <v>4051</v>
          </cell>
        </row>
        <row r="509">
          <cell r="A509" t="str">
            <v>029831</v>
          </cell>
          <cell r="B509">
            <v>4074</v>
          </cell>
        </row>
        <row r="510">
          <cell r="A510" t="str">
            <v>029840</v>
          </cell>
          <cell r="B510">
            <v>4033</v>
          </cell>
        </row>
        <row r="511">
          <cell r="A511" t="str">
            <v>029890</v>
          </cell>
          <cell r="B511">
            <v>4201</v>
          </cell>
        </row>
        <row r="512">
          <cell r="A512" t="str">
            <v>029904</v>
          </cell>
          <cell r="B512">
            <v>4883</v>
          </cell>
        </row>
        <row r="513">
          <cell r="A513" t="str">
            <v>029912</v>
          </cell>
          <cell r="B513">
            <v>5524</v>
          </cell>
        </row>
        <row r="514">
          <cell r="A514" t="str">
            <v>029920</v>
          </cell>
          <cell r="B514">
            <v>3984</v>
          </cell>
        </row>
        <row r="515">
          <cell r="A515" t="str">
            <v>029939</v>
          </cell>
          <cell r="B515">
            <v>7363</v>
          </cell>
        </row>
        <row r="516">
          <cell r="A516" t="str">
            <v>029955</v>
          </cell>
          <cell r="B516">
            <v>4033</v>
          </cell>
        </row>
        <row r="517">
          <cell r="A517" t="str">
            <v>029980</v>
          </cell>
          <cell r="B517">
            <v>4108</v>
          </cell>
        </row>
        <row r="518">
          <cell r="A518" t="str">
            <v>030023</v>
          </cell>
          <cell r="B518">
            <v>4026</v>
          </cell>
        </row>
        <row r="519">
          <cell r="A519" t="str">
            <v>030031</v>
          </cell>
          <cell r="B519">
            <v>3992</v>
          </cell>
        </row>
        <row r="520">
          <cell r="A520" t="str">
            <v>030104</v>
          </cell>
          <cell r="B520">
            <v>3992</v>
          </cell>
        </row>
        <row r="521">
          <cell r="A521" t="str">
            <v>030120</v>
          </cell>
          <cell r="B521">
            <v>3975</v>
          </cell>
        </row>
        <row r="522">
          <cell r="A522" t="str">
            <v>030163</v>
          </cell>
          <cell r="B522">
            <v>4258</v>
          </cell>
        </row>
        <row r="523">
          <cell r="A523" t="str">
            <v>030228</v>
          </cell>
          <cell r="B523">
            <v>4002</v>
          </cell>
        </row>
        <row r="524">
          <cell r="A524" t="str">
            <v>030260</v>
          </cell>
          <cell r="B524">
            <v>4058</v>
          </cell>
        </row>
        <row r="525">
          <cell r="A525" t="str">
            <v>030287</v>
          </cell>
          <cell r="B525">
            <v>18078</v>
          </cell>
        </row>
        <row r="526">
          <cell r="A526" t="str">
            <v>030317</v>
          </cell>
          <cell r="B526">
            <v>21908</v>
          </cell>
        </row>
        <row r="527">
          <cell r="A527" t="str">
            <v>030325</v>
          </cell>
          <cell r="B527">
            <v>6535</v>
          </cell>
        </row>
        <row r="528">
          <cell r="A528" t="str">
            <v>030341</v>
          </cell>
          <cell r="B528">
            <v>7923</v>
          </cell>
        </row>
        <row r="529">
          <cell r="A529" t="str">
            <v>030368</v>
          </cell>
          <cell r="B529">
            <v>21908</v>
          </cell>
        </row>
        <row r="530">
          <cell r="A530" t="str">
            <v>030376</v>
          </cell>
          <cell r="B530">
            <v>9248</v>
          </cell>
        </row>
        <row r="531">
          <cell r="A531" t="str">
            <v>030384</v>
          </cell>
          <cell r="B531">
            <v>15747</v>
          </cell>
        </row>
        <row r="532">
          <cell r="A532" t="str">
            <v>030406</v>
          </cell>
          <cell r="B532">
            <v>16551</v>
          </cell>
        </row>
        <row r="533">
          <cell r="A533" t="str">
            <v>030414</v>
          </cell>
          <cell r="B533">
            <v>6535</v>
          </cell>
        </row>
        <row r="534">
          <cell r="A534" t="str">
            <v>030422</v>
          </cell>
          <cell r="B534">
            <v>15520</v>
          </cell>
        </row>
        <row r="535">
          <cell r="A535" t="str">
            <v>030430</v>
          </cell>
          <cell r="B535">
            <v>8439</v>
          </cell>
        </row>
        <row r="536">
          <cell r="A536" t="str">
            <v>030449</v>
          </cell>
          <cell r="B536">
            <v>15514</v>
          </cell>
        </row>
        <row r="537">
          <cell r="A537" t="str">
            <v>030457</v>
          </cell>
          <cell r="B537">
            <v>7923</v>
          </cell>
        </row>
        <row r="538">
          <cell r="A538" t="str">
            <v>030473</v>
          </cell>
          <cell r="B538">
            <v>6535</v>
          </cell>
        </row>
        <row r="539">
          <cell r="A539" t="str">
            <v>030481</v>
          </cell>
          <cell r="B539">
            <v>7923</v>
          </cell>
        </row>
        <row r="540">
          <cell r="A540" t="str">
            <v>030503</v>
          </cell>
          <cell r="B540">
            <v>18591</v>
          </cell>
        </row>
        <row r="541">
          <cell r="A541" t="str">
            <v>030511</v>
          </cell>
          <cell r="B541">
            <v>19711</v>
          </cell>
        </row>
        <row r="542">
          <cell r="A542" t="str">
            <v>030520</v>
          </cell>
          <cell r="B542">
            <v>8073</v>
          </cell>
        </row>
        <row r="543">
          <cell r="A543" t="str">
            <v>030538</v>
          </cell>
          <cell r="B543">
            <v>9688</v>
          </cell>
        </row>
        <row r="544">
          <cell r="A544" t="str">
            <v>030554</v>
          </cell>
          <cell r="B544">
            <v>18760</v>
          </cell>
        </row>
        <row r="545">
          <cell r="A545" t="str">
            <v>030562</v>
          </cell>
          <cell r="B545">
            <v>39140</v>
          </cell>
        </row>
        <row r="546">
          <cell r="A546" t="str">
            <v>030570</v>
          </cell>
          <cell r="B546">
            <v>11498</v>
          </cell>
        </row>
        <row r="547">
          <cell r="A547" t="str">
            <v>030589</v>
          </cell>
          <cell r="B547">
            <v>33190</v>
          </cell>
        </row>
        <row r="548">
          <cell r="A548" t="str">
            <v>030597</v>
          </cell>
          <cell r="B548">
            <v>10023</v>
          </cell>
        </row>
        <row r="549">
          <cell r="A549" t="str">
            <v>030619</v>
          </cell>
          <cell r="B549">
            <v>8423</v>
          </cell>
        </row>
        <row r="550">
          <cell r="A550" t="str">
            <v>030708</v>
          </cell>
          <cell r="B550">
            <v>8423</v>
          </cell>
        </row>
        <row r="551">
          <cell r="A551" t="str">
            <v>030929</v>
          </cell>
          <cell r="B551">
            <v>24594</v>
          </cell>
        </row>
        <row r="552">
          <cell r="A552" t="str">
            <v>030937</v>
          </cell>
          <cell r="B552">
            <v>6535</v>
          </cell>
        </row>
        <row r="553">
          <cell r="A553" t="str">
            <v>030945</v>
          </cell>
          <cell r="B553">
            <v>16146</v>
          </cell>
        </row>
        <row r="554">
          <cell r="A554" t="str">
            <v>030970</v>
          </cell>
          <cell r="B554">
            <v>28783</v>
          </cell>
        </row>
        <row r="555">
          <cell r="A555" t="str">
            <v>030988</v>
          </cell>
          <cell r="B555">
            <v>6535</v>
          </cell>
        </row>
        <row r="556">
          <cell r="A556" t="str">
            <v>030996</v>
          </cell>
          <cell r="B556">
            <v>19698</v>
          </cell>
        </row>
        <row r="557">
          <cell r="A557" t="str">
            <v>031003</v>
          </cell>
          <cell r="B557">
            <v>19575</v>
          </cell>
        </row>
        <row r="558">
          <cell r="A558" t="str">
            <v>031011</v>
          </cell>
          <cell r="B558">
            <v>6019</v>
          </cell>
        </row>
        <row r="559">
          <cell r="A559" t="str">
            <v>031046</v>
          </cell>
          <cell r="B559">
            <v>4246</v>
          </cell>
        </row>
        <row r="560">
          <cell r="A560" t="str">
            <v>031097</v>
          </cell>
          <cell r="B560">
            <v>8439</v>
          </cell>
        </row>
        <row r="561">
          <cell r="A561" t="str">
            <v>031100</v>
          </cell>
          <cell r="B561">
            <v>8439</v>
          </cell>
        </row>
        <row r="562">
          <cell r="A562" t="str">
            <v>031119</v>
          </cell>
          <cell r="B562">
            <v>8439</v>
          </cell>
        </row>
        <row r="563">
          <cell r="A563" t="str">
            <v>031143</v>
          </cell>
          <cell r="B563">
            <v>9279</v>
          </cell>
        </row>
        <row r="564">
          <cell r="A564" t="str">
            <v>031160</v>
          </cell>
          <cell r="B564">
            <v>8439</v>
          </cell>
        </row>
        <row r="565">
          <cell r="A565" t="str">
            <v>031178</v>
          </cell>
          <cell r="B565">
            <v>5640</v>
          </cell>
        </row>
        <row r="566">
          <cell r="A566" t="str">
            <v>031194</v>
          </cell>
          <cell r="B566">
            <v>8439</v>
          </cell>
        </row>
        <row r="567">
          <cell r="A567" t="str">
            <v>031208</v>
          </cell>
          <cell r="B567">
            <v>8439</v>
          </cell>
        </row>
        <row r="568">
          <cell r="A568" t="str">
            <v>031232</v>
          </cell>
          <cell r="B568">
            <v>7868</v>
          </cell>
        </row>
        <row r="569">
          <cell r="A569" t="str">
            <v>031240</v>
          </cell>
          <cell r="B569">
            <v>7868</v>
          </cell>
        </row>
        <row r="570">
          <cell r="A570" t="str">
            <v>031267</v>
          </cell>
          <cell r="B570">
            <v>18892</v>
          </cell>
        </row>
        <row r="571">
          <cell r="A571" t="str">
            <v>031291</v>
          </cell>
          <cell r="B571">
            <v>6840</v>
          </cell>
        </row>
        <row r="572">
          <cell r="A572" t="str">
            <v>031330</v>
          </cell>
          <cell r="B572">
            <v>7923</v>
          </cell>
        </row>
        <row r="573">
          <cell r="A573" t="str">
            <v>031348</v>
          </cell>
          <cell r="B573">
            <v>7923</v>
          </cell>
        </row>
        <row r="574">
          <cell r="A574" t="str">
            <v>031364</v>
          </cell>
          <cell r="B574">
            <v>7923</v>
          </cell>
        </row>
        <row r="575">
          <cell r="A575" t="str">
            <v>031380</v>
          </cell>
          <cell r="B575">
            <v>7923</v>
          </cell>
        </row>
        <row r="576">
          <cell r="A576" t="str">
            <v>031399</v>
          </cell>
          <cell r="B576">
            <v>8423</v>
          </cell>
        </row>
        <row r="577">
          <cell r="A577" t="str">
            <v>031410</v>
          </cell>
          <cell r="B577">
            <v>7520</v>
          </cell>
        </row>
        <row r="578">
          <cell r="A578" t="str">
            <v>031437</v>
          </cell>
          <cell r="B578">
            <v>7923</v>
          </cell>
        </row>
        <row r="579">
          <cell r="A579" t="str">
            <v>031445</v>
          </cell>
          <cell r="B579">
            <v>7923</v>
          </cell>
        </row>
        <row r="580">
          <cell r="A580" t="str">
            <v>031453</v>
          </cell>
          <cell r="B580">
            <v>7923</v>
          </cell>
        </row>
        <row r="581">
          <cell r="A581" t="str">
            <v>031461</v>
          </cell>
          <cell r="B581">
            <v>7520</v>
          </cell>
        </row>
        <row r="582">
          <cell r="A582" t="str">
            <v>031470</v>
          </cell>
          <cell r="B582">
            <v>7923</v>
          </cell>
        </row>
        <row r="583">
          <cell r="A583" t="str">
            <v>031488</v>
          </cell>
          <cell r="B583">
            <v>7923</v>
          </cell>
        </row>
        <row r="584">
          <cell r="A584" t="str">
            <v>031496</v>
          </cell>
          <cell r="B584">
            <v>7923</v>
          </cell>
        </row>
        <row r="585">
          <cell r="A585" t="str">
            <v>031500</v>
          </cell>
          <cell r="B585">
            <v>7923</v>
          </cell>
        </row>
        <row r="586">
          <cell r="A586" t="str">
            <v>031526</v>
          </cell>
          <cell r="B586">
            <v>8423</v>
          </cell>
        </row>
        <row r="587">
          <cell r="A587" t="str">
            <v>031542</v>
          </cell>
          <cell r="B587">
            <v>7923</v>
          </cell>
        </row>
        <row r="588">
          <cell r="A588" t="str">
            <v>031550</v>
          </cell>
          <cell r="B588">
            <v>16098</v>
          </cell>
        </row>
        <row r="589">
          <cell r="A589" t="str">
            <v>031569</v>
          </cell>
          <cell r="B589">
            <v>7923</v>
          </cell>
        </row>
        <row r="590">
          <cell r="A590" t="str">
            <v>031577</v>
          </cell>
          <cell r="B590">
            <v>7923</v>
          </cell>
        </row>
        <row r="591">
          <cell r="A591" t="str">
            <v>031585</v>
          </cell>
          <cell r="B591">
            <v>16975</v>
          </cell>
        </row>
        <row r="592">
          <cell r="A592" t="str">
            <v>031593</v>
          </cell>
          <cell r="B592">
            <v>7923</v>
          </cell>
        </row>
        <row r="593">
          <cell r="A593" t="str">
            <v>031607</v>
          </cell>
          <cell r="B593">
            <v>15961</v>
          </cell>
        </row>
        <row r="594">
          <cell r="A594" t="str">
            <v>031615</v>
          </cell>
          <cell r="B594">
            <v>16139</v>
          </cell>
        </row>
        <row r="595">
          <cell r="A595" t="str">
            <v>031623</v>
          </cell>
          <cell r="B595">
            <v>6019</v>
          </cell>
        </row>
        <row r="596">
          <cell r="A596" t="str">
            <v>031631</v>
          </cell>
          <cell r="B596">
            <v>6019</v>
          </cell>
        </row>
        <row r="597">
          <cell r="A597" t="str">
            <v>031640</v>
          </cell>
          <cell r="B597">
            <v>6019</v>
          </cell>
        </row>
        <row r="598">
          <cell r="A598" t="str">
            <v>031666</v>
          </cell>
          <cell r="B598">
            <v>15190</v>
          </cell>
        </row>
        <row r="599">
          <cell r="A599" t="str">
            <v>031674</v>
          </cell>
          <cell r="B599">
            <v>15190</v>
          </cell>
        </row>
        <row r="600">
          <cell r="A600" t="str">
            <v>031682</v>
          </cell>
          <cell r="B600">
            <v>18760</v>
          </cell>
        </row>
        <row r="601">
          <cell r="A601" t="str">
            <v>031690</v>
          </cell>
          <cell r="B601">
            <v>7923</v>
          </cell>
        </row>
        <row r="602">
          <cell r="A602" t="str">
            <v>031704</v>
          </cell>
          <cell r="B602">
            <v>8439</v>
          </cell>
        </row>
        <row r="603">
          <cell r="A603" t="str">
            <v>031712</v>
          </cell>
          <cell r="B603">
            <v>6535</v>
          </cell>
        </row>
        <row r="604">
          <cell r="A604" t="str">
            <v>031720</v>
          </cell>
          <cell r="B604">
            <v>7363</v>
          </cell>
        </row>
        <row r="605">
          <cell r="A605" t="str">
            <v>031739</v>
          </cell>
          <cell r="B605">
            <v>9379</v>
          </cell>
        </row>
        <row r="606">
          <cell r="A606" t="str">
            <v>031747</v>
          </cell>
          <cell r="B606">
            <v>7363</v>
          </cell>
        </row>
        <row r="607">
          <cell r="A607" t="str">
            <v>031755</v>
          </cell>
          <cell r="B607">
            <v>8060</v>
          </cell>
        </row>
        <row r="608">
          <cell r="A608" t="str">
            <v>031771</v>
          </cell>
          <cell r="B608">
            <v>12352</v>
          </cell>
        </row>
        <row r="609">
          <cell r="A609" t="str">
            <v>031780</v>
          </cell>
          <cell r="B609">
            <v>12352</v>
          </cell>
        </row>
        <row r="610">
          <cell r="A610" t="str">
            <v>031798</v>
          </cell>
          <cell r="B610">
            <v>6019</v>
          </cell>
        </row>
        <row r="611">
          <cell r="A611" t="str">
            <v>031801</v>
          </cell>
          <cell r="B611">
            <v>6535</v>
          </cell>
        </row>
        <row r="612">
          <cell r="A612" t="str">
            <v>031810</v>
          </cell>
          <cell r="B612">
            <v>7923</v>
          </cell>
        </row>
        <row r="613">
          <cell r="A613" t="str">
            <v>031836</v>
          </cell>
          <cell r="B613">
            <v>7879</v>
          </cell>
        </row>
        <row r="614">
          <cell r="A614" t="str">
            <v>031844</v>
          </cell>
          <cell r="B614">
            <v>13924</v>
          </cell>
        </row>
        <row r="615">
          <cell r="A615" t="str">
            <v>031860</v>
          </cell>
          <cell r="B615">
            <v>6019</v>
          </cell>
        </row>
        <row r="616">
          <cell r="A616" t="str">
            <v>031879</v>
          </cell>
          <cell r="B616">
            <v>18408</v>
          </cell>
        </row>
        <row r="617">
          <cell r="A617" t="str">
            <v>031887</v>
          </cell>
          <cell r="B617">
            <v>18760</v>
          </cell>
        </row>
        <row r="618">
          <cell r="A618" t="str">
            <v>031925</v>
          </cell>
          <cell r="B618">
            <v>7923</v>
          </cell>
        </row>
        <row r="619">
          <cell r="A619" t="str">
            <v>031941</v>
          </cell>
          <cell r="B619">
            <v>6019</v>
          </cell>
        </row>
        <row r="620">
          <cell r="A620" t="str">
            <v>031968</v>
          </cell>
          <cell r="B620">
            <v>18760</v>
          </cell>
        </row>
        <row r="621">
          <cell r="A621" t="str">
            <v>031984</v>
          </cell>
          <cell r="B621">
            <v>24237</v>
          </cell>
        </row>
        <row r="622">
          <cell r="A622" t="str">
            <v>031992</v>
          </cell>
          <cell r="B622">
            <v>7704</v>
          </cell>
        </row>
        <row r="623">
          <cell r="A623" t="str">
            <v>032000</v>
          </cell>
          <cell r="B623">
            <v>7658</v>
          </cell>
        </row>
        <row r="624">
          <cell r="A624" t="str">
            <v>032018</v>
          </cell>
          <cell r="B624">
            <v>19290</v>
          </cell>
        </row>
        <row r="625">
          <cell r="A625" t="str">
            <v>032026</v>
          </cell>
          <cell r="B625">
            <v>18760</v>
          </cell>
        </row>
        <row r="626">
          <cell r="A626" t="str">
            <v>032034</v>
          </cell>
          <cell r="B626">
            <v>6535</v>
          </cell>
        </row>
        <row r="627">
          <cell r="A627" t="str">
            <v>032042</v>
          </cell>
          <cell r="B627">
            <v>7923</v>
          </cell>
        </row>
        <row r="628">
          <cell r="A628" t="str">
            <v>032050</v>
          </cell>
          <cell r="B628">
            <v>9523</v>
          </cell>
        </row>
        <row r="629">
          <cell r="A629" t="str">
            <v>032069</v>
          </cell>
          <cell r="B629">
            <v>6019</v>
          </cell>
        </row>
        <row r="630">
          <cell r="A630" t="str">
            <v>032077</v>
          </cell>
          <cell r="B630">
            <v>7923</v>
          </cell>
        </row>
        <row r="631">
          <cell r="A631" t="str">
            <v>032085</v>
          </cell>
          <cell r="B631">
            <v>15240</v>
          </cell>
        </row>
        <row r="632">
          <cell r="A632" t="str">
            <v>032093</v>
          </cell>
          <cell r="B632">
            <v>21832</v>
          </cell>
        </row>
        <row r="633">
          <cell r="A633" t="str">
            <v>032107</v>
          </cell>
          <cell r="B633">
            <v>6019</v>
          </cell>
        </row>
        <row r="634">
          <cell r="A634" t="str">
            <v>032115</v>
          </cell>
          <cell r="B634">
            <v>6535</v>
          </cell>
        </row>
        <row r="635">
          <cell r="A635" t="str">
            <v>032123</v>
          </cell>
          <cell r="B635">
            <v>18408</v>
          </cell>
        </row>
        <row r="636">
          <cell r="A636" t="str">
            <v>032140</v>
          </cell>
          <cell r="B636">
            <v>7923</v>
          </cell>
        </row>
        <row r="637">
          <cell r="A637" t="str">
            <v>032158</v>
          </cell>
          <cell r="B637">
            <v>7923</v>
          </cell>
        </row>
        <row r="638">
          <cell r="A638" t="str">
            <v>032166</v>
          </cell>
          <cell r="B638">
            <v>15190</v>
          </cell>
        </row>
        <row r="639">
          <cell r="A639" t="str">
            <v>032174</v>
          </cell>
          <cell r="B639">
            <v>15190</v>
          </cell>
        </row>
        <row r="640">
          <cell r="A640" t="str">
            <v>032182</v>
          </cell>
          <cell r="B640">
            <v>9523</v>
          </cell>
        </row>
        <row r="641">
          <cell r="A641" t="str">
            <v>032190</v>
          </cell>
          <cell r="B641">
            <v>6019</v>
          </cell>
        </row>
        <row r="642">
          <cell r="A642" t="str">
            <v>032204</v>
          </cell>
          <cell r="B642">
            <v>6019</v>
          </cell>
        </row>
        <row r="643">
          <cell r="A643" t="str">
            <v>032212</v>
          </cell>
          <cell r="B643">
            <v>6019</v>
          </cell>
        </row>
        <row r="644">
          <cell r="A644" t="str">
            <v>032220</v>
          </cell>
          <cell r="B644">
            <v>9688</v>
          </cell>
        </row>
        <row r="645">
          <cell r="A645" t="str">
            <v>032239</v>
          </cell>
          <cell r="B645">
            <v>15191</v>
          </cell>
        </row>
        <row r="646">
          <cell r="A646" t="str">
            <v>032255</v>
          </cell>
          <cell r="B646">
            <v>8482</v>
          </cell>
        </row>
        <row r="647">
          <cell r="A647" t="str">
            <v>032263</v>
          </cell>
          <cell r="B647">
            <v>6019</v>
          </cell>
        </row>
        <row r="648">
          <cell r="A648" t="str">
            <v>032271</v>
          </cell>
          <cell r="B648">
            <v>13882</v>
          </cell>
        </row>
        <row r="649">
          <cell r="A649" t="str">
            <v>032280</v>
          </cell>
          <cell r="B649">
            <v>7923</v>
          </cell>
        </row>
        <row r="650">
          <cell r="A650" t="str">
            <v>032298</v>
          </cell>
          <cell r="B650">
            <v>18420</v>
          </cell>
        </row>
        <row r="651">
          <cell r="A651" t="str">
            <v>032301</v>
          </cell>
          <cell r="B651">
            <v>35610</v>
          </cell>
        </row>
        <row r="652">
          <cell r="A652" t="str">
            <v>032310</v>
          </cell>
          <cell r="B652">
            <v>6019</v>
          </cell>
        </row>
        <row r="653">
          <cell r="A653" t="str">
            <v>032328</v>
          </cell>
          <cell r="B653">
            <v>7363</v>
          </cell>
        </row>
        <row r="654">
          <cell r="A654" t="str">
            <v>032336</v>
          </cell>
          <cell r="B654">
            <v>6019</v>
          </cell>
        </row>
        <row r="655">
          <cell r="A655" t="str">
            <v>032344</v>
          </cell>
          <cell r="B655">
            <v>6019</v>
          </cell>
        </row>
        <row r="656">
          <cell r="A656" t="str">
            <v>032352</v>
          </cell>
          <cell r="B656">
            <v>6019</v>
          </cell>
        </row>
        <row r="657">
          <cell r="A657" t="str">
            <v>032360</v>
          </cell>
          <cell r="B657">
            <v>23557</v>
          </cell>
        </row>
        <row r="658">
          <cell r="A658" t="str">
            <v>032379</v>
          </cell>
          <cell r="B658">
            <v>6019</v>
          </cell>
        </row>
        <row r="659">
          <cell r="A659" t="str">
            <v>032387</v>
          </cell>
          <cell r="B659">
            <v>6019</v>
          </cell>
        </row>
        <row r="660">
          <cell r="A660" t="str">
            <v>032395</v>
          </cell>
          <cell r="B660">
            <v>6019</v>
          </cell>
        </row>
        <row r="661">
          <cell r="A661" t="str">
            <v>032409</v>
          </cell>
          <cell r="B661">
            <v>6019</v>
          </cell>
        </row>
        <row r="662">
          <cell r="A662" t="str">
            <v>032417</v>
          </cell>
          <cell r="B662">
            <v>7363</v>
          </cell>
        </row>
        <row r="663">
          <cell r="A663" t="str">
            <v>032425</v>
          </cell>
          <cell r="B663">
            <v>7879</v>
          </cell>
        </row>
        <row r="664">
          <cell r="A664" t="str">
            <v>032433</v>
          </cell>
          <cell r="B664">
            <v>7923</v>
          </cell>
        </row>
        <row r="665">
          <cell r="A665" t="str">
            <v>032441</v>
          </cell>
          <cell r="B665">
            <v>6019</v>
          </cell>
        </row>
        <row r="666">
          <cell r="A666" t="str">
            <v>032450</v>
          </cell>
          <cell r="B666">
            <v>6019</v>
          </cell>
        </row>
        <row r="667">
          <cell r="A667" t="str">
            <v>032468</v>
          </cell>
          <cell r="B667">
            <v>6535</v>
          </cell>
        </row>
        <row r="668">
          <cell r="A668" t="str">
            <v>032476</v>
          </cell>
          <cell r="B668">
            <v>6535</v>
          </cell>
        </row>
        <row r="669">
          <cell r="A669" t="str">
            <v>032484</v>
          </cell>
          <cell r="B669">
            <v>6019</v>
          </cell>
        </row>
        <row r="670">
          <cell r="A670" t="str">
            <v>032492</v>
          </cell>
          <cell r="B670">
            <v>6019</v>
          </cell>
        </row>
        <row r="671">
          <cell r="A671" t="str">
            <v>032506</v>
          </cell>
          <cell r="B671">
            <v>6019</v>
          </cell>
        </row>
        <row r="672">
          <cell r="A672" t="str">
            <v>032522</v>
          </cell>
          <cell r="B672">
            <v>20660</v>
          </cell>
        </row>
        <row r="673">
          <cell r="A673" t="str">
            <v>032530</v>
          </cell>
          <cell r="B673">
            <v>6019</v>
          </cell>
        </row>
        <row r="674">
          <cell r="A674" t="str">
            <v>032549</v>
          </cell>
          <cell r="B674">
            <v>6019</v>
          </cell>
        </row>
        <row r="675">
          <cell r="A675" t="str">
            <v>032557</v>
          </cell>
          <cell r="B675">
            <v>8252</v>
          </cell>
        </row>
        <row r="676">
          <cell r="A676" t="str">
            <v>032565</v>
          </cell>
          <cell r="B676">
            <v>15190</v>
          </cell>
        </row>
        <row r="677">
          <cell r="A677" t="str">
            <v>032573</v>
          </cell>
          <cell r="B677">
            <v>18760</v>
          </cell>
        </row>
        <row r="678">
          <cell r="A678" t="str">
            <v>032581</v>
          </cell>
          <cell r="B678">
            <v>18760</v>
          </cell>
        </row>
        <row r="679">
          <cell r="A679" t="str">
            <v>032590</v>
          </cell>
          <cell r="B679">
            <v>15190</v>
          </cell>
        </row>
        <row r="680">
          <cell r="A680" t="str">
            <v>032603</v>
          </cell>
          <cell r="B680">
            <v>6019</v>
          </cell>
        </row>
        <row r="681">
          <cell r="A681" t="str">
            <v>032611</v>
          </cell>
          <cell r="B681">
            <v>6019</v>
          </cell>
        </row>
        <row r="682">
          <cell r="A682" t="str">
            <v>032620</v>
          </cell>
          <cell r="B682">
            <v>6616</v>
          </cell>
        </row>
        <row r="683">
          <cell r="A683" t="str">
            <v>032646</v>
          </cell>
          <cell r="B683">
            <v>8520</v>
          </cell>
        </row>
        <row r="684">
          <cell r="A684" t="str">
            <v>032654</v>
          </cell>
          <cell r="B684">
            <v>6519</v>
          </cell>
        </row>
        <row r="685">
          <cell r="A685" t="str">
            <v>032662</v>
          </cell>
          <cell r="B685">
            <v>6616</v>
          </cell>
        </row>
        <row r="686">
          <cell r="A686" t="str">
            <v>032670</v>
          </cell>
          <cell r="B686">
            <v>6616</v>
          </cell>
        </row>
        <row r="687">
          <cell r="A687" t="str">
            <v>032689</v>
          </cell>
          <cell r="B687">
            <v>6519</v>
          </cell>
        </row>
        <row r="688">
          <cell r="A688" t="str">
            <v>032697</v>
          </cell>
          <cell r="B688">
            <v>12752</v>
          </cell>
        </row>
        <row r="689">
          <cell r="A689" t="str">
            <v>032700</v>
          </cell>
          <cell r="B689">
            <v>6019</v>
          </cell>
        </row>
        <row r="690">
          <cell r="A690" t="str">
            <v>032719</v>
          </cell>
          <cell r="B690">
            <v>17320</v>
          </cell>
        </row>
        <row r="691">
          <cell r="A691" t="str">
            <v>032727</v>
          </cell>
          <cell r="B691">
            <v>7363</v>
          </cell>
        </row>
        <row r="692">
          <cell r="A692" t="str">
            <v>032735</v>
          </cell>
          <cell r="B692">
            <v>16090</v>
          </cell>
        </row>
        <row r="693">
          <cell r="A693" t="str">
            <v>032743</v>
          </cell>
          <cell r="B693">
            <v>19660</v>
          </cell>
        </row>
        <row r="694">
          <cell r="A694" t="str">
            <v>032760</v>
          </cell>
          <cell r="B694">
            <v>16420</v>
          </cell>
        </row>
        <row r="695">
          <cell r="A695" t="str">
            <v>032778</v>
          </cell>
          <cell r="B695">
            <v>15190</v>
          </cell>
        </row>
        <row r="696">
          <cell r="A696" t="str">
            <v>032786</v>
          </cell>
          <cell r="B696">
            <v>17420</v>
          </cell>
        </row>
        <row r="697">
          <cell r="A697" t="str">
            <v>032794</v>
          </cell>
          <cell r="B697">
            <v>9523</v>
          </cell>
        </row>
        <row r="698">
          <cell r="A698" t="str">
            <v>032808</v>
          </cell>
          <cell r="B698">
            <v>15190</v>
          </cell>
        </row>
        <row r="699">
          <cell r="A699" t="str">
            <v>032816</v>
          </cell>
          <cell r="B699">
            <v>15190</v>
          </cell>
        </row>
        <row r="700">
          <cell r="A700" t="str">
            <v>032824</v>
          </cell>
          <cell r="B700">
            <v>8520</v>
          </cell>
        </row>
        <row r="701">
          <cell r="A701" t="str">
            <v>032832</v>
          </cell>
          <cell r="B701">
            <v>7363</v>
          </cell>
        </row>
        <row r="702">
          <cell r="A702" t="str">
            <v>032859</v>
          </cell>
          <cell r="B702">
            <v>7923</v>
          </cell>
        </row>
        <row r="703">
          <cell r="A703" t="str">
            <v>032875</v>
          </cell>
          <cell r="B703">
            <v>8620</v>
          </cell>
        </row>
        <row r="704">
          <cell r="A704" t="str">
            <v>032883</v>
          </cell>
          <cell r="B704">
            <v>6019</v>
          </cell>
        </row>
        <row r="705">
          <cell r="A705" t="str">
            <v>032891</v>
          </cell>
          <cell r="B705">
            <v>7363</v>
          </cell>
        </row>
        <row r="706">
          <cell r="A706" t="str">
            <v>032905</v>
          </cell>
          <cell r="B706">
            <v>6019</v>
          </cell>
        </row>
        <row r="707">
          <cell r="A707" t="str">
            <v>032913</v>
          </cell>
          <cell r="B707">
            <v>6019</v>
          </cell>
        </row>
        <row r="708">
          <cell r="A708" t="str">
            <v>032921</v>
          </cell>
          <cell r="B708">
            <v>7923</v>
          </cell>
        </row>
        <row r="709">
          <cell r="A709" t="str">
            <v>032930</v>
          </cell>
          <cell r="B709">
            <v>6019</v>
          </cell>
        </row>
        <row r="710">
          <cell r="A710" t="str">
            <v>032948</v>
          </cell>
          <cell r="B710">
            <v>9338</v>
          </cell>
        </row>
        <row r="711">
          <cell r="A711" t="str">
            <v>032956</v>
          </cell>
          <cell r="B711">
            <v>6019</v>
          </cell>
        </row>
        <row r="712">
          <cell r="A712" t="str">
            <v>032964</v>
          </cell>
          <cell r="B712">
            <v>6019</v>
          </cell>
        </row>
        <row r="713">
          <cell r="A713" t="str">
            <v>032972</v>
          </cell>
          <cell r="B713">
            <v>7363</v>
          </cell>
        </row>
        <row r="714">
          <cell r="A714" t="str">
            <v>032980</v>
          </cell>
          <cell r="B714">
            <v>6019</v>
          </cell>
        </row>
        <row r="715">
          <cell r="A715" t="str">
            <v>032999</v>
          </cell>
          <cell r="B715">
            <v>6019</v>
          </cell>
        </row>
        <row r="716">
          <cell r="A716" t="str">
            <v>033006</v>
          </cell>
          <cell r="B716">
            <v>7363</v>
          </cell>
        </row>
        <row r="717">
          <cell r="A717" t="str">
            <v>033014</v>
          </cell>
          <cell r="B717">
            <v>6019</v>
          </cell>
        </row>
        <row r="718">
          <cell r="A718" t="str">
            <v>033022</v>
          </cell>
          <cell r="B718">
            <v>6019</v>
          </cell>
        </row>
        <row r="719">
          <cell r="A719" t="str">
            <v>033030</v>
          </cell>
          <cell r="B719">
            <v>6019</v>
          </cell>
        </row>
        <row r="720">
          <cell r="A720" t="str">
            <v>033049</v>
          </cell>
          <cell r="B720">
            <v>15190</v>
          </cell>
        </row>
        <row r="721">
          <cell r="A721" t="str">
            <v>033057</v>
          </cell>
          <cell r="B721">
            <v>15190</v>
          </cell>
        </row>
        <row r="722">
          <cell r="A722" t="str">
            <v>033065</v>
          </cell>
          <cell r="B722">
            <v>7923</v>
          </cell>
        </row>
        <row r="723">
          <cell r="A723" t="str">
            <v>033073</v>
          </cell>
          <cell r="B723">
            <v>6019</v>
          </cell>
        </row>
        <row r="724">
          <cell r="A724" t="str">
            <v>033081</v>
          </cell>
          <cell r="B724">
            <v>7923</v>
          </cell>
        </row>
        <row r="725">
          <cell r="A725" t="str">
            <v>033090</v>
          </cell>
          <cell r="B725">
            <v>7868</v>
          </cell>
        </row>
        <row r="726">
          <cell r="A726" t="str">
            <v>033103</v>
          </cell>
          <cell r="B726">
            <v>7658</v>
          </cell>
        </row>
        <row r="727">
          <cell r="A727" t="str">
            <v>033111</v>
          </cell>
          <cell r="B727">
            <v>6019</v>
          </cell>
        </row>
        <row r="728">
          <cell r="A728" t="str">
            <v>033120</v>
          </cell>
          <cell r="B728">
            <v>10467</v>
          </cell>
        </row>
        <row r="729">
          <cell r="A729" t="str">
            <v>033138</v>
          </cell>
          <cell r="B729">
            <v>12900</v>
          </cell>
        </row>
        <row r="730">
          <cell r="A730" t="str">
            <v>033146</v>
          </cell>
          <cell r="B730">
            <v>6019</v>
          </cell>
        </row>
        <row r="731">
          <cell r="A731" t="str">
            <v>033154</v>
          </cell>
          <cell r="B731">
            <v>7363</v>
          </cell>
        </row>
        <row r="732">
          <cell r="A732" t="str">
            <v>033162</v>
          </cell>
          <cell r="B732">
            <v>6019</v>
          </cell>
        </row>
        <row r="733">
          <cell r="A733" t="str">
            <v>033170</v>
          </cell>
          <cell r="B733">
            <v>7363</v>
          </cell>
        </row>
        <row r="734">
          <cell r="A734" t="str">
            <v>033189</v>
          </cell>
          <cell r="B734">
            <v>15190</v>
          </cell>
        </row>
        <row r="735">
          <cell r="A735" t="str">
            <v>033197</v>
          </cell>
          <cell r="B735">
            <v>8520</v>
          </cell>
        </row>
        <row r="736">
          <cell r="A736" t="str">
            <v>033200</v>
          </cell>
          <cell r="B736">
            <v>7363</v>
          </cell>
        </row>
        <row r="737">
          <cell r="A737" t="str">
            <v>033208</v>
          </cell>
          <cell r="B737">
            <v>6019</v>
          </cell>
        </row>
        <row r="738">
          <cell r="A738" t="str">
            <v>033227</v>
          </cell>
          <cell r="B738">
            <v>7116</v>
          </cell>
        </row>
        <row r="739">
          <cell r="A739" t="str">
            <v>033235</v>
          </cell>
          <cell r="B739">
            <v>6019</v>
          </cell>
        </row>
        <row r="740">
          <cell r="A740" t="str">
            <v>033251</v>
          </cell>
          <cell r="B740">
            <v>6019</v>
          </cell>
        </row>
        <row r="741">
          <cell r="A741" t="str">
            <v>033260</v>
          </cell>
          <cell r="B741">
            <v>6019</v>
          </cell>
        </row>
        <row r="742">
          <cell r="A742" t="str">
            <v>033278</v>
          </cell>
          <cell r="B742">
            <v>6019</v>
          </cell>
        </row>
        <row r="743">
          <cell r="A743" t="str">
            <v>033286</v>
          </cell>
          <cell r="B743">
            <v>6019</v>
          </cell>
        </row>
        <row r="744">
          <cell r="A744" t="str">
            <v>033308</v>
          </cell>
          <cell r="B744">
            <v>6019</v>
          </cell>
        </row>
        <row r="745">
          <cell r="A745" t="str">
            <v>033316</v>
          </cell>
          <cell r="B745">
            <v>6019</v>
          </cell>
        </row>
        <row r="746">
          <cell r="A746" t="str">
            <v>033324</v>
          </cell>
          <cell r="B746">
            <v>6019</v>
          </cell>
        </row>
        <row r="747">
          <cell r="A747" t="str">
            <v>033332</v>
          </cell>
          <cell r="B747">
            <v>16590</v>
          </cell>
        </row>
        <row r="748">
          <cell r="A748" t="str">
            <v>033340</v>
          </cell>
          <cell r="B748">
            <v>9523</v>
          </cell>
        </row>
        <row r="749">
          <cell r="A749" t="str">
            <v>033367</v>
          </cell>
          <cell r="B749">
            <v>6019</v>
          </cell>
        </row>
        <row r="750">
          <cell r="A750" t="str">
            <v>033375</v>
          </cell>
          <cell r="B750">
            <v>6019</v>
          </cell>
        </row>
        <row r="751">
          <cell r="A751" t="str">
            <v>033383</v>
          </cell>
          <cell r="B751">
            <v>6019</v>
          </cell>
        </row>
        <row r="752">
          <cell r="A752" t="str">
            <v>033391</v>
          </cell>
          <cell r="B752">
            <v>6535</v>
          </cell>
        </row>
        <row r="753">
          <cell r="A753" t="str">
            <v>033413</v>
          </cell>
          <cell r="B753">
            <v>6019</v>
          </cell>
        </row>
        <row r="754">
          <cell r="A754" t="str">
            <v>033421</v>
          </cell>
          <cell r="B754">
            <v>6019</v>
          </cell>
        </row>
        <row r="755">
          <cell r="A755" t="str">
            <v>033430</v>
          </cell>
          <cell r="B755">
            <v>6019</v>
          </cell>
        </row>
        <row r="756">
          <cell r="A756" t="str">
            <v>033448</v>
          </cell>
          <cell r="B756">
            <v>6019</v>
          </cell>
        </row>
        <row r="757">
          <cell r="A757" t="str">
            <v>033456</v>
          </cell>
          <cell r="B757">
            <v>7363</v>
          </cell>
        </row>
        <row r="758">
          <cell r="A758" t="str">
            <v>033464</v>
          </cell>
          <cell r="B758">
            <v>18760</v>
          </cell>
        </row>
        <row r="759">
          <cell r="A759" t="str">
            <v>033472</v>
          </cell>
          <cell r="B759">
            <v>5685</v>
          </cell>
        </row>
        <row r="760">
          <cell r="A760" t="str">
            <v>033480</v>
          </cell>
          <cell r="B760">
            <v>9688</v>
          </cell>
        </row>
        <row r="761">
          <cell r="A761" t="str">
            <v>033499</v>
          </cell>
          <cell r="B761">
            <v>7363</v>
          </cell>
        </row>
        <row r="762">
          <cell r="A762" t="str">
            <v>033502</v>
          </cell>
          <cell r="B762">
            <v>6019</v>
          </cell>
        </row>
        <row r="763">
          <cell r="A763" t="str">
            <v>033510</v>
          </cell>
          <cell r="B763">
            <v>7363</v>
          </cell>
        </row>
        <row r="764">
          <cell r="A764" t="str">
            <v>033529</v>
          </cell>
          <cell r="B764">
            <v>7868</v>
          </cell>
        </row>
        <row r="765">
          <cell r="A765" t="str">
            <v>033537</v>
          </cell>
          <cell r="B765">
            <v>17090</v>
          </cell>
        </row>
        <row r="766">
          <cell r="A766" t="str">
            <v>033545</v>
          </cell>
          <cell r="B766">
            <v>8439</v>
          </cell>
        </row>
        <row r="767">
          <cell r="A767" t="str">
            <v>033561</v>
          </cell>
          <cell r="B767">
            <v>6019</v>
          </cell>
        </row>
        <row r="768">
          <cell r="A768" t="str">
            <v>033570</v>
          </cell>
          <cell r="B768">
            <v>7363</v>
          </cell>
        </row>
        <row r="769">
          <cell r="A769" t="str">
            <v>033588</v>
          </cell>
          <cell r="B769">
            <v>7460</v>
          </cell>
        </row>
        <row r="770">
          <cell r="A770" t="str">
            <v>033596</v>
          </cell>
          <cell r="B770">
            <v>7879</v>
          </cell>
        </row>
        <row r="771">
          <cell r="A771" t="str">
            <v>033600</v>
          </cell>
          <cell r="B771">
            <v>7363</v>
          </cell>
        </row>
        <row r="772">
          <cell r="A772" t="str">
            <v>033634</v>
          </cell>
          <cell r="B772">
            <v>9523</v>
          </cell>
        </row>
        <row r="773">
          <cell r="A773" t="str">
            <v>033642</v>
          </cell>
          <cell r="B773">
            <v>6019</v>
          </cell>
        </row>
        <row r="774">
          <cell r="A774" t="str">
            <v>033650</v>
          </cell>
          <cell r="B774">
            <v>6019</v>
          </cell>
        </row>
        <row r="775">
          <cell r="A775" t="str">
            <v>033669</v>
          </cell>
          <cell r="B775">
            <v>6019</v>
          </cell>
        </row>
        <row r="776">
          <cell r="A776" t="str">
            <v>033677</v>
          </cell>
          <cell r="B776">
            <v>13752</v>
          </cell>
        </row>
        <row r="777">
          <cell r="A777" t="str">
            <v>033685</v>
          </cell>
          <cell r="B777">
            <v>12352</v>
          </cell>
        </row>
        <row r="778">
          <cell r="A778" t="str">
            <v>033707</v>
          </cell>
          <cell r="B778">
            <v>6019</v>
          </cell>
        </row>
        <row r="779">
          <cell r="A779" t="str">
            <v>033715</v>
          </cell>
          <cell r="B779">
            <v>19160</v>
          </cell>
        </row>
        <row r="780">
          <cell r="A780" t="str">
            <v>033731</v>
          </cell>
          <cell r="B780">
            <v>7923</v>
          </cell>
        </row>
        <row r="781">
          <cell r="A781" t="str">
            <v>033740</v>
          </cell>
          <cell r="B781">
            <v>7923</v>
          </cell>
        </row>
        <row r="782">
          <cell r="A782" t="str">
            <v>033758</v>
          </cell>
          <cell r="B782">
            <v>6019</v>
          </cell>
        </row>
        <row r="783">
          <cell r="A783" t="str">
            <v>033766</v>
          </cell>
          <cell r="B783">
            <v>6019</v>
          </cell>
        </row>
        <row r="784">
          <cell r="A784" t="str">
            <v>033774</v>
          </cell>
          <cell r="B784">
            <v>6019</v>
          </cell>
        </row>
        <row r="785">
          <cell r="A785" t="str">
            <v>033790</v>
          </cell>
          <cell r="B785">
            <v>6019</v>
          </cell>
        </row>
        <row r="786">
          <cell r="A786" t="str">
            <v>033804</v>
          </cell>
          <cell r="B786">
            <v>7116</v>
          </cell>
        </row>
        <row r="787">
          <cell r="A787" t="str">
            <v>033812</v>
          </cell>
          <cell r="B787">
            <v>7923</v>
          </cell>
        </row>
        <row r="788">
          <cell r="A788" t="str">
            <v>033839</v>
          </cell>
          <cell r="B788">
            <v>9688</v>
          </cell>
        </row>
        <row r="789">
          <cell r="A789" t="str">
            <v>033847</v>
          </cell>
          <cell r="B789">
            <v>6066</v>
          </cell>
        </row>
        <row r="790">
          <cell r="A790" t="str">
            <v>033863</v>
          </cell>
          <cell r="B790">
            <v>6019</v>
          </cell>
        </row>
        <row r="791">
          <cell r="A791" t="str">
            <v>033871</v>
          </cell>
          <cell r="B791">
            <v>6019</v>
          </cell>
        </row>
        <row r="792">
          <cell r="A792" t="str">
            <v>033880</v>
          </cell>
          <cell r="B792">
            <v>18965</v>
          </cell>
        </row>
        <row r="793">
          <cell r="A793" t="str">
            <v>041190</v>
          </cell>
          <cell r="B793">
            <v>28933</v>
          </cell>
        </row>
        <row r="794">
          <cell r="A794" t="str">
            <v>041467</v>
          </cell>
          <cell r="B794">
            <v>38568</v>
          </cell>
        </row>
        <row r="795">
          <cell r="A795" t="str">
            <v>041483</v>
          </cell>
          <cell r="B795">
            <v>71176</v>
          </cell>
        </row>
        <row r="796">
          <cell r="A796" t="str">
            <v>041505</v>
          </cell>
          <cell r="B796">
            <v>76296</v>
          </cell>
        </row>
        <row r="797">
          <cell r="A797" t="str">
            <v>041513</v>
          </cell>
          <cell r="B797">
            <v>68707</v>
          </cell>
        </row>
        <row r="798">
          <cell r="A798" t="str">
            <v>041548</v>
          </cell>
          <cell r="B798">
            <v>57687</v>
          </cell>
        </row>
        <row r="799">
          <cell r="A799" t="str">
            <v>041564</v>
          </cell>
          <cell r="B799">
            <v>49754</v>
          </cell>
        </row>
        <row r="800">
          <cell r="A800" t="str">
            <v>041572</v>
          </cell>
          <cell r="B800">
            <v>31684</v>
          </cell>
        </row>
        <row r="801">
          <cell r="A801" t="str">
            <v>041580</v>
          </cell>
          <cell r="B801">
            <v>45339</v>
          </cell>
        </row>
        <row r="802">
          <cell r="A802" t="str">
            <v>041610</v>
          </cell>
          <cell r="B802">
            <v>57071</v>
          </cell>
        </row>
        <row r="803">
          <cell r="A803" t="str">
            <v>041629</v>
          </cell>
          <cell r="B803">
            <v>66664</v>
          </cell>
        </row>
        <row r="804">
          <cell r="A804" t="str">
            <v>041637</v>
          </cell>
          <cell r="B804">
            <v>17125</v>
          </cell>
        </row>
        <row r="805">
          <cell r="A805" t="str">
            <v>041645</v>
          </cell>
          <cell r="B805">
            <v>48917</v>
          </cell>
        </row>
        <row r="806">
          <cell r="A806" t="str">
            <v>041653</v>
          </cell>
          <cell r="B806">
            <v>70236</v>
          </cell>
        </row>
        <row r="807">
          <cell r="A807" t="str">
            <v>041670</v>
          </cell>
          <cell r="B807">
            <v>82393</v>
          </cell>
        </row>
        <row r="808">
          <cell r="A808" t="str">
            <v>041688</v>
          </cell>
          <cell r="B808">
            <v>33632</v>
          </cell>
        </row>
        <row r="809">
          <cell r="A809" t="str">
            <v>041696</v>
          </cell>
          <cell r="B809">
            <v>32337</v>
          </cell>
        </row>
        <row r="810">
          <cell r="A810" t="str">
            <v>041700</v>
          </cell>
          <cell r="B810">
            <v>39554</v>
          </cell>
        </row>
        <row r="811">
          <cell r="A811" t="str">
            <v>041718</v>
          </cell>
          <cell r="B811">
            <v>47448</v>
          </cell>
        </row>
        <row r="812">
          <cell r="A812" t="str">
            <v>041726</v>
          </cell>
          <cell r="B812">
            <v>19383</v>
          </cell>
        </row>
        <row r="813">
          <cell r="A813" t="str">
            <v>041734</v>
          </cell>
          <cell r="B813">
            <v>40429</v>
          </cell>
        </row>
        <row r="814">
          <cell r="A814" t="str">
            <v>041742</v>
          </cell>
          <cell r="B814">
            <v>52669</v>
          </cell>
        </row>
        <row r="815">
          <cell r="A815" t="str">
            <v>041750</v>
          </cell>
          <cell r="B815">
            <v>45470</v>
          </cell>
        </row>
        <row r="816">
          <cell r="A816" t="str">
            <v>041769</v>
          </cell>
          <cell r="B816">
            <v>28790</v>
          </cell>
        </row>
        <row r="817">
          <cell r="A817" t="str">
            <v>041785</v>
          </cell>
          <cell r="B817">
            <v>18252</v>
          </cell>
        </row>
        <row r="818">
          <cell r="A818" t="str">
            <v>041793</v>
          </cell>
          <cell r="B818">
            <v>29552</v>
          </cell>
        </row>
        <row r="819">
          <cell r="A819" t="str">
            <v>041815</v>
          </cell>
          <cell r="B819">
            <v>25510</v>
          </cell>
        </row>
        <row r="820">
          <cell r="A820" t="str">
            <v>041823</v>
          </cell>
          <cell r="B820">
            <v>19295</v>
          </cell>
        </row>
        <row r="821">
          <cell r="A821" t="str">
            <v>041831</v>
          </cell>
          <cell r="B821">
            <v>92880</v>
          </cell>
        </row>
        <row r="822">
          <cell r="A822" t="str">
            <v>041840</v>
          </cell>
          <cell r="B822">
            <v>21263</v>
          </cell>
        </row>
        <row r="823">
          <cell r="A823" t="str">
            <v>041858</v>
          </cell>
          <cell r="B823">
            <v>11500</v>
          </cell>
        </row>
        <row r="824">
          <cell r="A824" t="str">
            <v>041866</v>
          </cell>
          <cell r="B824">
            <v>38748</v>
          </cell>
        </row>
        <row r="825">
          <cell r="A825" t="str">
            <v>041874</v>
          </cell>
          <cell r="B825">
            <v>16752</v>
          </cell>
        </row>
        <row r="826">
          <cell r="A826" t="str">
            <v>041882</v>
          </cell>
          <cell r="B826">
            <v>19420</v>
          </cell>
        </row>
        <row r="827">
          <cell r="A827" t="str">
            <v>041890</v>
          </cell>
          <cell r="B827">
            <v>42125</v>
          </cell>
        </row>
        <row r="828">
          <cell r="A828" t="str">
            <v>041904</v>
          </cell>
          <cell r="B828">
            <v>17252</v>
          </cell>
        </row>
        <row r="829">
          <cell r="A829" t="str">
            <v>041912</v>
          </cell>
          <cell r="B829">
            <v>54340</v>
          </cell>
        </row>
        <row r="830">
          <cell r="A830" t="str">
            <v>041920</v>
          </cell>
          <cell r="B830">
            <v>12500</v>
          </cell>
        </row>
        <row r="831">
          <cell r="A831" t="str">
            <v>041939</v>
          </cell>
          <cell r="B831">
            <v>27013</v>
          </cell>
        </row>
        <row r="832">
          <cell r="A832" t="str">
            <v>041947</v>
          </cell>
          <cell r="B832">
            <v>23420</v>
          </cell>
        </row>
        <row r="833">
          <cell r="A833" t="str">
            <v>041955</v>
          </cell>
          <cell r="B833">
            <v>143375</v>
          </cell>
        </row>
        <row r="834">
          <cell r="A834" t="str">
            <v>041963</v>
          </cell>
          <cell r="B834">
            <v>35688</v>
          </cell>
        </row>
        <row r="835">
          <cell r="A835" t="str">
            <v>041971</v>
          </cell>
          <cell r="B835">
            <v>28763</v>
          </cell>
        </row>
        <row r="836">
          <cell r="A836" t="str">
            <v>041980</v>
          </cell>
          <cell r="B836">
            <v>38528</v>
          </cell>
        </row>
        <row r="837">
          <cell r="A837" t="str">
            <v>041998</v>
          </cell>
          <cell r="B837">
            <v>24513</v>
          </cell>
        </row>
        <row r="838">
          <cell r="A838" t="str">
            <v>042005</v>
          </cell>
          <cell r="B838">
            <v>49563</v>
          </cell>
        </row>
        <row r="839">
          <cell r="A839" t="str">
            <v>042013</v>
          </cell>
          <cell r="B839">
            <v>13252</v>
          </cell>
        </row>
        <row r="840">
          <cell r="A840" t="str">
            <v>042021</v>
          </cell>
          <cell r="B840">
            <v>35000</v>
          </cell>
        </row>
        <row r="841">
          <cell r="A841" t="str">
            <v>042030</v>
          </cell>
          <cell r="B841">
            <v>14950</v>
          </cell>
        </row>
        <row r="842">
          <cell r="A842" t="str">
            <v>042048</v>
          </cell>
          <cell r="B842">
            <v>24785</v>
          </cell>
        </row>
        <row r="843">
          <cell r="A843" t="str">
            <v>042056</v>
          </cell>
          <cell r="B843">
            <v>49283</v>
          </cell>
        </row>
        <row r="844">
          <cell r="A844" t="str">
            <v>042064</v>
          </cell>
          <cell r="B844">
            <v>59760</v>
          </cell>
        </row>
        <row r="845">
          <cell r="A845" t="str">
            <v>042102</v>
          </cell>
          <cell r="B845">
            <v>57075</v>
          </cell>
        </row>
        <row r="846">
          <cell r="A846" t="str">
            <v>042110</v>
          </cell>
          <cell r="B846">
            <v>20450</v>
          </cell>
        </row>
        <row r="847">
          <cell r="A847" t="str">
            <v>042129</v>
          </cell>
          <cell r="B847">
            <v>28370</v>
          </cell>
        </row>
        <row r="848">
          <cell r="A848" t="str">
            <v>042137</v>
          </cell>
          <cell r="B848">
            <v>27030</v>
          </cell>
        </row>
        <row r="849">
          <cell r="A849" t="str">
            <v>050393</v>
          </cell>
          <cell r="B849">
            <v>11206</v>
          </cell>
        </row>
        <row r="850">
          <cell r="A850" t="str">
            <v>050466</v>
          </cell>
          <cell r="B850">
            <v>27373</v>
          </cell>
        </row>
        <row r="851">
          <cell r="A851" t="str">
            <v>050490</v>
          </cell>
          <cell r="B851">
            <v>16751</v>
          </cell>
        </row>
        <row r="852">
          <cell r="A852" t="str">
            <v>050547</v>
          </cell>
          <cell r="B852">
            <v>18117</v>
          </cell>
        </row>
        <row r="853">
          <cell r="A853" t="str">
            <v>050555</v>
          </cell>
          <cell r="B853">
            <v>20007</v>
          </cell>
        </row>
        <row r="854">
          <cell r="A854" t="str">
            <v>050865</v>
          </cell>
          <cell r="B854">
            <v>11854</v>
          </cell>
        </row>
        <row r="855">
          <cell r="A855" t="str">
            <v>050911</v>
          </cell>
          <cell r="B855">
            <v>16139</v>
          </cell>
        </row>
        <row r="856">
          <cell r="A856" t="str">
            <v>050938</v>
          </cell>
          <cell r="B856">
            <v>17374</v>
          </cell>
        </row>
        <row r="857">
          <cell r="A857" t="str">
            <v>050954</v>
          </cell>
          <cell r="B857">
            <v>10773</v>
          </cell>
        </row>
        <row r="858">
          <cell r="A858" t="str">
            <v>050989</v>
          </cell>
          <cell r="B858">
            <v>11563</v>
          </cell>
        </row>
        <row r="859">
          <cell r="A859" t="str">
            <v>050997</v>
          </cell>
          <cell r="B859">
            <v>8600</v>
          </cell>
        </row>
        <row r="860">
          <cell r="A860" t="str">
            <v>051063</v>
          </cell>
          <cell r="B860">
            <v>16139</v>
          </cell>
        </row>
        <row r="861">
          <cell r="A861" t="str">
            <v>051276</v>
          </cell>
          <cell r="B861">
            <v>11413</v>
          </cell>
        </row>
        <row r="862">
          <cell r="A862" t="str">
            <v>051292</v>
          </cell>
          <cell r="B862">
            <v>24995</v>
          </cell>
        </row>
        <row r="863">
          <cell r="A863" t="str">
            <v>051322</v>
          </cell>
          <cell r="B863">
            <v>11148</v>
          </cell>
        </row>
        <row r="864">
          <cell r="A864" t="str">
            <v>051330</v>
          </cell>
          <cell r="B864">
            <v>11148</v>
          </cell>
        </row>
        <row r="865">
          <cell r="A865" t="str">
            <v>051357</v>
          </cell>
          <cell r="B865">
            <v>11003</v>
          </cell>
        </row>
        <row r="866">
          <cell r="A866" t="str">
            <v>051438</v>
          </cell>
          <cell r="B866">
            <v>22043</v>
          </cell>
        </row>
        <row r="867">
          <cell r="A867" t="str">
            <v>051489</v>
          </cell>
          <cell r="B867">
            <v>8987</v>
          </cell>
        </row>
        <row r="868">
          <cell r="A868" t="str">
            <v>051497</v>
          </cell>
          <cell r="B868">
            <v>17374</v>
          </cell>
        </row>
        <row r="869">
          <cell r="A869" t="str">
            <v>051543</v>
          </cell>
          <cell r="B869">
            <v>9564</v>
          </cell>
        </row>
        <row r="870">
          <cell r="A870" t="str">
            <v>051586</v>
          </cell>
          <cell r="B870">
            <v>12080</v>
          </cell>
        </row>
        <row r="871">
          <cell r="A871" t="str">
            <v>051683</v>
          </cell>
          <cell r="B871">
            <v>9459</v>
          </cell>
        </row>
        <row r="872">
          <cell r="A872" t="str">
            <v>051730</v>
          </cell>
          <cell r="B872">
            <v>16094</v>
          </cell>
        </row>
        <row r="873">
          <cell r="A873" t="str">
            <v>051829</v>
          </cell>
          <cell r="B873">
            <v>11090</v>
          </cell>
        </row>
        <row r="874">
          <cell r="A874" t="str">
            <v>051896</v>
          </cell>
          <cell r="B874">
            <v>11413</v>
          </cell>
        </row>
        <row r="875">
          <cell r="A875" t="str">
            <v>051900</v>
          </cell>
          <cell r="B875">
            <v>12150</v>
          </cell>
        </row>
        <row r="876">
          <cell r="A876" t="str">
            <v>051918</v>
          </cell>
          <cell r="B876">
            <v>8772</v>
          </cell>
        </row>
        <row r="877">
          <cell r="A877" t="str">
            <v>051977</v>
          </cell>
          <cell r="B877">
            <v>11205</v>
          </cell>
        </row>
        <row r="878">
          <cell r="A878" t="str">
            <v>051985</v>
          </cell>
          <cell r="B878">
            <v>16139</v>
          </cell>
        </row>
        <row r="879">
          <cell r="A879" t="str">
            <v>051993</v>
          </cell>
          <cell r="B879">
            <v>11148</v>
          </cell>
        </row>
        <row r="880">
          <cell r="A880" t="str">
            <v>052027</v>
          </cell>
          <cell r="B880">
            <v>15528</v>
          </cell>
        </row>
        <row r="881">
          <cell r="A881" t="str">
            <v>052035</v>
          </cell>
          <cell r="B881">
            <v>16561</v>
          </cell>
        </row>
        <row r="882">
          <cell r="A882" t="str">
            <v>052043</v>
          </cell>
          <cell r="B882">
            <v>16864</v>
          </cell>
        </row>
        <row r="883">
          <cell r="A883" t="str">
            <v>052051</v>
          </cell>
          <cell r="B883">
            <v>23310</v>
          </cell>
        </row>
        <row r="884">
          <cell r="A884" t="str">
            <v>052086</v>
          </cell>
          <cell r="B884">
            <v>29279</v>
          </cell>
        </row>
        <row r="885">
          <cell r="A885" t="str">
            <v>052094</v>
          </cell>
          <cell r="B885">
            <v>23003</v>
          </cell>
        </row>
        <row r="886">
          <cell r="A886" t="str">
            <v>052108</v>
          </cell>
          <cell r="B886">
            <v>25372</v>
          </cell>
        </row>
        <row r="887">
          <cell r="A887" t="str">
            <v>052116</v>
          </cell>
          <cell r="B887">
            <v>21187</v>
          </cell>
        </row>
        <row r="888">
          <cell r="A888" t="str">
            <v>052124</v>
          </cell>
          <cell r="B888">
            <v>20168</v>
          </cell>
        </row>
        <row r="889">
          <cell r="A889" t="str">
            <v>052132</v>
          </cell>
          <cell r="B889">
            <v>11294</v>
          </cell>
        </row>
        <row r="890">
          <cell r="A890" t="str">
            <v>052140</v>
          </cell>
          <cell r="B890">
            <v>16865</v>
          </cell>
        </row>
        <row r="891">
          <cell r="A891" t="str">
            <v>052167</v>
          </cell>
          <cell r="B891">
            <v>11088</v>
          </cell>
        </row>
        <row r="892">
          <cell r="A892" t="str">
            <v>052191</v>
          </cell>
          <cell r="B892">
            <v>16980</v>
          </cell>
        </row>
        <row r="893">
          <cell r="A893" t="str">
            <v>052205</v>
          </cell>
          <cell r="B893">
            <v>17496</v>
          </cell>
        </row>
        <row r="894">
          <cell r="A894" t="str">
            <v>052256</v>
          </cell>
          <cell r="B894">
            <v>11981</v>
          </cell>
        </row>
        <row r="895">
          <cell r="A895" t="str">
            <v>052353</v>
          </cell>
          <cell r="B895">
            <v>8963</v>
          </cell>
        </row>
        <row r="896">
          <cell r="A896" t="str">
            <v>052388</v>
          </cell>
          <cell r="B896">
            <v>17374</v>
          </cell>
        </row>
        <row r="897">
          <cell r="A897" t="str">
            <v>052418</v>
          </cell>
          <cell r="B897">
            <v>7835</v>
          </cell>
        </row>
        <row r="898">
          <cell r="A898" t="str">
            <v>052426</v>
          </cell>
          <cell r="B898">
            <v>8225</v>
          </cell>
        </row>
        <row r="899">
          <cell r="A899" t="str">
            <v>052434</v>
          </cell>
          <cell r="B899">
            <v>19049</v>
          </cell>
        </row>
        <row r="900">
          <cell r="A900" t="str">
            <v>052450</v>
          </cell>
          <cell r="B900">
            <v>8225</v>
          </cell>
        </row>
        <row r="901">
          <cell r="A901" t="str">
            <v>052477</v>
          </cell>
          <cell r="B901">
            <v>8592</v>
          </cell>
        </row>
        <row r="902">
          <cell r="A902" t="str">
            <v>052515</v>
          </cell>
          <cell r="B902">
            <v>10973</v>
          </cell>
        </row>
        <row r="903">
          <cell r="A903" t="str">
            <v>052558</v>
          </cell>
          <cell r="B903">
            <v>8550</v>
          </cell>
        </row>
        <row r="904">
          <cell r="A904" t="str">
            <v>052590</v>
          </cell>
          <cell r="B904">
            <v>29000</v>
          </cell>
        </row>
        <row r="905">
          <cell r="A905" t="str">
            <v>052612</v>
          </cell>
          <cell r="B905">
            <v>8733</v>
          </cell>
        </row>
        <row r="906">
          <cell r="A906" t="str">
            <v>052655</v>
          </cell>
          <cell r="B906">
            <v>9850</v>
          </cell>
        </row>
        <row r="907">
          <cell r="A907" t="str">
            <v>052663</v>
          </cell>
          <cell r="B907">
            <v>8241</v>
          </cell>
        </row>
        <row r="908">
          <cell r="A908" t="str">
            <v>052701</v>
          </cell>
          <cell r="B908">
            <v>10692</v>
          </cell>
        </row>
        <row r="909">
          <cell r="A909" t="str">
            <v>052744</v>
          </cell>
          <cell r="B909">
            <v>8846</v>
          </cell>
        </row>
        <row r="910">
          <cell r="A910" t="str">
            <v>052760</v>
          </cell>
          <cell r="B910">
            <v>11265</v>
          </cell>
        </row>
        <row r="911">
          <cell r="A911" t="str">
            <v>052868</v>
          </cell>
          <cell r="B911">
            <v>11289</v>
          </cell>
        </row>
        <row r="912">
          <cell r="A912" t="str">
            <v>052930</v>
          </cell>
          <cell r="B912">
            <v>16478</v>
          </cell>
        </row>
        <row r="913">
          <cell r="A913" t="str">
            <v>052981</v>
          </cell>
          <cell r="B913">
            <v>11248</v>
          </cell>
        </row>
        <row r="914">
          <cell r="A914" t="str">
            <v>053074</v>
          </cell>
          <cell r="B914">
            <v>11638</v>
          </cell>
        </row>
        <row r="915">
          <cell r="A915" t="str">
            <v>053104</v>
          </cell>
          <cell r="B915">
            <v>10598</v>
          </cell>
        </row>
        <row r="916">
          <cell r="A916" t="str">
            <v>053112</v>
          </cell>
          <cell r="B916">
            <v>11517</v>
          </cell>
        </row>
        <row r="917">
          <cell r="A917" t="str">
            <v>053120</v>
          </cell>
          <cell r="B917">
            <v>16139</v>
          </cell>
        </row>
        <row r="918">
          <cell r="A918" t="str">
            <v>053147</v>
          </cell>
          <cell r="B918">
            <v>10846</v>
          </cell>
        </row>
        <row r="919">
          <cell r="A919" t="str">
            <v>053236</v>
          </cell>
          <cell r="B919">
            <v>24505</v>
          </cell>
        </row>
        <row r="920">
          <cell r="A920" t="str">
            <v>053244</v>
          </cell>
          <cell r="B920">
            <v>16139</v>
          </cell>
        </row>
        <row r="921">
          <cell r="A921" t="str">
            <v>053279</v>
          </cell>
          <cell r="B921">
            <v>18408</v>
          </cell>
        </row>
        <row r="922">
          <cell r="A922" t="str">
            <v>053287</v>
          </cell>
          <cell r="B922">
            <v>17620</v>
          </cell>
        </row>
        <row r="923">
          <cell r="A923" t="str">
            <v>053295</v>
          </cell>
          <cell r="B923">
            <v>16231</v>
          </cell>
        </row>
        <row r="924">
          <cell r="A924" t="str">
            <v>053333</v>
          </cell>
          <cell r="B924">
            <v>10914</v>
          </cell>
        </row>
        <row r="925">
          <cell r="A925" t="str">
            <v>053341</v>
          </cell>
          <cell r="B925">
            <v>25120</v>
          </cell>
        </row>
        <row r="926">
          <cell r="A926" t="str">
            <v>053368</v>
          </cell>
          <cell r="B926">
            <v>10680</v>
          </cell>
        </row>
        <row r="927">
          <cell r="A927" t="str">
            <v>053392</v>
          </cell>
          <cell r="B927">
            <v>10627</v>
          </cell>
        </row>
        <row r="928">
          <cell r="A928" t="str">
            <v>053406</v>
          </cell>
          <cell r="B928">
            <v>10774</v>
          </cell>
        </row>
        <row r="929">
          <cell r="A929" t="str">
            <v>053422</v>
          </cell>
          <cell r="B929">
            <v>10800</v>
          </cell>
        </row>
        <row r="930">
          <cell r="A930" t="str">
            <v>053430</v>
          </cell>
          <cell r="B930">
            <v>10664</v>
          </cell>
        </row>
        <row r="931">
          <cell r="A931" t="str">
            <v>053449</v>
          </cell>
          <cell r="B931">
            <v>10998</v>
          </cell>
        </row>
        <row r="932">
          <cell r="A932" t="str">
            <v>053465</v>
          </cell>
          <cell r="B932">
            <v>17746</v>
          </cell>
        </row>
        <row r="933">
          <cell r="A933" t="str">
            <v>053490</v>
          </cell>
          <cell r="B933">
            <v>10997</v>
          </cell>
        </row>
        <row r="934">
          <cell r="A934" t="str">
            <v>053503</v>
          </cell>
          <cell r="B934">
            <v>10410</v>
          </cell>
        </row>
        <row r="935">
          <cell r="A935" t="str">
            <v>053520</v>
          </cell>
          <cell r="B935">
            <v>18408</v>
          </cell>
        </row>
        <row r="936">
          <cell r="A936" t="str">
            <v>053554</v>
          </cell>
          <cell r="B936">
            <v>19095</v>
          </cell>
        </row>
        <row r="937">
          <cell r="A937" t="str">
            <v>053562</v>
          </cell>
          <cell r="B937">
            <v>15520</v>
          </cell>
        </row>
        <row r="938">
          <cell r="A938" t="str">
            <v>053570</v>
          </cell>
          <cell r="B938">
            <v>16139</v>
          </cell>
        </row>
        <row r="939">
          <cell r="A939" t="str">
            <v>053597</v>
          </cell>
          <cell r="B939">
            <v>15520</v>
          </cell>
        </row>
        <row r="940">
          <cell r="A940" t="str">
            <v>053619</v>
          </cell>
          <cell r="B940">
            <v>16139</v>
          </cell>
        </row>
        <row r="941">
          <cell r="A941" t="str">
            <v>053643</v>
          </cell>
          <cell r="B941">
            <v>16751</v>
          </cell>
        </row>
        <row r="942">
          <cell r="A942" t="str">
            <v>053686</v>
          </cell>
          <cell r="B942">
            <v>16139</v>
          </cell>
        </row>
        <row r="943">
          <cell r="A943" t="str">
            <v>053694</v>
          </cell>
          <cell r="B943">
            <v>11196</v>
          </cell>
        </row>
        <row r="944">
          <cell r="A944" t="str">
            <v>053708</v>
          </cell>
          <cell r="B944">
            <v>26634</v>
          </cell>
        </row>
        <row r="945">
          <cell r="A945" t="str">
            <v>053716</v>
          </cell>
          <cell r="B945">
            <v>30401</v>
          </cell>
        </row>
        <row r="946">
          <cell r="A946" t="str">
            <v>053732</v>
          </cell>
          <cell r="B946">
            <v>10271</v>
          </cell>
        </row>
        <row r="947">
          <cell r="A947" t="str">
            <v>053767</v>
          </cell>
          <cell r="B947">
            <v>10233</v>
          </cell>
        </row>
        <row r="948">
          <cell r="A948" t="str">
            <v>053775</v>
          </cell>
          <cell r="B948">
            <v>10112</v>
          </cell>
        </row>
        <row r="949">
          <cell r="A949" t="str">
            <v>053783</v>
          </cell>
          <cell r="B949">
            <v>10360</v>
          </cell>
        </row>
        <row r="950">
          <cell r="A950" t="str">
            <v>053821</v>
          </cell>
          <cell r="B950">
            <v>25703</v>
          </cell>
        </row>
        <row r="951">
          <cell r="A951" t="str">
            <v>053830</v>
          </cell>
          <cell r="B951">
            <v>11638</v>
          </cell>
        </row>
        <row r="952">
          <cell r="A952" t="str">
            <v>053856</v>
          </cell>
          <cell r="B952">
            <v>17672</v>
          </cell>
        </row>
        <row r="953">
          <cell r="A953" t="str">
            <v>053872</v>
          </cell>
          <cell r="B953">
            <v>27617</v>
          </cell>
        </row>
        <row r="954">
          <cell r="A954" t="str">
            <v>053899</v>
          </cell>
          <cell r="B954">
            <v>16139</v>
          </cell>
        </row>
        <row r="955">
          <cell r="A955" t="str">
            <v>053937</v>
          </cell>
          <cell r="B955">
            <v>16139</v>
          </cell>
        </row>
        <row r="956">
          <cell r="A956" t="str">
            <v>053953</v>
          </cell>
          <cell r="B956">
            <v>10172</v>
          </cell>
        </row>
        <row r="957">
          <cell r="A957" t="str">
            <v>053988</v>
          </cell>
          <cell r="B957">
            <v>9992</v>
          </cell>
        </row>
        <row r="958">
          <cell r="A958" t="str">
            <v>054003</v>
          </cell>
          <cell r="B958">
            <v>18579</v>
          </cell>
        </row>
        <row r="959">
          <cell r="A959" t="str">
            <v>054011</v>
          </cell>
          <cell r="B959">
            <v>11311</v>
          </cell>
        </row>
        <row r="960">
          <cell r="A960" t="str">
            <v>054038</v>
          </cell>
          <cell r="B960">
            <v>16681</v>
          </cell>
        </row>
        <row r="961">
          <cell r="A961" t="str">
            <v>054054</v>
          </cell>
          <cell r="B961">
            <v>16139</v>
          </cell>
        </row>
        <row r="962">
          <cell r="A962" t="str">
            <v>054062</v>
          </cell>
          <cell r="B962">
            <v>17255</v>
          </cell>
        </row>
        <row r="963">
          <cell r="A963" t="str">
            <v>054070</v>
          </cell>
          <cell r="B963">
            <v>9966</v>
          </cell>
        </row>
        <row r="964">
          <cell r="A964" t="str">
            <v>054089</v>
          </cell>
          <cell r="B964">
            <v>10649</v>
          </cell>
        </row>
        <row r="965">
          <cell r="A965" t="str">
            <v>054097</v>
          </cell>
          <cell r="B965">
            <v>9991</v>
          </cell>
        </row>
        <row r="966">
          <cell r="A966" t="str">
            <v>054186</v>
          </cell>
          <cell r="B966">
            <v>9839</v>
          </cell>
        </row>
        <row r="967">
          <cell r="A967" t="str">
            <v>054194</v>
          </cell>
          <cell r="B967">
            <v>9688</v>
          </cell>
        </row>
        <row r="968">
          <cell r="A968" t="str">
            <v>054208</v>
          </cell>
          <cell r="B968">
            <v>25621</v>
          </cell>
        </row>
        <row r="969">
          <cell r="A969" t="str">
            <v>054210</v>
          </cell>
          <cell r="B969">
            <v>15520</v>
          </cell>
        </row>
        <row r="970">
          <cell r="A970" t="str">
            <v>054224</v>
          </cell>
          <cell r="B970">
            <v>16139</v>
          </cell>
        </row>
        <row r="971">
          <cell r="A971" t="str">
            <v>054275</v>
          </cell>
          <cell r="B971">
            <v>9929</v>
          </cell>
        </row>
        <row r="972">
          <cell r="A972" t="str">
            <v>054321</v>
          </cell>
          <cell r="B972">
            <v>15520</v>
          </cell>
        </row>
        <row r="973">
          <cell r="A973" t="str">
            <v>054330</v>
          </cell>
          <cell r="B973">
            <v>15763</v>
          </cell>
        </row>
        <row r="974">
          <cell r="A974" t="str">
            <v>054348</v>
          </cell>
          <cell r="B974">
            <v>9724</v>
          </cell>
        </row>
        <row r="975">
          <cell r="A975" t="str">
            <v>054372</v>
          </cell>
          <cell r="B975">
            <v>15520</v>
          </cell>
        </row>
        <row r="976">
          <cell r="A976" t="str">
            <v>054380</v>
          </cell>
          <cell r="B976">
            <v>9688</v>
          </cell>
        </row>
        <row r="977">
          <cell r="A977" t="str">
            <v>054402</v>
          </cell>
          <cell r="B977">
            <v>15520</v>
          </cell>
        </row>
        <row r="978">
          <cell r="A978" t="str">
            <v>054453</v>
          </cell>
          <cell r="B978">
            <v>10071</v>
          </cell>
        </row>
        <row r="979">
          <cell r="A979" t="str">
            <v>054461</v>
          </cell>
          <cell r="B979">
            <v>7868</v>
          </cell>
        </row>
        <row r="980">
          <cell r="A980" t="str">
            <v>054470</v>
          </cell>
          <cell r="B980">
            <v>22937</v>
          </cell>
        </row>
        <row r="981">
          <cell r="A981" t="str">
            <v>054496</v>
          </cell>
          <cell r="B981">
            <v>27530</v>
          </cell>
        </row>
        <row r="982">
          <cell r="A982" t="str">
            <v>054500</v>
          </cell>
          <cell r="B982">
            <v>10215</v>
          </cell>
        </row>
        <row r="983">
          <cell r="A983" t="str">
            <v>054534</v>
          </cell>
          <cell r="B983">
            <v>9688</v>
          </cell>
        </row>
        <row r="984">
          <cell r="A984" t="str">
            <v>054550</v>
          </cell>
          <cell r="B984">
            <v>16139</v>
          </cell>
        </row>
        <row r="985">
          <cell r="A985" t="str">
            <v>054577</v>
          </cell>
          <cell r="B985">
            <v>8323</v>
          </cell>
        </row>
        <row r="986">
          <cell r="A986" t="str">
            <v>054585</v>
          </cell>
          <cell r="B986">
            <v>16864</v>
          </cell>
        </row>
        <row r="987">
          <cell r="A987" t="str">
            <v>054593</v>
          </cell>
          <cell r="B987">
            <v>18408</v>
          </cell>
        </row>
        <row r="988">
          <cell r="A988" t="str">
            <v>054607</v>
          </cell>
          <cell r="B988">
            <v>18408</v>
          </cell>
        </row>
        <row r="989">
          <cell r="A989" t="str">
            <v>054615</v>
          </cell>
          <cell r="B989">
            <v>16139</v>
          </cell>
        </row>
        <row r="990">
          <cell r="A990" t="str">
            <v>054623</v>
          </cell>
          <cell r="B990">
            <v>10120</v>
          </cell>
        </row>
        <row r="991">
          <cell r="A991" t="str">
            <v>054640</v>
          </cell>
          <cell r="B991">
            <v>17496</v>
          </cell>
        </row>
        <row r="992">
          <cell r="A992" t="str">
            <v>054658</v>
          </cell>
          <cell r="B992">
            <v>9688</v>
          </cell>
        </row>
        <row r="993">
          <cell r="A993" t="str">
            <v>054674</v>
          </cell>
          <cell r="B993">
            <v>16441</v>
          </cell>
        </row>
        <row r="994">
          <cell r="A994" t="str">
            <v>054682</v>
          </cell>
          <cell r="B994">
            <v>23052</v>
          </cell>
        </row>
        <row r="995">
          <cell r="A995" t="str">
            <v>054690</v>
          </cell>
          <cell r="B995">
            <v>24955</v>
          </cell>
        </row>
        <row r="996">
          <cell r="A996" t="str">
            <v>054720</v>
          </cell>
          <cell r="B996">
            <v>18408</v>
          </cell>
        </row>
        <row r="997">
          <cell r="A997" t="str">
            <v>054739</v>
          </cell>
          <cell r="B997">
            <v>24428</v>
          </cell>
        </row>
        <row r="998">
          <cell r="A998" t="str">
            <v>054755</v>
          </cell>
          <cell r="B998">
            <v>16139</v>
          </cell>
        </row>
        <row r="999">
          <cell r="A999" t="str">
            <v>054763</v>
          </cell>
          <cell r="B999">
            <v>16139</v>
          </cell>
        </row>
        <row r="1000">
          <cell r="A1000" t="str">
            <v>054771</v>
          </cell>
          <cell r="B1000">
            <v>15520</v>
          </cell>
        </row>
        <row r="1001">
          <cell r="A1001" t="str">
            <v>054780</v>
          </cell>
          <cell r="B1001">
            <v>23018</v>
          </cell>
        </row>
        <row r="1002">
          <cell r="A1002" t="str">
            <v>054828</v>
          </cell>
          <cell r="B1002">
            <v>7879</v>
          </cell>
        </row>
        <row r="1003">
          <cell r="A1003" t="str">
            <v>054836</v>
          </cell>
          <cell r="B1003">
            <v>16139</v>
          </cell>
        </row>
        <row r="1004">
          <cell r="A1004" t="str">
            <v>054844</v>
          </cell>
          <cell r="B1004">
            <v>16627</v>
          </cell>
        </row>
        <row r="1005">
          <cell r="A1005" t="str">
            <v>054852</v>
          </cell>
          <cell r="B1005">
            <v>15520</v>
          </cell>
        </row>
        <row r="1006">
          <cell r="A1006" t="str">
            <v>054860</v>
          </cell>
          <cell r="B1006">
            <v>18829</v>
          </cell>
        </row>
        <row r="1007">
          <cell r="A1007" t="str">
            <v>054879</v>
          </cell>
          <cell r="B1007">
            <v>7879</v>
          </cell>
        </row>
        <row r="1008">
          <cell r="A1008" t="str">
            <v>054887</v>
          </cell>
          <cell r="B1008">
            <v>16139</v>
          </cell>
        </row>
        <row r="1009">
          <cell r="A1009" t="str">
            <v>054895</v>
          </cell>
          <cell r="B1009">
            <v>9924</v>
          </cell>
        </row>
        <row r="1010">
          <cell r="A1010" t="str">
            <v>054909</v>
          </cell>
          <cell r="B1010">
            <v>7977</v>
          </cell>
        </row>
        <row r="1011">
          <cell r="A1011" t="str">
            <v>054925</v>
          </cell>
          <cell r="B1011">
            <v>10431</v>
          </cell>
        </row>
        <row r="1012">
          <cell r="A1012" t="str">
            <v>054933</v>
          </cell>
          <cell r="B1012">
            <v>10431</v>
          </cell>
        </row>
        <row r="1013">
          <cell r="A1013" t="str">
            <v>054968</v>
          </cell>
          <cell r="B1013">
            <v>7879</v>
          </cell>
        </row>
        <row r="1014">
          <cell r="A1014" t="str">
            <v>054984</v>
          </cell>
          <cell r="B1014">
            <v>9688</v>
          </cell>
        </row>
        <row r="1015">
          <cell r="A1015" t="str">
            <v>054992</v>
          </cell>
          <cell r="B1015">
            <v>7868</v>
          </cell>
        </row>
        <row r="1016">
          <cell r="A1016" t="str">
            <v>055018</v>
          </cell>
          <cell r="B1016">
            <v>12352</v>
          </cell>
        </row>
        <row r="1017">
          <cell r="A1017" t="str">
            <v>055026</v>
          </cell>
          <cell r="B1017">
            <v>12352</v>
          </cell>
        </row>
        <row r="1018">
          <cell r="A1018" t="str">
            <v>055034</v>
          </cell>
          <cell r="B1018">
            <v>15520</v>
          </cell>
        </row>
        <row r="1019">
          <cell r="A1019" t="str">
            <v>055042</v>
          </cell>
          <cell r="B1019">
            <v>21033</v>
          </cell>
        </row>
        <row r="1020">
          <cell r="A1020" t="str">
            <v>055050</v>
          </cell>
          <cell r="B1020">
            <v>7868</v>
          </cell>
        </row>
        <row r="1021">
          <cell r="A1021" t="str">
            <v>055069</v>
          </cell>
          <cell r="B1021">
            <v>12971</v>
          </cell>
        </row>
        <row r="1022">
          <cell r="A1022" t="str">
            <v>055077</v>
          </cell>
          <cell r="B1022">
            <v>16139</v>
          </cell>
        </row>
        <row r="1023">
          <cell r="A1023" t="str">
            <v>055085</v>
          </cell>
          <cell r="B1023">
            <v>16139</v>
          </cell>
        </row>
        <row r="1024">
          <cell r="A1024" t="str">
            <v>055093</v>
          </cell>
          <cell r="B1024">
            <v>16139</v>
          </cell>
        </row>
        <row r="1025">
          <cell r="A1025" t="str">
            <v>055115</v>
          </cell>
          <cell r="B1025">
            <v>7868</v>
          </cell>
        </row>
        <row r="1026">
          <cell r="A1026" t="str">
            <v>055123</v>
          </cell>
          <cell r="B1026">
            <v>16139</v>
          </cell>
        </row>
        <row r="1027">
          <cell r="A1027" t="str">
            <v>055131</v>
          </cell>
          <cell r="B1027">
            <v>20691</v>
          </cell>
        </row>
        <row r="1028">
          <cell r="A1028" t="str">
            <v>055140</v>
          </cell>
          <cell r="B1028">
            <v>16139</v>
          </cell>
        </row>
        <row r="1029">
          <cell r="A1029" t="str">
            <v>055158</v>
          </cell>
          <cell r="B1029">
            <v>12971</v>
          </cell>
        </row>
        <row r="1030">
          <cell r="A1030" t="str">
            <v>055166</v>
          </cell>
          <cell r="B1030">
            <v>12971</v>
          </cell>
        </row>
        <row r="1031">
          <cell r="A1031" t="str">
            <v>055182</v>
          </cell>
          <cell r="B1031">
            <v>16139</v>
          </cell>
        </row>
        <row r="1032">
          <cell r="A1032" t="str">
            <v>055190</v>
          </cell>
          <cell r="B1032">
            <v>23449</v>
          </cell>
        </row>
        <row r="1033">
          <cell r="A1033" t="str">
            <v>055204</v>
          </cell>
          <cell r="B1033">
            <v>17071</v>
          </cell>
        </row>
        <row r="1034">
          <cell r="A1034" t="str">
            <v>055212</v>
          </cell>
          <cell r="B1034">
            <v>6019</v>
          </cell>
        </row>
        <row r="1035">
          <cell r="A1035" t="str">
            <v>055220</v>
          </cell>
          <cell r="B1035">
            <v>15520</v>
          </cell>
        </row>
        <row r="1036">
          <cell r="A1036" t="str">
            <v>055239</v>
          </cell>
          <cell r="B1036">
            <v>9688</v>
          </cell>
        </row>
        <row r="1037">
          <cell r="A1037" t="str">
            <v>055247</v>
          </cell>
          <cell r="B1037">
            <v>16320</v>
          </cell>
        </row>
        <row r="1038">
          <cell r="A1038" t="str">
            <v>055255</v>
          </cell>
          <cell r="B1038">
            <v>15240</v>
          </cell>
        </row>
        <row r="1039">
          <cell r="A1039" t="str">
            <v>055263</v>
          </cell>
          <cell r="B1039">
            <v>16920</v>
          </cell>
        </row>
        <row r="1040">
          <cell r="A1040" t="str">
            <v>055271</v>
          </cell>
          <cell r="B1040">
            <v>7868</v>
          </cell>
        </row>
        <row r="1041">
          <cell r="A1041" t="str">
            <v>055280</v>
          </cell>
          <cell r="B1041">
            <v>12971</v>
          </cell>
        </row>
        <row r="1042">
          <cell r="A1042" t="str">
            <v>055298</v>
          </cell>
          <cell r="B1042">
            <v>6100</v>
          </cell>
        </row>
        <row r="1043">
          <cell r="A1043" t="str">
            <v>055310</v>
          </cell>
          <cell r="B1043">
            <v>16920</v>
          </cell>
        </row>
        <row r="1044">
          <cell r="A1044" t="str">
            <v>055328</v>
          </cell>
          <cell r="B1044">
            <v>16920</v>
          </cell>
        </row>
        <row r="1045">
          <cell r="A1045" t="str">
            <v>055336</v>
          </cell>
          <cell r="B1045">
            <v>10488</v>
          </cell>
        </row>
        <row r="1046">
          <cell r="A1046" t="str">
            <v>055387</v>
          </cell>
          <cell r="B1046">
            <v>10595</v>
          </cell>
        </row>
        <row r="1047">
          <cell r="A1047" t="str">
            <v>055395</v>
          </cell>
          <cell r="B1047">
            <v>17420</v>
          </cell>
        </row>
        <row r="1048">
          <cell r="A1048" t="str">
            <v>055409</v>
          </cell>
          <cell r="B1048">
            <v>10595</v>
          </cell>
        </row>
        <row r="1049">
          <cell r="A1049" t="str">
            <v>055417</v>
          </cell>
          <cell r="B1049">
            <v>17420</v>
          </cell>
        </row>
        <row r="1050">
          <cell r="A1050" t="str">
            <v>055425</v>
          </cell>
          <cell r="B1050">
            <v>10595</v>
          </cell>
        </row>
        <row r="1051">
          <cell r="A1051" t="str">
            <v>055433</v>
          </cell>
          <cell r="B1051">
            <v>12179</v>
          </cell>
        </row>
        <row r="1052">
          <cell r="A1052" t="str">
            <v>055441</v>
          </cell>
          <cell r="B1052">
            <v>12179</v>
          </cell>
        </row>
        <row r="1053">
          <cell r="A1053" t="str">
            <v>055450</v>
          </cell>
          <cell r="B1053">
            <v>20420</v>
          </cell>
        </row>
        <row r="1054">
          <cell r="A1054" t="str">
            <v>055468</v>
          </cell>
          <cell r="B1054">
            <v>12179</v>
          </cell>
        </row>
        <row r="1055">
          <cell r="A1055" t="str">
            <v>055476</v>
          </cell>
          <cell r="B1055">
            <v>15240</v>
          </cell>
        </row>
        <row r="1056">
          <cell r="A1056" t="str">
            <v>055484</v>
          </cell>
          <cell r="B1056">
            <v>12460</v>
          </cell>
        </row>
        <row r="1057">
          <cell r="A1057" t="str">
            <v>055492</v>
          </cell>
          <cell r="B1057">
            <v>12179</v>
          </cell>
        </row>
        <row r="1058">
          <cell r="A1058" t="str">
            <v>055506</v>
          </cell>
          <cell r="B1058">
            <v>12179</v>
          </cell>
        </row>
        <row r="1059">
          <cell r="A1059" t="str">
            <v>055514</v>
          </cell>
          <cell r="B1059">
            <v>14960</v>
          </cell>
        </row>
        <row r="1060">
          <cell r="A1060" t="str">
            <v>060038</v>
          </cell>
          <cell r="B1060">
            <v>6955</v>
          </cell>
        </row>
        <row r="1061">
          <cell r="A1061" t="str">
            <v>060046</v>
          </cell>
          <cell r="B1061">
            <v>9100</v>
          </cell>
        </row>
        <row r="1062">
          <cell r="A1062" t="str">
            <v>060062</v>
          </cell>
          <cell r="B1062">
            <v>20730</v>
          </cell>
        </row>
        <row r="1063">
          <cell r="A1063" t="str">
            <v>060097</v>
          </cell>
          <cell r="B1063">
            <v>34685</v>
          </cell>
        </row>
        <row r="1064">
          <cell r="A1064" t="str">
            <v>060151</v>
          </cell>
          <cell r="B1064">
            <v>27634</v>
          </cell>
        </row>
        <row r="1065">
          <cell r="A1065" t="str">
            <v>060178</v>
          </cell>
          <cell r="B1065">
            <v>17441</v>
          </cell>
        </row>
        <row r="1066">
          <cell r="A1066" t="str">
            <v>060240</v>
          </cell>
          <cell r="B1066">
            <v>15809</v>
          </cell>
        </row>
        <row r="1067">
          <cell r="A1067" t="str">
            <v>060283</v>
          </cell>
          <cell r="B1067">
            <v>8754</v>
          </cell>
        </row>
        <row r="1068">
          <cell r="A1068" t="str">
            <v>060291</v>
          </cell>
          <cell r="B1068">
            <v>8754</v>
          </cell>
        </row>
        <row r="1069">
          <cell r="A1069" t="str">
            <v>060470</v>
          </cell>
          <cell r="B1069">
            <v>21108</v>
          </cell>
        </row>
        <row r="1070">
          <cell r="A1070" t="str">
            <v>060569</v>
          </cell>
          <cell r="B1070">
            <v>20197</v>
          </cell>
        </row>
        <row r="1071">
          <cell r="A1071" t="str">
            <v>060623</v>
          </cell>
          <cell r="B1071">
            <v>10915</v>
          </cell>
        </row>
        <row r="1072">
          <cell r="A1072" t="str">
            <v>060780</v>
          </cell>
          <cell r="B1072">
            <v>10355</v>
          </cell>
        </row>
        <row r="1073">
          <cell r="A1073" t="str">
            <v>060887</v>
          </cell>
          <cell r="B1073">
            <v>6152</v>
          </cell>
        </row>
        <row r="1074">
          <cell r="A1074" t="str">
            <v>061000</v>
          </cell>
          <cell r="B1074">
            <v>10893</v>
          </cell>
        </row>
        <row r="1075">
          <cell r="A1075" t="str">
            <v>061077</v>
          </cell>
          <cell r="B1075">
            <v>9392</v>
          </cell>
        </row>
        <row r="1076">
          <cell r="A1076" t="str">
            <v>061085</v>
          </cell>
          <cell r="B1076">
            <v>17778</v>
          </cell>
        </row>
        <row r="1077">
          <cell r="A1077" t="str">
            <v>061212</v>
          </cell>
          <cell r="B1077">
            <v>15668</v>
          </cell>
        </row>
        <row r="1078">
          <cell r="A1078" t="str">
            <v>061220</v>
          </cell>
          <cell r="B1078">
            <v>26257</v>
          </cell>
        </row>
        <row r="1079">
          <cell r="A1079" t="str">
            <v>061301</v>
          </cell>
          <cell r="B1079">
            <v>7595</v>
          </cell>
        </row>
        <row r="1080">
          <cell r="A1080" t="str">
            <v>061379</v>
          </cell>
          <cell r="B1080">
            <v>9132</v>
          </cell>
        </row>
        <row r="1081">
          <cell r="A1081" t="str">
            <v>061409</v>
          </cell>
          <cell r="B1081">
            <v>8892</v>
          </cell>
        </row>
        <row r="1082">
          <cell r="A1082" t="str">
            <v>061425</v>
          </cell>
          <cell r="B1082">
            <v>11443</v>
          </cell>
        </row>
        <row r="1083">
          <cell r="A1083" t="str">
            <v>061581</v>
          </cell>
          <cell r="B1083">
            <v>6818</v>
          </cell>
        </row>
        <row r="1084">
          <cell r="A1084" t="str">
            <v>061611</v>
          </cell>
          <cell r="B1084">
            <v>8657</v>
          </cell>
        </row>
        <row r="1085">
          <cell r="A1085" t="str">
            <v>061620</v>
          </cell>
          <cell r="B1085">
            <v>9109</v>
          </cell>
        </row>
        <row r="1086">
          <cell r="A1086" t="str">
            <v>061646</v>
          </cell>
          <cell r="B1086">
            <v>7595</v>
          </cell>
        </row>
        <row r="1087">
          <cell r="A1087" t="str">
            <v>061808</v>
          </cell>
          <cell r="B1087">
            <v>8779</v>
          </cell>
        </row>
        <row r="1088">
          <cell r="A1088" t="str">
            <v>062219</v>
          </cell>
          <cell r="B1088">
            <v>9323</v>
          </cell>
        </row>
        <row r="1089">
          <cell r="A1089" t="str">
            <v>062448</v>
          </cell>
          <cell r="B1089">
            <v>36948</v>
          </cell>
        </row>
        <row r="1090">
          <cell r="A1090" t="str">
            <v>062510</v>
          </cell>
          <cell r="B1090">
            <v>12352</v>
          </cell>
        </row>
        <row r="1091">
          <cell r="A1091" t="str">
            <v>062596</v>
          </cell>
          <cell r="B1091">
            <v>14600</v>
          </cell>
        </row>
        <row r="1092">
          <cell r="A1092" t="str">
            <v>062626</v>
          </cell>
          <cell r="B1092">
            <v>11233</v>
          </cell>
        </row>
        <row r="1093">
          <cell r="A1093" t="str">
            <v>062650</v>
          </cell>
          <cell r="B1093">
            <v>34699</v>
          </cell>
        </row>
        <row r="1094">
          <cell r="A1094" t="str">
            <v>062804</v>
          </cell>
          <cell r="B1094">
            <v>9651</v>
          </cell>
        </row>
        <row r="1095">
          <cell r="A1095" t="str">
            <v>062839</v>
          </cell>
          <cell r="B1095">
            <v>15313</v>
          </cell>
        </row>
        <row r="1096">
          <cell r="A1096" t="str">
            <v>062855</v>
          </cell>
          <cell r="B1096">
            <v>65654</v>
          </cell>
        </row>
        <row r="1097">
          <cell r="A1097" t="str">
            <v>062863</v>
          </cell>
          <cell r="B1097">
            <v>12352</v>
          </cell>
        </row>
        <row r="1098">
          <cell r="A1098" t="str">
            <v>062898</v>
          </cell>
          <cell r="B1098">
            <v>8329</v>
          </cell>
        </row>
        <row r="1099">
          <cell r="A1099" t="str">
            <v>062944</v>
          </cell>
          <cell r="B1099">
            <v>8162</v>
          </cell>
        </row>
        <row r="1100">
          <cell r="A1100" t="str">
            <v>062987</v>
          </cell>
          <cell r="B1100">
            <v>8919</v>
          </cell>
        </row>
        <row r="1101">
          <cell r="A1101" t="str">
            <v>063037</v>
          </cell>
          <cell r="B1101">
            <v>8308</v>
          </cell>
        </row>
        <row r="1102">
          <cell r="A1102" t="str">
            <v>063045</v>
          </cell>
          <cell r="B1102">
            <v>9109</v>
          </cell>
        </row>
        <row r="1103">
          <cell r="A1103" t="str">
            <v>063061</v>
          </cell>
          <cell r="B1103">
            <v>7668</v>
          </cell>
        </row>
        <row r="1104">
          <cell r="A1104" t="str">
            <v>063134</v>
          </cell>
          <cell r="B1104">
            <v>41683</v>
          </cell>
        </row>
        <row r="1105">
          <cell r="A1105" t="str">
            <v>063169</v>
          </cell>
          <cell r="B1105">
            <v>21462</v>
          </cell>
        </row>
        <row r="1106">
          <cell r="A1106" t="str">
            <v>063177</v>
          </cell>
          <cell r="B1106">
            <v>27355</v>
          </cell>
        </row>
        <row r="1107">
          <cell r="A1107" t="str">
            <v>063207</v>
          </cell>
          <cell r="B1107">
            <v>27732</v>
          </cell>
        </row>
        <row r="1108">
          <cell r="A1108" t="str">
            <v>063231</v>
          </cell>
          <cell r="B1108">
            <v>19294</v>
          </cell>
        </row>
        <row r="1109">
          <cell r="A1109" t="str">
            <v>063240</v>
          </cell>
          <cell r="B1109">
            <v>31311</v>
          </cell>
        </row>
        <row r="1110">
          <cell r="A1110" t="str">
            <v>063274</v>
          </cell>
          <cell r="B1110">
            <v>8786</v>
          </cell>
        </row>
        <row r="1111">
          <cell r="A1111" t="str">
            <v>063290</v>
          </cell>
          <cell r="B1111">
            <v>10354</v>
          </cell>
        </row>
        <row r="1112">
          <cell r="A1112" t="str">
            <v>063304</v>
          </cell>
          <cell r="B1112">
            <v>38209</v>
          </cell>
        </row>
        <row r="1113">
          <cell r="A1113" t="str">
            <v>063312</v>
          </cell>
          <cell r="B1113">
            <v>32460</v>
          </cell>
        </row>
        <row r="1114">
          <cell r="A1114" t="str">
            <v>063355</v>
          </cell>
          <cell r="B1114">
            <v>23310</v>
          </cell>
        </row>
        <row r="1115">
          <cell r="A1115" t="str">
            <v>063363</v>
          </cell>
          <cell r="B1115">
            <v>22005</v>
          </cell>
        </row>
        <row r="1116">
          <cell r="A1116" t="str">
            <v>063436</v>
          </cell>
          <cell r="B1116">
            <v>19379</v>
          </cell>
        </row>
        <row r="1117">
          <cell r="A1117" t="str">
            <v>063479</v>
          </cell>
          <cell r="B1117">
            <v>36825</v>
          </cell>
        </row>
        <row r="1118">
          <cell r="A1118" t="str">
            <v>063487</v>
          </cell>
          <cell r="B1118">
            <v>27310</v>
          </cell>
        </row>
        <row r="1119">
          <cell r="A1119" t="str">
            <v>063525</v>
          </cell>
          <cell r="B1119">
            <v>20647</v>
          </cell>
        </row>
        <row r="1120">
          <cell r="A1120" t="str">
            <v>063533</v>
          </cell>
          <cell r="B1120">
            <v>10054</v>
          </cell>
        </row>
        <row r="1121">
          <cell r="A1121" t="str">
            <v>063592</v>
          </cell>
          <cell r="B1121">
            <v>33360</v>
          </cell>
        </row>
        <row r="1122">
          <cell r="A1122" t="str">
            <v>063606</v>
          </cell>
          <cell r="B1122">
            <v>21908</v>
          </cell>
        </row>
        <row r="1123">
          <cell r="A1123" t="str">
            <v>063614</v>
          </cell>
          <cell r="B1123">
            <v>18760</v>
          </cell>
        </row>
        <row r="1124">
          <cell r="A1124" t="str">
            <v>063665</v>
          </cell>
          <cell r="B1124">
            <v>26920</v>
          </cell>
        </row>
        <row r="1125">
          <cell r="A1125" t="str">
            <v>063673</v>
          </cell>
          <cell r="B1125">
            <v>12852</v>
          </cell>
        </row>
        <row r="1126">
          <cell r="A1126" t="str">
            <v>063690</v>
          </cell>
          <cell r="B1126">
            <v>36978</v>
          </cell>
        </row>
        <row r="1127">
          <cell r="A1127" t="str">
            <v>063720</v>
          </cell>
          <cell r="B1127">
            <v>8061</v>
          </cell>
        </row>
        <row r="1128">
          <cell r="A1128" t="str">
            <v>063797</v>
          </cell>
          <cell r="B1128">
            <v>27310</v>
          </cell>
        </row>
        <row r="1129">
          <cell r="A1129" t="str">
            <v>063835</v>
          </cell>
          <cell r="B1129">
            <v>36720</v>
          </cell>
        </row>
        <row r="1130">
          <cell r="A1130" t="str">
            <v>063843</v>
          </cell>
          <cell r="B1130">
            <v>9505</v>
          </cell>
        </row>
        <row r="1131">
          <cell r="A1131" t="str">
            <v>063975</v>
          </cell>
          <cell r="B1131">
            <v>12648</v>
          </cell>
        </row>
        <row r="1132">
          <cell r="A1132" t="str">
            <v>064025</v>
          </cell>
          <cell r="B1132">
            <v>7515</v>
          </cell>
        </row>
        <row r="1133">
          <cell r="A1133" t="str">
            <v>064050</v>
          </cell>
          <cell r="B1133">
            <v>6818</v>
          </cell>
        </row>
        <row r="1134">
          <cell r="A1134" t="str">
            <v>064068</v>
          </cell>
          <cell r="B1134">
            <v>15520</v>
          </cell>
        </row>
        <row r="1135">
          <cell r="A1135" t="str">
            <v>064084</v>
          </cell>
          <cell r="B1135">
            <v>7548</v>
          </cell>
        </row>
        <row r="1136">
          <cell r="A1136" t="str">
            <v>064092</v>
          </cell>
          <cell r="B1136">
            <v>22976</v>
          </cell>
        </row>
        <row r="1137">
          <cell r="A1137" t="str">
            <v>064130</v>
          </cell>
          <cell r="B1137">
            <v>22937</v>
          </cell>
        </row>
        <row r="1138">
          <cell r="A1138" t="str">
            <v>064149</v>
          </cell>
          <cell r="B1138">
            <v>21908</v>
          </cell>
        </row>
        <row r="1139">
          <cell r="A1139" t="str">
            <v>064173</v>
          </cell>
          <cell r="B1139">
            <v>37426</v>
          </cell>
        </row>
        <row r="1140">
          <cell r="A1140" t="str">
            <v>064220</v>
          </cell>
          <cell r="B1140">
            <v>18263</v>
          </cell>
        </row>
        <row r="1141">
          <cell r="A1141" t="str">
            <v>064238</v>
          </cell>
          <cell r="B1141">
            <v>32358</v>
          </cell>
        </row>
        <row r="1142">
          <cell r="A1142" t="str">
            <v>064262</v>
          </cell>
          <cell r="B1142">
            <v>38168</v>
          </cell>
        </row>
        <row r="1143">
          <cell r="A1143" t="str">
            <v>064297</v>
          </cell>
          <cell r="B1143">
            <v>21908</v>
          </cell>
        </row>
        <row r="1144">
          <cell r="A1144" t="str">
            <v>064300</v>
          </cell>
          <cell r="B1144">
            <v>22676</v>
          </cell>
        </row>
        <row r="1145">
          <cell r="A1145" t="str">
            <v>064319</v>
          </cell>
          <cell r="B1145">
            <v>26937</v>
          </cell>
        </row>
        <row r="1146">
          <cell r="A1146" t="str">
            <v>064335</v>
          </cell>
          <cell r="B1146">
            <v>19379</v>
          </cell>
        </row>
        <row r="1147">
          <cell r="A1147" t="str">
            <v>064351</v>
          </cell>
          <cell r="B1147">
            <v>22824</v>
          </cell>
        </row>
        <row r="1148">
          <cell r="A1148" t="str">
            <v>064378</v>
          </cell>
          <cell r="B1148">
            <v>26937</v>
          </cell>
        </row>
        <row r="1149">
          <cell r="A1149" t="str">
            <v>064394</v>
          </cell>
          <cell r="B1149">
            <v>26937</v>
          </cell>
        </row>
        <row r="1150">
          <cell r="A1150" t="str">
            <v>064408</v>
          </cell>
          <cell r="B1150">
            <v>29653</v>
          </cell>
        </row>
        <row r="1151">
          <cell r="A1151" t="str">
            <v>064418</v>
          </cell>
          <cell r="B1151">
            <v>27306</v>
          </cell>
        </row>
        <row r="1152">
          <cell r="A1152" t="str">
            <v>064424</v>
          </cell>
          <cell r="B1152">
            <v>32381</v>
          </cell>
        </row>
        <row r="1153">
          <cell r="A1153" t="str">
            <v>064432</v>
          </cell>
          <cell r="B1153">
            <v>26919</v>
          </cell>
        </row>
        <row r="1154">
          <cell r="A1154" t="str">
            <v>064440</v>
          </cell>
          <cell r="B1154">
            <v>23831</v>
          </cell>
        </row>
        <row r="1155">
          <cell r="A1155" t="str">
            <v>064459</v>
          </cell>
          <cell r="B1155">
            <v>19379</v>
          </cell>
        </row>
        <row r="1156">
          <cell r="A1156" t="str">
            <v>064556</v>
          </cell>
          <cell r="B1156">
            <v>10733</v>
          </cell>
        </row>
        <row r="1157">
          <cell r="A1157" t="str">
            <v>064580</v>
          </cell>
          <cell r="B1157">
            <v>10282</v>
          </cell>
        </row>
        <row r="1158">
          <cell r="A1158" t="str">
            <v>064599</v>
          </cell>
          <cell r="B1158">
            <v>11228</v>
          </cell>
        </row>
        <row r="1159">
          <cell r="A1159" t="str">
            <v>064629</v>
          </cell>
          <cell r="B1159">
            <v>9023</v>
          </cell>
        </row>
        <row r="1160">
          <cell r="A1160" t="str">
            <v>064653</v>
          </cell>
          <cell r="B1160">
            <v>19467</v>
          </cell>
        </row>
        <row r="1161">
          <cell r="A1161" t="str">
            <v>064688</v>
          </cell>
          <cell r="B1161">
            <v>21981</v>
          </cell>
        </row>
        <row r="1162">
          <cell r="A1162" t="str">
            <v>064700</v>
          </cell>
          <cell r="B1162">
            <v>20104</v>
          </cell>
        </row>
        <row r="1163">
          <cell r="A1163" t="str">
            <v>064769</v>
          </cell>
          <cell r="B1163">
            <v>26919</v>
          </cell>
        </row>
        <row r="1164">
          <cell r="A1164" t="str">
            <v>064793</v>
          </cell>
          <cell r="B1164">
            <v>22378</v>
          </cell>
        </row>
        <row r="1165">
          <cell r="A1165" t="str">
            <v>064831</v>
          </cell>
          <cell r="B1165">
            <v>20051</v>
          </cell>
        </row>
        <row r="1166">
          <cell r="A1166" t="str">
            <v>064912</v>
          </cell>
          <cell r="B1166">
            <v>25387</v>
          </cell>
        </row>
        <row r="1167">
          <cell r="A1167" t="str">
            <v>064947</v>
          </cell>
          <cell r="B1167">
            <v>9134</v>
          </cell>
        </row>
        <row r="1168">
          <cell r="A1168" t="str">
            <v>065021</v>
          </cell>
          <cell r="B1168">
            <v>10904</v>
          </cell>
        </row>
        <row r="1169">
          <cell r="A1169" t="str">
            <v>065030</v>
          </cell>
          <cell r="B1169">
            <v>7714</v>
          </cell>
        </row>
        <row r="1170">
          <cell r="A1170" t="str">
            <v>065056</v>
          </cell>
          <cell r="B1170">
            <v>10176</v>
          </cell>
        </row>
        <row r="1171">
          <cell r="A1171" t="str">
            <v>065072</v>
          </cell>
          <cell r="B1171">
            <v>8209</v>
          </cell>
        </row>
        <row r="1172">
          <cell r="A1172" t="str">
            <v>065080</v>
          </cell>
          <cell r="B1172">
            <v>7740</v>
          </cell>
        </row>
        <row r="1173">
          <cell r="A1173" t="str">
            <v>065099</v>
          </cell>
          <cell r="B1173">
            <v>15520</v>
          </cell>
        </row>
        <row r="1174">
          <cell r="A1174" t="str">
            <v>065102</v>
          </cell>
          <cell r="B1174">
            <v>9225</v>
          </cell>
        </row>
        <row r="1175">
          <cell r="A1175" t="str">
            <v>065110</v>
          </cell>
          <cell r="B1175">
            <v>7115</v>
          </cell>
        </row>
        <row r="1176">
          <cell r="A1176" t="str">
            <v>065129</v>
          </cell>
          <cell r="B1176">
            <v>45746</v>
          </cell>
        </row>
        <row r="1177">
          <cell r="A1177" t="str">
            <v>065153</v>
          </cell>
          <cell r="B1177">
            <v>16139</v>
          </cell>
        </row>
        <row r="1178">
          <cell r="A1178" t="str">
            <v>065188</v>
          </cell>
          <cell r="B1178">
            <v>9807</v>
          </cell>
        </row>
        <row r="1179">
          <cell r="A1179" t="str">
            <v>065218</v>
          </cell>
          <cell r="B1179">
            <v>9452</v>
          </cell>
        </row>
        <row r="1180">
          <cell r="A1180" t="str">
            <v>065226</v>
          </cell>
          <cell r="B1180">
            <v>15797</v>
          </cell>
        </row>
        <row r="1181">
          <cell r="A1181" t="str">
            <v>065234</v>
          </cell>
          <cell r="B1181">
            <v>9571</v>
          </cell>
        </row>
        <row r="1182">
          <cell r="A1182" t="str">
            <v>065242</v>
          </cell>
          <cell r="B1182">
            <v>11294</v>
          </cell>
        </row>
        <row r="1183">
          <cell r="A1183" t="str">
            <v>065250</v>
          </cell>
          <cell r="B1183">
            <v>15190</v>
          </cell>
        </row>
        <row r="1184">
          <cell r="A1184" t="str">
            <v>065285</v>
          </cell>
          <cell r="B1184">
            <v>11230</v>
          </cell>
        </row>
        <row r="1185">
          <cell r="A1185" t="str">
            <v>065293</v>
          </cell>
          <cell r="B1185">
            <v>15190</v>
          </cell>
        </row>
        <row r="1186">
          <cell r="A1186" t="str">
            <v>065366</v>
          </cell>
          <cell r="B1186">
            <v>7305</v>
          </cell>
        </row>
        <row r="1187">
          <cell r="A1187" t="str">
            <v>065374</v>
          </cell>
          <cell r="B1187">
            <v>8871</v>
          </cell>
        </row>
        <row r="1188">
          <cell r="A1188" t="str">
            <v>065390</v>
          </cell>
          <cell r="B1188">
            <v>9166</v>
          </cell>
        </row>
        <row r="1189">
          <cell r="A1189" t="str">
            <v>065404</v>
          </cell>
          <cell r="B1189">
            <v>16751</v>
          </cell>
        </row>
        <row r="1190">
          <cell r="A1190" t="str">
            <v>065447</v>
          </cell>
          <cell r="B1190">
            <v>35595</v>
          </cell>
        </row>
        <row r="1191">
          <cell r="A1191" t="str">
            <v>065455</v>
          </cell>
          <cell r="B1191">
            <v>10703</v>
          </cell>
        </row>
        <row r="1192">
          <cell r="A1192" t="str">
            <v>065471</v>
          </cell>
          <cell r="B1192">
            <v>16501</v>
          </cell>
        </row>
        <row r="1193">
          <cell r="A1193" t="str">
            <v>065480</v>
          </cell>
          <cell r="B1193">
            <v>13284</v>
          </cell>
        </row>
        <row r="1194">
          <cell r="A1194" t="str">
            <v>065528</v>
          </cell>
          <cell r="B1194">
            <v>8756</v>
          </cell>
        </row>
        <row r="1195">
          <cell r="A1195" t="str">
            <v>065536</v>
          </cell>
          <cell r="B1195">
            <v>7167</v>
          </cell>
        </row>
        <row r="1196">
          <cell r="A1196" t="str">
            <v>065560</v>
          </cell>
          <cell r="B1196">
            <v>8340</v>
          </cell>
        </row>
        <row r="1197">
          <cell r="A1197" t="str">
            <v>065625</v>
          </cell>
          <cell r="B1197">
            <v>9954</v>
          </cell>
        </row>
        <row r="1198">
          <cell r="A1198" t="str">
            <v>065641</v>
          </cell>
          <cell r="B1198">
            <v>7971</v>
          </cell>
        </row>
        <row r="1199">
          <cell r="A1199" t="str">
            <v>065676</v>
          </cell>
          <cell r="B1199">
            <v>12054</v>
          </cell>
        </row>
        <row r="1200">
          <cell r="A1200" t="str">
            <v>065684</v>
          </cell>
          <cell r="B1200">
            <v>27495</v>
          </cell>
        </row>
        <row r="1201">
          <cell r="A1201" t="str">
            <v>065714</v>
          </cell>
          <cell r="B1201">
            <v>21012</v>
          </cell>
        </row>
        <row r="1202">
          <cell r="A1202" t="str">
            <v>065730</v>
          </cell>
          <cell r="B1202">
            <v>10143</v>
          </cell>
        </row>
        <row r="1203">
          <cell r="A1203" t="str">
            <v>065757</v>
          </cell>
          <cell r="B1203">
            <v>8873</v>
          </cell>
        </row>
        <row r="1204">
          <cell r="A1204" t="str">
            <v>065820</v>
          </cell>
          <cell r="B1204">
            <v>8641</v>
          </cell>
        </row>
        <row r="1205">
          <cell r="A1205" t="str">
            <v>065838</v>
          </cell>
          <cell r="B1205">
            <v>9285</v>
          </cell>
        </row>
        <row r="1206">
          <cell r="A1206" t="str">
            <v>065854</v>
          </cell>
          <cell r="B1206">
            <v>9645</v>
          </cell>
        </row>
        <row r="1207">
          <cell r="A1207" t="str">
            <v>065870</v>
          </cell>
          <cell r="B1207">
            <v>8998</v>
          </cell>
        </row>
        <row r="1208">
          <cell r="A1208" t="str">
            <v>065889</v>
          </cell>
          <cell r="B1208">
            <v>10466</v>
          </cell>
        </row>
        <row r="1209">
          <cell r="A1209" t="str">
            <v>065919</v>
          </cell>
          <cell r="B1209">
            <v>9332</v>
          </cell>
        </row>
        <row r="1210">
          <cell r="A1210" t="str">
            <v>065927</v>
          </cell>
          <cell r="B1210">
            <v>18908</v>
          </cell>
        </row>
        <row r="1211">
          <cell r="A1211" t="str">
            <v>065951</v>
          </cell>
          <cell r="B1211">
            <v>19260</v>
          </cell>
        </row>
        <row r="1212">
          <cell r="A1212" t="str">
            <v>065960</v>
          </cell>
          <cell r="B1212">
            <v>7139</v>
          </cell>
        </row>
        <row r="1213">
          <cell r="A1213" t="str">
            <v>065978</v>
          </cell>
          <cell r="B1213">
            <v>12698</v>
          </cell>
        </row>
        <row r="1214">
          <cell r="A1214" t="str">
            <v>065986</v>
          </cell>
          <cell r="B1214">
            <v>18760</v>
          </cell>
        </row>
        <row r="1215">
          <cell r="A1215" t="str">
            <v>066001</v>
          </cell>
          <cell r="B1215">
            <v>10239</v>
          </cell>
        </row>
        <row r="1216">
          <cell r="A1216" t="str">
            <v>066010</v>
          </cell>
          <cell r="B1216">
            <v>8223</v>
          </cell>
        </row>
        <row r="1217">
          <cell r="A1217" t="str">
            <v>066036</v>
          </cell>
          <cell r="B1217">
            <v>19325</v>
          </cell>
        </row>
        <row r="1218">
          <cell r="A1218" t="str">
            <v>066044</v>
          </cell>
          <cell r="B1218">
            <v>15318</v>
          </cell>
        </row>
        <row r="1219">
          <cell r="A1219" t="str">
            <v>066060</v>
          </cell>
          <cell r="B1219">
            <v>8728</v>
          </cell>
        </row>
        <row r="1220">
          <cell r="A1220" t="str">
            <v>066079</v>
          </cell>
          <cell r="B1220">
            <v>9720</v>
          </cell>
        </row>
        <row r="1221">
          <cell r="A1221" t="str">
            <v>066117</v>
          </cell>
          <cell r="B1221">
            <v>18760</v>
          </cell>
        </row>
        <row r="1222">
          <cell r="A1222" t="str">
            <v>066125</v>
          </cell>
          <cell r="B1222">
            <v>12726</v>
          </cell>
        </row>
        <row r="1223">
          <cell r="A1223" t="str">
            <v>066133</v>
          </cell>
          <cell r="B1223">
            <v>16231</v>
          </cell>
        </row>
        <row r="1224">
          <cell r="A1224" t="str">
            <v>066168</v>
          </cell>
          <cell r="B1224">
            <v>15901</v>
          </cell>
        </row>
        <row r="1225">
          <cell r="A1225" t="str">
            <v>066184</v>
          </cell>
          <cell r="B1225">
            <v>18408</v>
          </cell>
        </row>
        <row r="1226">
          <cell r="A1226" t="str">
            <v>066214</v>
          </cell>
          <cell r="B1226">
            <v>9451</v>
          </cell>
        </row>
        <row r="1227">
          <cell r="A1227" t="str">
            <v>066222</v>
          </cell>
          <cell r="B1227">
            <v>8970</v>
          </cell>
        </row>
        <row r="1228">
          <cell r="A1228" t="str">
            <v>066230</v>
          </cell>
          <cell r="B1228">
            <v>35561</v>
          </cell>
        </row>
        <row r="1229">
          <cell r="A1229" t="str">
            <v>066265</v>
          </cell>
          <cell r="B1229">
            <v>7923</v>
          </cell>
        </row>
        <row r="1230">
          <cell r="A1230" t="str">
            <v>066281</v>
          </cell>
          <cell r="B1230">
            <v>15520</v>
          </cell>
        </row>
        <row r="1231">
          <cell r="A1231" t="str">
            <v>066290</v>
          </cell>
          <cell r="B1231">
            <v>11083</v>
          </cell>
        </row>
        <row r="1232">
          <cell r="A1232" t="str">
            <v>066303</v>
          </cell>
          <cell r="B1232">
            <v>16139</v>
          </cell>
        </row>
        <row r="1233">
          <cell r="A1233" t="str">
            <v>066320</v>
          </cell>
          <cell r="B1233">
            <v>31047</v>
          </cell>
        </row>
        <row r="1234">
          <cell r="A1234" t="str">
            <v>066419</v>
          </cell>
          <cell r="B1234">
            <v>15190</v>
          </cell>
        </row>
        <row r="1235">
          <cell r="A1235" t="str">
            <v>066427</v>
          </cell>
          <cell r="B1235">
            <v>21908</v>
          </cell>
        </row>
        <row r="1236">
          <cell r="A1236" t="str">
            <v>066435</v>
          </cell>
          <cell r="B1236">
            <v>16865</v>
          </cell>
        </row>
        <row r="1237">
          <cell r="A1237" t="str">
            <v>066486</v>
          </cell>
          <cell r="B1237">
            <v>8832</v>
          </cell>
        </row>
        <row r="1238">
          <cell r="A1238" t="str">
            <v>066494</v>
          </cell>
          <cell r="B1238">
            <v>15520</v>
          </cell>
        </row>
        <row r="1239">
          <cell r="A1239" t="str">
            <v>066540</v>
          </cell>
          <cell r="B1239">
            <v>19629</v>
          </cell>
        </row>
        <row r="1240">
          <cell r="A1240" t="str">
            <v>066567</v>
          </cell>
          <cell r="B1240">
            <v>15571</v>
          </cell>
        </row>
        <row r="1241">
          <cell r="A1241" t="str">
            <v>066583</v>
          </cell>
          <cell r="B1241">
            <v>15520</v>
          </cell>
        </row>
        <row r="1242">
          <cell r="A1242" t="str">
            <v>066613</v>
          </cell>
          <cell r="B1242">
            <v>17059</v>
          </cell>
        </row>
        <row r="1243">
          <cell r="A1243" t="str">
            <v>066630</v>
          </cell>
          <cell r="B1243">
            <v>9003</v>
          </cell>
        </row>
        <row r="1244">
          <cell r="A1244" t="str">
            <v>066648</v>
          </cell>
          <cell r="B1244">
            <v>8410</v>
          </cell>
        </row>
        <row r="1245">
          <cell r="A1245" t="str">
            <v>066656</v>
          </cell>
          <cell r="B1245">
            <v>8751</v>
          </cell>
        </row>
        <row r="1246">
          <cell r="A1246" t="str">
            <v>066664</v>
          </cell>
          <cell r="B1246">
            <v>9489</v>
          </cell>
        </row>
        <row r="1247">
          <cell r="A1247" t="str">
            <v>066672</v>
          </cell>
          <cell r="B1247">
            <v>12012</v>
          </cell>
        </row>
        <row r="1248">
          <cell r="A1248" t="str">
            <v>066680</v>
          </cell>
          <cell r="B1248">
            <v>14100</v>
          </cell>
        </row>
        <row r="1249">
          <cell r="A1249" t="str">
            <v>066702</v>
          </cell>
          <cell r="B1249">
            <v>9664</v>
          </cell>
        </row>
        <row r="1250">
          <cell r="A1250" t="str">
            <v>066729</v>
          </cell>
          <cell r="B1250">
            <v>10334</v>
          </cell>
        </row>
        <row r="1251">
          <cell r="A1251" t="str">
            <v>066745</v>
          </cell>
          <cell r="B1251">
            <v>37052</v>
          </cell>
        </row>
        <row r="1252">
          <cell r="A1252" t="str">
            <v>066753</v>
          </cell>
          <cell r="B1252">
            <v>10989</v>
          </cell>
        </row>
        <row r="1253">
          <cell r="A1253" t="str">
            <v>066770</v>
          </cell>
          <cell r="B1253">
            <v>6293</v>
          </cell>
        </row>
        <row r="1254">
          <cell r="A1254" t="str">
            <v>066796</v>
          </cell>
          <cell r="B1254">
            <v>8113</v>
          </cell>
        </row>
        <row r="1255">
          <cell r="A1255" t="str">
            <v>066800</v>
          </cell>
          <cell r="B1255">
            <v>9653</v>
          </cell>
        </row>
        <row r="1256">
          <cell r="A1256" t="str">
            <v>066842</v>
          </cell>
          <cell r="B1256">
            <v>9547</v>
          </cell>
        </row>
        <row r="1257">
          <cell r="A1257" t="str">
            <v>066885</v>
          </cell>
          <cell r="B1257">
            <v>8785</v>
          </cell>
        </row>
        <row r="1258">
          <cell r="A1258" t="str">
            <v>066907</v>
          </cell>
          <cell r="B1258">
            <v>9063</v>
          </cell>
        </row>
        <row r="1259">
          <cell r="A1259" t="str">
            <v>066923</v>
          </cell>
          <cell r="B1259">
            <v>15190</v>
          </cell>
        </row>
        <row r="1260">
          <cell r="A1260" t="str">
            <v>066931</v>
          </cell>
          <cell r="B1260">
            <v>9084</v>
          </cell>
        </row>
        <row r="1261">
          <cell r="A1261" t="str">
            <v>066990</v>
          </cell>
          <cell r="B1261">
            <v>4851</v>
          </cell>
        </row>
        <row r="1262">
          <cell r="A1262" t="str">
            <v>067016</v>
          </cell>
          <cell r="B1262">
            <v>19379</v>
          </cell>
        </row>
        <row r="1263">
          <cell r="A1263" t="str">
            <v>067024</v>
          </cell>
          <cell r="B1263">
            <v>15190</v>
          </cell>
        </row>
        <row r="1264">
          <cell r="A1264" t="str">
            <v>067059</v>
          </cell>
          <cell r="B1264">
            <v>8309</v>
          </cell>
        </row>
        <row r="1265">
          <cell r="A1265" t="str">
            <v>067091</v>
          </cell>
          <cell r="B1265">
            <v>10551</v>
          </cell>
        </row>
        <row r="1266">
          <cell r="A1266" t="str">
            <v>067113</v>
          </cell>
          <cell r="B1266">
            <v>26919</v>
          </cell>
        </row>
        <row r="1267">
          <cell r="A1267" t="str">
            <v>067121</v>
          </cell>
          <cell r="B1267">
            <v>7923</v>
          </cell>
        </row>
        <row r="1268">
          <cell r="A1268" t="str">
            <v>067130</v>
          </cell>
          <cell r="B1268">
            <v>8450</v>
          </cell>
        </row>
        <row r="1269">
          <cell r="A1269" t="str">
            <v>067148</v>
          </cell>
          <cell r="B1269">
            <v>15190</v>
          </cell>
        </row>
        <row r="1270">
          <cell r="A1270" t="str">
            <v>067172</v>
          </cell>
          <cell r="B1270">
            <v>7044</v>
          </cell>
        </row>
        <row r="1271">
          <cell r="A1271" t="str">
            <v>067210</v>
          </cell>
          <cell r="B1271">
            <v>7473</v>
          </cell>
        </row>
        <row r="1272">
          <cell r="A1272" t="str">
            <v>067237</v>
          </cell>
          <cell r="B1272">
            <v>6967</v>
          </cell>
        </row>
        <row r="1273">
          <cell r="A1273" t="str">
            <v>067253</v>
          </cell>
          <cell r="B1273">
            <v>7074</v>
          </cell>
        </row>
        <row r="1274">
          <cell r="A1274" t="str">
            <v>067261</v>
          </cell>
          <cell r="B1274">
            <v>3937</v>
          </cell>
        </row>
        <row r="1275">
          <cell r="A1275" t="str">
            <v>067288</v>
          </cell>
          <cell r="B1275">
            <v>7923</v>
          </cell>
        </row>
        <row r="1276">
          <cell r="A1276" t="str">
            <v>067296</v>
          </cell>
          <cell r="B1276">
            <v>8147</v>
          </cell>
        </row>
        <row r="1277">
          <cell r="A1277" t="str">
            <v>067318</v>
          </cell>
          <cell r="B1277">
            <v>7667</v>
          </cell>
        </row>
        <row r="1278">
          <cell r="A1278" t="str">
            <v>067326</v>
          </cell>
          <cell r="B1278">
            <v>22955</v>
          </cell>
        </row>
        <row r="1279">
          <cell r="A1279" t="str">
            <v>067350</v>
          </cell>
          <cell r="B1279">
            <v>33555</v>
          </cell>
        </row>
        <row r="1280">
          <cell r="A1280" t="str">
            <v>067369</v>
          </cell>
          <cell r="B1280">
            <v>12436</v>
          </cell>
        </row>
        <row r="1281">
          <cell r="A1281" t="str">
            <v>067385</v>
          </cell>
          <cell r="B1281">
            <v>8379</v>
          </cell>
        </row>
        <row r="1282">
          <cell r="A1282" t="str">
            <v>067393</v>
          </cell>
          <cell r="B1282">
            <v>12352</v>
          </cell>
        </row>
        <row r="1283">
          <cell r="A1283" t="str">
            <v>067440</v>
          </cell>
          <cell r="B1283">
            <v>10129</v>
          </cell>
        </row>
        <row r="1284">
          <cell r="A1284" t="str">
            <v>067458</v>
          </cell>
          <cell r="B1284">
            <v>33443</v>
          </cell>
        </row>
        <row r="1285">
          <cell r="A1285" t="str">
            <v>067482</v>
          </cell>
          <cell r="B1285">
            <v>8134</v>
          </cell>
        </row>
        <row r="1286">
          <cell r="A1286" t="str">
            <v>067571</v>
          </cell>
          <cell r="B1286">
            <v>8520</v>
          </cell>
        </row>
        <row r="1287">
          <cell r="A1287" t="str">
            <v>067580</v>
          </cell>
          <cell r="B1287">
            <v>8786</v>
          </cell>
        </row>
        <row r="1288">
          <cell r="A1288" t="str">
            <v>067598</v>
          </cell>
          <cell r="B1288">
            <v>6834</v>
          </cell>
        </row>
        <row r="1289">
          <cell r="A1289" t="str">
            <v>067601</v>
          </cell>
          <cell r="B1289">
            <v>8151</v>
          </cell>
        </row>
        <row r="1290">
          <cell r="A1290" t="str">
            <v>067610</v>
          </cell>
          <cell r="B1290">
            <v>27873</v>
          </cell>
        </row>
        <row r="1291">
          <cell r="A1291" t="str">
            <v>067652</v>
          </cell>
          <cell r="B1291">
            <v>19201</v>
          </cell>
        </row>
        <row r="1292">
          <cell r="A1292" t="str">
            <v>067660</v>
          </cell>
          <cell r="B1292">
            <v>18408</v>
          </cell>
        </row>
        <row r="1293">
          <cell r="A1293" t="str">
            <v>067679</v>
          </cell>
          <cell r="B1293">
            <v>11356</v>
          </cell>
        </row>
        <row r="1294">
          <cell r="A1294" t="str">
            <v>067687</v>
          </cell>
          <cell r="B1294">
            <v>7658</v>
          </cell>
        </row>
        <row r="1295">
          <cell r="A1295" t="str">
            <v>067709</v>
          </cell>
          <cell r="B1295">
            <v>7363</v>
          </cell>
        </row>
        <row r="1296">
          <cell r="A1296" t="str">
            <v>067725</v>
          </cell>
          <cell r="B1296">
            <v>8550</v>
          </cell>
        </row>
        <row r="1297">
          <cell r="A1297" t="str">
            <v>067733</v>
          </cell>
          <cell r="B1297">
            <v>10443</v>
          </cell>
        </row>
        <row r="1298">
          <cell r="A1298" t="str">
            <v>067741</v>
          </cell>
          <cell r="B1298">
            <v>8485</v>
          </cell>
        </row>
        <row r="1299">
          <cell r="A1299" t="str">
            <v>067750</v>
          </cell>
          <cell r="B1299">
            <v>10223</v>
          </cell>
        </row>
        <row r="1300">
          <cell r="A1300" t="str">
            <v>067768</v>
          </cell>
          <cell r="B1300">
            <v>11717</v>
          </cell>
        </row>
        <row r="1301">
          <cell r="A1301" t="str">
            <v>067776</v>
          </cell>
          <cell r="B1301">
            <v>11810</v>
          </cell>
        </row>
        <row r="1302">
          <cell r="A1302" t="str">
            <v>067814</v>
          </cell>
          <cell r="B1302">
            <v>6535</v>
          </cell>
        </row>
        <row r="1303">
          <cell r="A1303" t="str">
            <v>067849</v>
          </cell>
          <cell r="B1303">
            <v>10441</v>
          </cell>
        </row>
        <row r="1304">
          <cell r="A1304" t="str">
            <v>067865</v>
          </cell>
          <cell r="B1304">
            <v>28134</v>
          </cell>
        </row>
        <row r="1305">
          <cell r="A1305" t="str">
            <v>067890</v>
          </cell>
          <cell r="B1305">
            <v>7658</v>
          </cell>
        </row>
        <row r="1306">
          <cell r="A1306" t="str">
            <v>067946</v>
          </cell>
          <cell r="B1306">
            <v>11498</v>
          </cell>
        </row>
        <row r="1307">
          <cell r="A1307" t="str">
            <v>067954</v>
          </cell>
          <cell r="B1307">
            <v>61922</v>
          </cell>
        </row>
        <row r="1308">
          <cell r="A1308" t="str">
            <v>067962</v>
          </cell>
          <cell r="B1308">
            <v>22937</v>
          </cell>
        </row>
        <row r="1309">
          <cell r="A1309" t="str">
            <v>067989</v>
          </cell>
          <cell r="B1309">
            <v>15190</v>
          </cell>
        </row>
        <row r="1310">
          <cell r="A1310" t="str">
            <v>068004</v>
          </cell>
          <cell r="B1310">
            <v>18760</v>
          </cell>
        </row>
        <row r="1311">
          <cell r="A1311" t="str">
            <v>068020</v>
          </cell>
          <cell r="B1311">
            <v>9158</v>
          </cell>
        </row>
        <row r="1312">
          <cell r="A1312" t="str">
            <v>068039</v>
          </cell>
          <cell r="B1312">
            <v>15901</v>
          </cell>
        </row>
        <row r="1313">
          <cell r="A1313" t="str">
            <v>068047</v>
          </cell>
          <cell r="B1313">
            <v>27239</v>
          </cell>
        </row>
        <row r="1314">
          <cell r="A1314" t="str">
            <v>068055</v>
          </cell>
          <cell r="B1314">
            <v>25067</v>
          </cell>
        </row>
        <row r="1315">
          <cell r="A1315" t="str">
            <v>068128</v>
          </cell>
          <cell r="B1315">
            <v>8374</v>
          </cell>
        </row>
        <row r="1316">
          <cell r="A1316" t="str">
            <v>068136</v>
          </cell>
          <cell r="B1316">
            <v>7658</v>
          </cell>
        </row>
        <row r="1317">
          <cell r="A1317" t="str">
            <v>068152</v>
          </cell>
          <cell r="B1317">
            <v>22197</v>
          </cell>
        </row>
        <row r="1318">
          <cell r="A1318" t="str">
            <v>068160</v>
          </cell>
          <cell r="B1318">
            <v>9714</v>
          </cell>
        </row>
        <row r="1319">
          <cell r="A1319" t="str">
            <v>068225</v>
          </cell>
          <cell r="B1319">
            <v>8439</v>
          </cell>
        </row>
        <row r="1320">
          <cell r="A1320" t="str">
            <v>068241</v>
          </cell>
          <cell r="B1320">
            <v>6535</v>
          </cell>
        </row>
        <row r="1321">
          <cell r="A1321" t="str">
            <v>068250</v>
          </cell>
          <cell r="B1321">
            <v>6519</v>
          </cell>
        </row>
        <row r="1322">
          <cell r="A1322" t="str">
            <v>068276</v>
          </cell>
          <cell r="B1322">
            <v>7868</v>
          </cell>
        </row>
        <row r="1323">
          <cell r="A1323" t="str">
            <v>068306</v>
          </cell>
          <cell r="B1323">
            <v>8217</v>
          </cell>
        </row>
        <row r="1324">
          <cell r="A1324" t="str">
            <v>068314</v>
          </cell>
          <cell r="B1324">
            <v>8617</v>
          </cell>
        </row>
        <row r="1325">
          <cell r="A1325" t="str">
            <v>068322</v>
          </cell>
          <cell r="B1325">
            <v>6819</v>
          </cell>
        </row>
        <row r="1326">
          <cell r="A1326" t="str">
            <v>068330</v>
          </cell>
          <cell r="B1326">
            <v>7363</v>
          </cell>
        </row>
        <row r="1327">
          <cell r="A1327" t="str">
            <v>068365</v>
          </cell>
          <cell r="B1327">
            <v>9338</v>
          </cell>
        </row>
        <row r="1328">
          <cell r="A1328" t="str">
            <v>068373</v>
          </cell>
          <cell r="B1328">
            <v>6519</v>
          </cell>
        </row>
        <row r="1329">
          <cell r="A1329" t="str">
            <v>068438</v>
          </cell>
          <cell r="B1329">
            <v>16751</v>
          </cell>
        </row>
        <row r="1330">
          <cell r="A1330" t="str">
            <v>068446</v>
          </cell>
          <cell r="B1330">
            <v>8537</v>
          </cell>
        </row>
        <row r="1331">
          <cell r="A1331" t="str">
            <v>068454</v>
          </cell>
          <cell r="B1331">
            <v>6019</v>
          </cell>
        </row>
        <row r="1332">
          <cell r="A1332" t="str">
            <v>068462</v>
          </cell>
          <cell r="B1332">
            <v>7658</v>
          </cell>
        </row>
        <row r="1333">
          <cell r="A1333" t="str">
            <v>068489</v>
          </cell>
          <cell r="B1333">
            <v>18408</v>
          </cell>
        </row>
        <row r="1334">
          <cell r="A1334" t="str">
            <v>068527</v>
          </cell>
          <cell r="B1334">
            <v>10827</v>
          </cell>
        </row>
        <row r="1335">
          <cell r="A1335" t="str">
            <v>068535</v>
          </cell>
          <cell r="B1335">
            <v>29470</v>
          </cell>
        </row>
        <row r="1336">
          <cell r="A1336" t="str">
            <v>068543</v>
          </cell>
          <cell r="B1336">
            <v>5185</v>
          </cell>
        </row>
        <row r="1337">
          <cell r="A1337" t="str">
            <v>068551</v>
          </cell>
          <cell r="B1337">
            <v>19969</v>
          </cell>
        </row>
        <row r="1338">
          <cell r="A1338" t="str">
            <v>068560</v>
          </cell>
          <cell r="B1338">
            <v>7363</v>
          </cell>
        </row>
        <row r="1339">
          <cell r="A1339" t="str">
            <v>068586</v>
          </cell>
          <cell r="B1339">
            <v>25158</v>
          </cell>
        </row>
        <row r="1340">
          <cell r="A1340" t="str">
            <v>068594</v>
          </cell>
          <cell r="B1340">
            <v>7747</v>
          </cell>
        </row>
        <row r="1341">
          <cell r="A1341" t="str">
            <v>068608</v>
          </cell>
          <cell r="B1341">
            <v>7658</v>
          </cell>
        </row>
        <row r="1342">
          <cell r="A1342" t="str">
            <v>068640</v>
          </cell>
          <cell r="B1342">
            <v>15240</v>
          </cell>
        </row>
        <row r="1343">
          <cell r="A1343" t="str">
            <v>068659</v>
          </cell>
          <cell r="B1343">
            <v>15520</v>
          </cell>
        </row>
        <row r="1344">
          <cell r="A1344" t="str">
            <v>068683</v>
          </cell>
          <cell r="B1344">
            <v>8661</v>
          </cell>
        </row>
        <row r="1345">
          <cell r="A1345" t="str">
            <v>068730</v>
          </cell>
          <cell r="B1345">
            <v>6019</v>
          </cell>
        </row>
        <row r="1346">
          <cell r="A1346" t="str">
            <v>068748</v>
          </cell>
          <cell r="B1346">
            <v>22937</v>
          </cell>
        </row>
        <row r="1347">
          <cell r="A1347" t="str">
            <v>068756</v>
          </cell>
          <cell r="B1347">
            <v>8748</v>
          </cell>
        </row>
        <row r="1348">
          <cell r="A1348" t="str">
            <v>068764</v>
          </cell>
          <cell r="B1348">
            <v>15520</v>
          </cell>
        </row>
        <row r="1349">
          <cell r="A1349" t="str">
            <v>068772</v>
          </cell>
          <cell r="B1349">
            <v>6535</v>
          </cell>
        </row>
        <row r="1350">
          <cell r="A1350" t="str">
            <v>068799</v>
          </cell>
          <cell r="B1350">
            <v>22937</v>
          </cell>
        </row>
        <row r="1351">
          <cell r="A1351" t="str">
            <v>068802</v>
          </cell>
          <cell r="B1351">
            <v>23972</v>
          </cell>
        </row>
        <row r="1352">
          <cell r="A1352" t="str">
            <v>068810</v>
          </cell>
          <cell r="B1352">
            <v>6019</v>
          </cell>
        </row>
        <row r="1353">
          <cell r="A1353" t="str">
            <v>068837</v>
          </cell>
          <cell r="B1353">
            <v>9942</v>
          </cell>
        </row>
        <row r="1354">
          <cell r="A1354" t="str">
            <v>068861</v>
          </cell>
          <cell r="B1354">
            <v>9364</v>
          </cell>
        </row>
        <row r="1355">
          <cell r="A1355" t="str">
            <v>068870</v>
          </cell>
          <cell r="B1355">
            <v>10539</v>
          </cell>
        </row>
        <row r="1356">
          <cell r="A1356" t="str">
            <v>068888</v>
          </cell>
          <cell r="B1356">
            <v>10023</v>
          </cell>
        </row>
        <row r="1357">
          <cell r="A1357" t="str">
            <v>068896</v>
          </cell>
          <cell r="B1357">
            <v>7658</v>
          </cell>
        </row>
        <row r="1358">
          <cell r="A1358" t="str">
            <v>068900</v>
          </cell>
          <cell r="B1358">
            <v>9718</v>
          </cell>
        </row>
        <row r="1359">
          <cell r="A1359" t="str">
            <v>068918</v>
          </cell>
          <cell r="B1359">
            <v>23937</v>
          </cell>
        </row>
        <row r="1360">
          <cell r="A1360" t="str">
            <v>068942</v>
          </cell>
          <cell r="B1360">
            <v>6519</v>
          </cell>
        </row>
        <row r="1361">
          <cell r="A1361" t="str">
            <v>068950</v>
          </cell>
          <cell r="B1361">
            <v>9523</v>
          </cell>
        </row>
        <row r="1362">
          <cell r="A1362" t="str">
            <v>068977</v>
          </cell>
          <cell r="B1362">
            <v>8293</v>
          </cell>
        </row>
        <row r="1363">
          <cell r="A1363" t="str">
            <v>068993</v>
          </cell>
          <cell r="B1363">
            <v>9758</v>
          </cell>
        </row>
        <row r="1364">
          <cell r="A1364" t="str">
            <v>069035</v>
          </cell>
          <cell r="B1364">
            <v>7923</v>
          </cell>
        </row>
        <row r="1365">
          <cell r="A1365" t="str">
            <v>069043</v>
          </cell>
          <cell r="B1365">
            <v>10680</v>
          </cell>
        </row>
        <row r="1366">
          <cell r="A1366" t="str">
            <v>069078</v>
          </cell>
          <cell r="B1366">
            <v>6535</v>
          </cell>
        </row>
        <row r="1367">
          <cell r="A1367" t="str">
            <v>069086</v>
          </cell>
          <cell r="B1367">
            <v>10539</v>
          </cell>
        </row>
        <row r="1368">
          <cell r="A1368" t="str">
            <v>069108</v>
          </cell>
          <cell r="B1368">
            <v>6019</v>
          </cell>
        </row>
        <row r="1369">
          <cell r="A1369" t="str">
            <v>069116</v>
          </cell>
          <cell r="B1369">
            <v>11848</v>
          </cell>
        </row>
        <row r="1370">
          <cell r="A1370" t="str">
            <v>069175</v>
          </cell>
          <cell r="B1370">
            <v>7658</v>
          </cell>
        </row>
        <row r="1371">
          <cell r="A1371" t="str">
            <v>069205</v>
          </cell>
          <cell r="B1371">
            <v>7923</v>
          </cell>
        </row>
        <row r="1372">
          <cell r="A1372" t="str">
            <v>069248</v>
          </cell>
          <cell r="B1372">
            <v>10539</v>
          </cell>
        </row>
        <row r="1373">
          <cell r="A1373" t="str">
            <v>069264</v>
          </cell>
          <cell r="B1373">
            <v>18909</v>
          </cell>
        </row>
        <row r="1374">
          <cell r="A1374" t="str">
            <v>069272</v>
          </cell>
          <cell r="B1374">
            <v>7054</v>
          </cell>
        </row>
        <row r="1375">
          <cell r="A1375" t="str">
            <v>069302</v>
          </cell>
          <cell r="B1375">
            <v>11498</v>
          </cell>
        </row>
        <row r="1376">
          <cell r="A1376" t="str">
            <v>069310</v>
          </cell>
          <cell r="B1376">
            <v>9338</v>
          </cell>
        </row>
        <row r="1377">
          <cell r="A1377" t="str">
            <v>069329</v>
          </cell>
          <cell r="B1377">
            <v>6614</v>
          </cell>
        </row>
        <row r="1378">
          <cell r="A1378" t="str">
            <v>069353</v>
          </cell>
          <cell r="B1378">
            <v>10539</v>
          </cell>
        </row>
        <row r="1379">
          <cell r="A1379" t="str">
            <v>069370</v>
          </cell>
          <cell r="B1379">
            <v>8423</v>
          </cell>
        </row>
        <row r="1380">
          <cell r="A1380" t="str">
            <v>069388</v>
          </cell>
          <cell r="B1380">
            <v>10539</v>
          </cell>
        </row>
        <row r="1381">
          <cell r="A1381" t="str">
            <v>069400</v>
          </cell>
          <cell r="B1381">
            <v>8423</v>
          </cell>
        </row>
        <row r="1382">
          <cell r="A1382" t="str">
            <v>069418</v>
          </cell>
          <cell r="B1382">
            <v>8939</v>
          </cell>
        </row>
        <row r="1383">
          <cell r="A1383" t="str">
            <v>069426</v>
          </cell>
          <cell r="B1383">
            <v>8423</v>
          </cell>
        </row>
        <row r="1384">
          <cell r="A1384" t="str">
            <v>069434</v>
          </cell>
          <cell r="B1384">
            <v>8423</v>
          </cell>
        </row>
        <row r="1385">
          <cell r="A1385" t="str">
            <v>069469</v>
          </cell>
          <cell r="B1385">
            <v>7294</v>
          </cell>
        </row>
        <row r="1386">
          <cell r="A1386" t="str">
            <v>069507</v>
          </cell>
          <cell r="B1386">
            <v>8423</v>
          </cell>
        </row>
        <row r="1387">
          <cell r="A1387" t="str">
            <v>069515</v>
          </cell>
          <cell r="B1387">
            <v>8423</v>
          </cell>
        </row>
        <row r="1388">
          <cell r="A1388" t="str">
            <v>069523</v>
          </cell>
          <cell r="B1388">
            <v>7923</v>
          </cell>
        </row>
        <row r="1389">
          <cell r="A1389" t="str">
            <v>069540</v>
          </cell>
          <cell r="B1389">
            <v>7923</v>
          </cell>
        </row>
        <row r="1390">
          <cell r="A1390" t="str">
            <v>069582</v>
          </cell>
          <cell r="B1390">
            <v>8470</v>
          </cell>
        </row>
        <row r="1391">
          <cell r="A1391" t="str">
            <v>069612</v>
          </cell>
          <cell r="B1391">
            <v>11998</v>
          </cell>
        </row>
        <row r="1392">
          <cell r="A1392" t="str">
            <v>069620</v>
          </cell>
          <cell r="B1392">
            <v>8514</v>
          </cell>
        </row>
        <row r="1393">
          <cell r="A1393" t="str">
            <v>069655</v>
          </cell>
          <cell r="B1393">
            <v>9688</v>
          </cell>
        </row>
        <row r="1394">
          <cell r="A1394" t="str">
            <v>069663</v>
          </cell>
          <cell r="B1394">
            <v>7923</v>
          </cell>
        </row>
        <row r="1395">
          <cell r="A1395" t="str">
            <v>069671</v>
          </cell>
          <cell r="B1395">
            <v>10188</v>
          </cell>
        </row>
        <row r="1396">
          <cell r="A1396" t="str">
            <v>069680</v>
          </cell>
          <cell r="B1396">
            <v>7923</v>
          </cell>
        </row>
        <row r="1397">
          <cell r="A1397" t="str">
            <v>069710</v>
          </cell>
          <cell r="B1397">
            <v>8423</v>
          </cell>
        </row>
        <row r="1398">
          <cell r="A1398" t="str">
            <v>069728</v>
          </cell>
          <cell r="B1398">
            <v>18408</v>
          </cell>
        </row>
        <row r="1399">
          <cell r="A1399" t="str">
            <v>069760</v>
          </cell>
          <cell r="B1399">
            <v>8439</v>
          </cell>
        </row>
        <row r="1400">
          <cell r="A1400" t="str">
            <v>069779</v>
          </cell>
          <cell r="B1400">
            <v>8939</v>
          </cell>
        </row>
        <row r="1401">
          <cell r="A1401" t="str">
            <v>069809</v>
          </cell>
          <cell r="B1401">
            <v>8939</v>
          </cell>
        </row>
        <row r="1402">
          <cell r="A1402" t="str">
            <v>069817</v>
          </cell>
          <cell r="B1402">
            <v>8423</v>
          </cell>
        </row>
        <row r="1403">
          <cell r="A1403" t="str">
            <v>069850</v>
          </cell>
          <cell r="B1403">
            <v>8423</v>
          </cell>
        </row>
        <row r="1404">
          <cell r="A1404" t="str">
            <v>069868</v>
          </cell>
          <cell r="B1404">
            <v>8939</v>
          </cell>
        </row>
        <row r="1405">
          <cell r="A1405" t="str">
            <v>069892</v>
          </cell>
          <cell r="B1405">
            <v>21981</v>
          </cell>
        </row>
        <row r="1406">
          <cell r="A1406" t="str">
            <v>069906</v>
          </cell>
          <cell r="B1406">
            <v>9014</v>
          </cell>
        </row>
        <row r="1407">
          <cell r="A1407" t="str">
            <v>069930</v>
          </cell>
          <cell r="B1407">
            <v>8939</v>
          </cell>
        </row>
        <row r="1408">
          <cell r="A1408" t="str">
            <v>069957</v>
          </cell>
          <cell r="B1408">
            <v>7923</v>
          </cell>
        </row>
        <row r="1409">
          <cell r="A1409" t="str">
            <v>069965</v>
          </cell>
          <cell r="B1409">
            <v>15520</v>
          </cell>
        </row>
        <row r="1410">
          <cell r="A1410" t="str">
            <v>069981</v>
          </cell>
          <cell r="B1410">
            <v>16139</v>
          </cell>
        </row>
        <row r="1411">
          <cell r="A1411" t="str">
            <v>070009</v>
          </cell>
          <cell r="B1411">
            <v>24240</v>
          </cell>
        </row>
        <row r="1412">
          <cell r="A1412" t="str">
            <v>070017</v>
          </cell>
          <cell r="B1412">
            <v>50136</v>
          </cell>
        </row>
        <row r="1413">
          <cell r="A1413" t="str">
            <v>070025</v>
          </cell>
          <cell r="B1413">
            <v>12254</v>
          </cell>
        </row>
        <row r="1414">
          <cell r="A1414" t="str">
            <v>070033</v>
          </cell>
          <cell r="B1414">
            <v>15909</v>
          </cell>
        </row>
        <row r="1415">
          <cell r="A1415" t="str">
            <v>070041</v>
          </cell>
          <cell r="B1415">
            <v>68946</v>
          </cell>
        </row>
        <row r="1416">
          <cell r="A1416" t="str">
            <v>070050</v>
          </cell>
          <cell r="B1416">
            <v>32352</v>
          </cell>
        </row>
        <row r="1417">
          <cell r="A1417" t="str">
            <v>070068</v>
          </cell>
          <cell r="B1417">
            <v>27645</v>
          </cell>
        </row>
        <row r="1418">
          <cell r="A1418" t="str">
            <v>070076</v>
          </cell>
          <cell r="B1418">
            <v>51505</v>
          </cell>
        </row>
        <row r="1419">
          <cell r="A1419" t="str">
            <v>070084</v>
          </cell>
          <cell r="B1419">
            <v>40780</v>
          </cell>
        </row>
        <row r="1420">
          <cell r="A1420" t="str">
            <v>070106</v>
          </cell>
          <cell r="B1420">
            <v>32473</v>
          </cell>
        </row>
        <row r="1421">
          <cell r="A1421" t="str">
            <v>070114</v>
          </cell>
          <cell r="B1421">
            <v>29968</v>
          </cell>
        </row>
        <row r="1422">
          <cell r="A1422" t="str">
            <v>070122</v>
          </cell>
          <cell r="B1422">
            <v>32051</v>
          </cell>
        </row>
        <row r="1423">
          <cell r="A1423" t="str">
            <v>070149</v>
          </cell>
          <cell r="B1423">
            <v>50000</v>
          </cell>
        </row>
        <row r="1424">
          <cell r="A1424" t="str">
            <v>070157</v>
          </cell>
          <cell r="B1424">
            <v>47014</v>
          </cell>
        </row>
        <row r="1425">
          <cell r="A1425" t="str">
            <v>070165</v>
          </cell>
          <cell r="B1425">
            <v>19176</v>
          </cell>
        </row>
        <row r="1426">
          <cell r="A1426" t="str">
            <v>070173</v>
          </cell>
          <cell r="B1426">
            <v>10382</v>
          </cell>
        </row>
        <row r="1427">
          <cell r="A1427" t="str">
            <v>070190</v>
          </cell>
          <cell r="B1427">
            <v>32602</v>
          </cell>
        </row>
        <row r="1428">
          <cell r="A1428" t="str">
            <v>070203</v>
          </cell>
          <cell r="B1428">
            <v>37403</v>
          </cell>
        </row>
        <row r="1429">
          <cell r="A1429" t="str">
            <v>070211</v>
          </cell>
          <cell r="B1429">
            <v>21908</v>
          </cell>
        </row>
        <row r="1430">
          <cell r="A1430" t="str">
            <v>070246</v>
          </cell>
          <cell r="B1430">
            <v>20514</v>
          </cell>
        </row>
        <row r="1431">
          <cell r="A1431" t="str">
            <v>070254</v>
          </cell>
          <cell r="B1431">
            <v>34833</v>
          </cell>
        </row>
        <row r="1432">
          <cell r="A1432" t="str">
            <v>070270</v>
          </cell>
          <cell r="B1432">
            <v>20007</v>
          </cell>
        </row>
        <row r="1433">
          <cell r="A1433" t="str">
            <v>070300</v>
          </cell>
          <cell r="B1433">
            <v>20168</v>
          </cell>
        </row>
        <row r="1434">
          <cell r="A1434" t="str">
            <v>070319</v>
          </cell>
          <cell r="B1434">
            <v>27941</v>
          </cell>
        </row>
        <row r="1435">
          <cell r="A1435" t="str">
            <v>070335</v>
          </cell>
          <cell r="B1435">
            <v>18024</v>
          </cell>
        </row>
        <row r="1436">
          <cell r="A1436" t="str">
            <v>070343</v>
          </cell>
          <cell r="B1436">
            <v>33015</v>
          </cell>
        </row>
        <row r="1437">
          <cell r="A1437" t="str">
            <v>070360</v>
          </cell>
          <cell r="B1437">
            <v>7100</v>
          </cell>
        </row>
        <row r="1438">
          <cell r="A1438" t="str">
            <v>070386</v>
          </cell>
          <cell r="B1438">
            <v>19956</v>
          </cell>
        </row>
        <row r="1439">
          <cell r="A1439" t="str">
            <v>070432</v>
          </cell>
          <cell r="B1439">
            <v>7100</v>
          </cell>
        </row>
        <row r="1440">
          <cell r="A1440" t="str">
            <v>070440</v>
          </cell>
          <cell r="B1440">
            <v>20985</v>
          </cell>
        </row>
        <row r="1441">
          <cell r="A1441" t="str">
            <v>070459</v>
          </cell>
          <cell r="B1441">
            <v>22608</v>
          </cell>
        </row>
        <row r="1442">
          <cell r="A1442" t="str">
            <v>070475</v>
          </cell>
          <cell r="B1442">
            <v>8218</v>
          </cell>
        </row>
        <row r="1443">
          <cell r="A1443" t="str">
            <v>070483</v>
          </cell>
          <cell r="B1443">
            <v>19056</v>
          </cell>
        </row>
        <row r="1444">
          <cell r="A1444" t="str">
            <v>070491</v>
          </cell>
          <cell r="B1444">
            <v>3425</v>
          </cell>
        </row>
        <row r="1445">
          <cell r="A1445" t="str">
            <v>070505</v>
          </cell>
          <cell r="B1445">
            <v>3525</v>
          </cell>
        </row>
        <row r="1446">
          <cell r="A1446" t="str">
            <v>070513</v>
          </cell>
          <cell r="B1446">
            <v>4422</v>
          </cell>
        </row>
        <row r="1447">
          <cell r="A1447" t="str">
            <v>070556</v>
          </cell>
          <cell r="B1447">
            <v>22759</v>
          </cell>
        </row>
        <row r="1448">
          <cell r="A1448" t="str">
            <v>070564</v>
          </cell>
          <cell r="B1448">
            <v>5126</v>
          </cell>
        </row>
        <row r="1449">
          <cell r="A1449" t="str">
            <v>070599</v>
          </cell>
          <cell r="B1449">
            <v>17642</v>
          </cell>
        </row>
        <row r="1450">
          <cell r="A1450" t="str">
            <v>070602</v>
          </cell>
          <cell r="B1450">
            <v>8050</v>
          </cell>
        </row>
        <row r="1451">
          <cell r="A1451" t="str">
            <v>070629</v>
          </cell>
          <cell r="B1451">
            <v>30997</v>
          </cell>
        </row>
        <row r="1452">
          <cell r="A1452" t="str">
            <v>070637</v>
          </cell>
          <cell r="B1452">
            <v>68664</v>
          </cell>
        </row>
        <row r="1453">
          <cell r="A1453" t="str">
            <v>070645</v>
          </cell>
          <cell r="B1453">
            <v>7651</v>
          </cell>
        </row>
        <row r="1454">
          <cell r="A1454" t="str">
            <v>070670</v>
          </cell>
          <cell r="B1454">
            <v>13600</v>
          </cell>
        </row>
        <row r="1455">
          <cell r="A1455" t="str">
            <v>070696</v>
          </cell>
          <cell r="B1455">
            <v>39127</v>
          </cell>
        </row>
        <row r="1456">
          <cell r="A1456" t="str">
            <v>071102</v>
          </cell>
          <cell r="B1456">
            <v>12810</v>
          </cell>
        </row>
        <row r="1457">
          <cell r="A1457" t="str">
            <v>071129</v>
          </cell>
          <cell r="B1457">
            <v>10913</v>
          </cell>
        </row>
        <row r="1458">
          <cell r="A1458" t="str">
            <v>071170</v>
          </cell>
          <cell r="B1458">
            <v>9951</v>
          </cell>
        </row>
        <row r="1459">
          <cell r="A1459" t="str">
            <v>071196</v>
          </cell>
          <cell r="B1459">
            <v>12810</v>
          </cell>
        </row>
        <row r="1460">
          <cell r="A1460" t="str">
            <v>071234</v>
          </cell>
          <cell r="B1460">
            <v>9120</v>
          </cell>
        </row>
        <row r="1461">
          <cell r="A1461" t="str">
            <v>071242</v>
          </cell>
          <cell r="B1461">
            <v>10913</v>
          </cell>
        </row>
        <row r="1462">
          <cell r="A1462" t="str">
            <v>071250</v>
          </cell>
          <cell r="B1462">
            <v>9951</v>
          </cell>
        </row>
        <row r="1463">
          <cell r="A1463" t="str">
            <v>071269</v>
          </cell>
          <cell r="B1463">
            <v>9951</v>
          </cell>
        </row>
        <row r="1464">
          <cell r="A1464" t="str">
            <v>071340</v>
          </cell>
          <cell r="B1464">
            <v>9688</v>
          </cell>
        </row>
        <row r="1465">
          <cell r="A1465" t="str">
            <v>071358</v>
          </cell>
          <cell r="B1465">
            <v>9951</v>
          </cell>
        </row>
        <row r="1466">
          <cell r="A1466" t="str">
            <v>071382</v>
          </cell>
          <cell r="B1466">
            <v>7520</v>
          </cell>
        </row>
        <row r="1467">
          <cell r="A1467" t="str">
            <v>071390</v>
          </cell>
          <cell r="B1467">
            <v>7520</v>
          </cell>
        </row>
        <row r="1468">
          <cell r="A1468" t="str">
            <v>071420</v>
          </cell>
          <cell r="B1468">
            <v>9120</v>
          </cell>
        </row>
        <row r="1469">
          <cell r="A1469" t="str">
            <v>071447</v>
          </cell>
          <cell r="B1469">
            <v>7520</v>
          </cell>
        </row>
        <row r="1470">
          <cell r="A1470" t="str">
            <v>071471</v>
          </cell>
          <cell r="B1470">
            <v>9120</v>
          </cell>
        </row>
        <row r="1471">
          <cell r="A1471" t="str">
            <v>071480</v>
          </cell>
          <cell r="B1471">
            <v>7520</v>
          </cell>
        </row>
        <row r="1472">
          <cell r="A1472" t="str">
            <v>071510</v>
          </cell>
          <cell r="B1472">
            <v>7520</v>
          </cell>
        </row>
        <row r="1473">
          <cell r="A1473" t="str">
            <v>071587</v>
          </cell>
          <cell r="B1473">
            <v>7520</v>
          </cell>
        </row>
        <row r="1474">
          <cell r="A1474" t="str">
            <v>071609</v>
          </cell>
          <cell r="B1474">
            <v>7520</v>
          </cell>
        </row>
        <row r="1475">
          <cell r="A1475" t="str">
            <v>071650</v>
          </cell>
          <cell r="B1475">
            <v>7520</v>
          </cell>
        </row>
        <row r="1476">
          <cell r="A1476" t="str">
            <v>071676</v>
          </cell>
          <cell r="B1476">
            <v>11280</v>
          </cell>
        </row>
        <row r="1477">
          <cell r="A1477" t="str">
            <v>071684</v>
          </cell>
          <cell r="B1477">
            <v>11280</v>
          </cell>
        </row>
        <row r="1478">
          <cell r="A1478" t="str">
            <v>071692</v>
          </cell>
          <cell r="B1478">
            <v>11280</v>
          </cell>
        </row>
        <row r="1479">
          <cell r="A1479" t="str">
            <v>071706</v>
          </cell>
          <cell r="B1479">
            <v>8645</v>
          </cell>
        </row>
        <row r="1480">
          <cell r="A1480" t="str">
            <v>071714</v>
          </cell>
          <cell r="B1480">
            <v>8645</v>
          </cell>
        </row>
        <row r="1481">
          <cell r="A1481" t="str">
            <v>071722</v>
          </cell>
          <cell r="B1481">
            <v>8645</v>
          </cell>
        </row>
        <row r="1482">
          <cell r="A1482" t="str">
            <v>071730</v>
          </cell>
          <cell r="B1482">
            <v>8645</v>
          </cell>
        </row>
        <row r="1483">
          <cell r="A1483" t="str">
            <v>071749</v>
          </cell>
          <cell r="B1483">
            <v>8645</v>
          </cell>
        </row>
        <row r="1484">
          <cell r="A1484" t="str">
            <v>071757</v>
          </cell>
          <cell r="B1484">
            <v>8645</v>
          </cell>
        </row>
        <row r="1485">
          <cell r="A1485" t="str">
            <v>071765</v>
          </cell>
          <cell r="B1485">
            <v>8645</v>
          </cell>
        </row>
        <row r="1486">
          <cell r="A1486" t="str">
            <v>071773</v>
          </cell>
          <cell r="B1486">
            <v>8645</v>
          </cell>
        </row>
        <row r="1487">
          <cell r="A1487" t="str">
            <v>071790</v>
          </cell>
          <cell r="B1487">
            <v>7520</v>
          </cell>
        </row>
        <row r="1488">
          <cell r="A1488" t="str">
            <v>071803</v>
          </cell>
          <cell r="B1488">
            <v>7520</v>
          </cell>
        </row>
        <row r="1489">
          <cell r="A1489" t="str">
            <v>071811</v>
          </cell>
          <cell r="B1489">
            <v>7520</v>
          </cell>
        </row>
        <row r="1490">
          <cell r="A1490" t="str">
            <v>071838</v>
          </cell>
          <cell r="B1490">
            <v>8645</v>
          </cell>
        </row>
        <row r="1491">
          <cell r="A1491" t="str">
            <v>071846</v>
          </cell>
          <cell r="B1491">
            <v>11280</v>
          </cell>
        </row>
        <row r="1492">
          <cell r="A1492" t="str">
            <v>071854</v>
          </cell>
          <cell r="B1492">
            <v>11280</v>
          </cell>
        </row>
        <row r="1493">
          <cell r="A1493" t="str">
            <v>071862</v>
          </cell>
          <cell r="B1493">
            <v>7520</v>
          </cell>
        </row>
        <row r="1494">
          <cell r="A1494" t="str">
            <v>073008</v>
          </cell>
          <cell r="B1494">
            <v>8439</v>
          </cell>
        </row>
        <row r="1495">
          <cell r="A1495" t="str">
            <v>073016</v>
          </cell>
          <cell r="B1495">
            <v>8439</v>
          </cell>
        </row>
        <row r="1496">
          <cell r="A1496" t="str">
            <v>073024</v>
          </cell>
          <cell r="B1496">
            <v>8439</v>
          </cell>
        </row>
        <row r="1497">
          <cell r="A1497" t="str">
            <v>073032</v>
          </cell>
          <cell r="B1497">
            <v>8439</v>
          </cell>
        </row>
        <row r="1498">
          <cell r="A1498" t="str">
            <v>073040</v>
          </cell>
          <cell r="B1498">
            <v>8439</v>
          </cell>
        </row>
        <row r="1499">
          <cell r="A1499" t="str">
            <v>073083</v>
          </cell>
          <cell r="B1499">
            <v>8439</v>
          </cell>
        </row>
        <row r="1500">
          <cell r="A1500" t="str">
            <v>073121</v>
          </cell>
          <cell r="B1500">
            <v>10007</v>
          </cell>
        </row>
        <row r="1501">
          <cell r="A1501" t="str">
            <v>073148</v>
          </cell>
          <cell r="B1501">
            <v>8439</v>
          </cell>
        </row>
        <row r="1502">
          <cell r="A1502" t="str">
            <v>073156</v>
          </cell>
          <cell r="B1502">
            <v>8439</v>
          </cell>
        </row>
        <row r="1503">
          <cell r="A1503" t="str">
            <v>073164</v>
          </cell>
          <cell r="B1503">
            <v>8439</v>
          </cell>
        </row>
        <row r="1504">
          <cell r="A1504" t="str">
            <v>073199</v>
          </cell>
          <cell r="B1504">
            <v>10039</v>
          </cell>
        </row>
        <row r="1505">
          <cell r="A1505" t="str">
            <v>073210</v>
          </cell>
          <cell r="B1505">
            <v>10039</v>
          </cell>
        </row>
        <row r="1506">
          <cell r="A1506" t="str">
            <v>073229</v>
          </cell>
          <cell r="B1506">
            <v>8439</v>
          </cell>
        </row>
        <row r="1507">
          <cell r="A1507" t="str">
            <v>073237</v>
          </cell>
          <cell r="B1507">
            <v>8439</v>
          </cell>
        </row>
        <row r="1508">
          <cell r="A1508" t="str">
            <v>075108</v>
          </cell>
          <cell r="B1508">
            <v>5860</v>
          </cell>
        </row>
        <row r="1509">
          <cell r="A1509" t="str">
            <v>075167</v>
          </cell>
          <cell r="B1509">
            <v>8701</v>
          </cell>
        </row>
        <row r="1510">
          <cell r="A1510" t="str">
            <v>075183</v>
          </cell>
          <cell r="B1510">
            <v>5000</v>
          </cell>
        </row>
        <row r="1511">
          <cell r="A1511" t="str">
            <v>075337</v>
          </cell>
          <cell r="B1511">
            <v>11003</v>
          </cell>
        </row>
        <row r="1512">
          <cell r="A1512" t="str">
            <v>075345</v>
          </cell>
          <cell r="B1512">
            <v>8843</v>
          </cell>
        </row>
        <row r="1513">
          <cell r="A1513" t="str">
            <v>075361</v>
          </cell>
          <cell r="B1513">
            <v>8638</v>
          </cell>
        </row>
        <row r="1514">
          <cell r="A1514" t="str">
            <v>075450</v>
          </cell>
          <cell r="B1514">
            <v>5200</v>
          </cell>
        </row>
        <row r="1515">
          <cell r="A1515" t="str">
            <v>075469</v>
          </cell>
          <cell r="B1515">
            <v>10891</v>
          </cell>
        </row>
        <row r="1516">
          <cell r="A1516" t="str">
            <v>075647</v>
          </cell>
          <cell r="B1516">
            <v>7499</v>
          </cell>
        </row>
        <row r="1517">
          <cell r="A1517" t="str">
            <v>075671</v>
          </cell>
          <cell r="B1517">
            <v>10649</v>
          </cell>
        </row>
        <row r="1518">
          <cell r="A1518" t="str">
            <v>075701</v>
          </cell>
          <cell r="B1518">
            <v>8939</v>
          </cell>
        </row>
        <row r="1519">
          <cell r="A1519" t="str">
            <v>075884</v>
          </cell>
          <cell r="B1519">
            <v>5000</v>
          </cell>
        </row>
        <row r="1520">
          <cell r="A1520" t="str">
            <v>075906</v>
          </cell>
          <cell r="B1520">
            <v>8123</v>
          </cell>
        </row>
        <row r="1521">
          <cell r="A1521" t="str">
            <v>075949</v>
          </cell>
          <cell r="B1521">
            <v>8183</v>
          </cell>
        </row>
        <row r="1522">
          <cell r="A1522" t="str">
            <v>075973</v>
          </cell>
          <cell r="B1522">
            <v>8892</v>
          </cell>
        </row>
        <row r="1523">
          <cell r="A1523" t="str">
            <v>075990</v>
          </cell>
          <cell r="B1523">
            <v>8667</v>
          </cell>
        </row>
        <row r="1524">
          <cell r="A1524" t="str">
            <v>076015</v>
          </cell>
          <cell r="B1524">
            <v>8082</v>
          </cell>
        </row>
        <row r="1525">
          <cell r="A1525" t="str">
            <v>076023</v>
          </cell>
          <cell r="B1525">
            <v>8892</v>
          </cell>
        </row>
        <row r="1526">
          <cell r="A1526" t="str">
            <v>076147</v>
          </cell>
          <cell r="B1526">
            <v>5511</v>
          </cell>
        </row>
        <row r="1527">
          <cell r="A1527" t="str">
            <v>076201</v>
          </cell>
          <cell r="B1527">
            <v>8267</v>
          </cell>
        </row>
        <row r="1528">
          <cell r="A1528" t="str">
            <v>076244</v>
          </cell>
          <cell r="B1528">
            <v>9359</v>
          </cell>
        </row>
        <row r="1529">
          <cell r="A1529" t="str">
            <v>076279</v>
          </cell>
          <cell r="B1529">
            <v>5413</v>
          </cell>
        </row>
        <row r="1530">
          <cell r="A1530" t="str">
            <v>076520</v>
          </cell>
          <cell r="B1530">
            <v>5460</v>
          </cell>
        </row>
        <row r="1531">
          <cell r="A1531" t="str">
            <v>076546</v>
          </cell>
          <cell r="B1531">
            <v>8797</v>
          </cell>
        </row>
        <row r="1532">
          <cell r="A1532" t="str">
            <v>076554</v>
          </cell>
          <cell r="B1532">
            <v>11291</v>
          </cell>
        </row>
        <row r="1533">
          <cell r="A1533" t="str">
            <v>076600</v>
          </cell>
          <cell r="B1533">
            <v>7363</v>
          </cell>
        </row>
        <row r="1534">
          <cell r="A1534" t="str">
            <v>076643</v>
          </cell>
          <cell r="B1534">
            <v>11353</v>
          </cell>
        </row>
        <row r="1535">
          <cell r="A1535" t="str">
            <v>076686</v>
          </cell>
          <cell r="B1535">
            <v>12128</v>
          </cell>
        </row>
        <row r="1536">
          <cell r="A1536" t="str">
            <v>076694</v>
          </cell>
          <cell r="B1536">
            <v>8667</v>
          </cell>
        </row>
        <row r="1537">
          <cell r="A1537" t="str">
            <v>076724</v>
          </cell>
          <cell r="B1537">
            <v>9085</v>
          </cell>
        </row>
        <row r="1538">
          <cell r="A1538" t="str">
            <v>076732</v>
          </cell>
          <cell r="B1538">
            <v>8939</v>
          </cell>
        </row>
        <row r="1539">
          <cell r="A1539" t="str">
            <v>076767</v>
          </cell>
          <cell r="B1539">
            <v>16139</v>
          </cell>
        </row>
        <row r="1540">
          <cell r="A1540" t="str">
            <v>076775</v>
          </cell>
          <cell r="B1540">
            <v>7663</v>
          </cell>
        </row>
        <row r="1541">
          <cell r="A1541" t="str">
            <v>076805</v>
          </cell>
          <cell r="B1541">
            <v>11294</v>
          </cell>
        </row>
        <row r="1542">
          <cell r="A1542" t="str">
            <v>076830</v>
          </cell>
          <cell r="B1542">
            <v>11119</v>
          </cell>
        </row>
        <row r="1543">
          <cell r="A1543" t="str">
            <v>076945</v>
          </cell>
          <cell r="B1543">
            <v>5085</v>
          </cell>
        </row>
        <row r="1544">
          <cell r="A1544" t="str">
            <v>077011</v>
          </cell>
          <cell r="B1544">
            <v>8287</v>
          </cell>
        </row>
        <row r="1545">
          <cell r="A1545" t="str">
            <v>077119</v>
          </cell>
          <cell r="B1545">
            <v>10843</v>
          </cell>
        </row>
        <row r="1546">
          <cell r="A1546" t="str">
            <v>077135</v>
          </cell>
          <cell r="B1546">
            <v>16838</v>
          </cell>
        </row>
        <row r="1547">
          <cell r="A1547" t="str">
            <v>077224</v>
          </cell>
          <cell r="B1547">
            <v>7699</v>
          </cell>
        </row>
        <row r="1548">
          <cell r="A1548" t="str">
            <v>077330</v>
          </cell>
          <cell r="B1548">
            <v>8308</v>
          </cell>
        </row>
        <row r="1549">
          <cell r="A1549" t="str">
            <v>077399</v>
          </cell>
          <cell r="B1549">
            <v>8122</v>
          </cell>
        </row>
        <row r="1550">
          <cell r="A1550" t="str">
            <v>077437</v>
          </cell>
          <cell r="B1550">
            <v>7884</v>
          </cell>
        </row>
        <row r="1551">
          <cell r="A1551" t="str">
            <v>077461</v>
          </cell>
          <cell r="B1551">
            <v>11003</v>
          </cell>
        </row>
        <row r="1552">
          <cell r="A1552" t="str">
            <v>077526</v>
          </cell>
          <cell r="B1552">
            <v>8667</v>
          </cell>
        </row>
        <row r="1553">
          <cell r="A1553" t="str">
            <v>077534</v>
          </cell>
          <cell r="B1553">
            <v>11235</v>
          </cell>
        </row>
        <row r="1554">
          <cell r="A1554" t="str">
            <v>077631</v>
          </cell>
          <cell r="B1554">
            <v>10365</v>
          </cell>
        </row>
        <row r="1555">
          <cell r="A1555" t="str">
            <v>077640</v>
          </cell>
          <cell r="B1555">
            <v>8574</v>
          </cell>
        </row>
        <row r="1556">
          <cell r="A1556" t="str">
            <v>077682</v>
          </cell>
          <cell r="B1556">
            <v>11878</v>
          </cell>
        </row>
        <row r="1557">
          <cell r="A1557" t="str">
            <v>077801</v>
          </cell>
          <cell r="B1557">
            <v>8773</v>
          </cell>
        </row>
        <row r="1558">
          <cell r="A1558" t="str">
            <v>077968</v>
          </cell>
          <cell r="B1558">
            <v>10285</v>
          </cell>
        </row>
        <row r="1559">
          <cell r="A1559" t="str">
            <v>078042</v>
          </cell>
          <cell r="B1559">
            <v>16751</v>
          </cell>
        </row>
        <row r="1560">
          <cell r="A1560" t="str">
            <v>078131</v>
          </cell>
          <cell r="B1560">
            <v>9585</v>
          </cell>
        </row>
        <row r="1561">
          <cell r="A1561" t="str">
            <v>078336</v>
          </cell>
          <cell r="B1561">
            <v>11352</v>
          </cell>
        </row>
        <row r="1562">
          <cell r="A1562" t="str">
            <v>078360</v>
          </cell>
          <cell r="B1562">
            <v>8392</v>
          </cell>
        </row>
        <row r="1563">
          <cell r="A1563" t="str">
            <v>078557</v>
          </cell>
          <cell r="B1563">
            <v>3665</v>
          </cell>
        </row>
        <row r="1564">
          <cell r="A1564" t="str">
            <v>078670</v>
          </cell>
          <cell r="B1564">
            <v>7363</v>
          </cell>
        </row>
        <row r="1565">
          <cell r="A1565" t="str">
            <v>078700</v>
          </cell>
          <cell r="B1565">
            <v>11657</v>
          </cell>
        </row>
        <row r="1566">
          <cell r="A1566" t="str">
            <v>078719</v>
          </cell>
          <cell r="B1566">
            <v>8605</v>
          </cell>
        </row>
        <row r="1567">
          <cell r="A1567" t="str">
            <v>078727</v>
          </cell>
          <cell r="B1567">
            <v>7975</v>
          </cell>
        </row>
        <row r="1568">
          <cell r="A1568" t="str">
            <v>078859</v>
          </cell>
          <cell r="B1568">
            <v>8968</v>
          </cell>
        </row>
        <row r="1569">
          <cell r="A1569" t="str">
            <v>078875</v>
          </cell>
          <cell r="B1569">
            <v>5503</v>
          </cell>
        </row>
        <row r="1570">
          <cell r="A1570" t="str">
            <v>079006</v>
          </cell>
          <cell r="B1570">
            <v>8892</v>
          </cell>
        </row>
        <row r="1571">
          <cell r="A1571" t="str">
            <v>079022</v>
          </cell>
          <cell r="B1571">
            <v>11056</v>
          </cell>
        </row>
        <row r="1572">
          <cell r="A1572" t="str">
            <v>079154</v>
          </cell>
          <cell r="B1572">
            <v>20330</v>
          </cell>
        </row>
        <row r="1573">
          <cell r="A1573" t="str">
            <v>079227</v>
          </cell>
          <cell r="B1573">
            <v>8772</v>
          </cell>
        </row>
        <row r="1574">
          <cell r="A1574" t="str">
            <v>079243</v>
          </cell>
          <cell r="B1574">
            <v>8667</v>
          </cell>
        </row>
        <row r="1575">
          <cell r="A1575" t="str">
            <v>079340</v>
          </cell>
          <cell r="B1575">
            <v>10997</v>
          </cell>
        </row>
        <row r="1576">
          <cell r="A1576" t="str">
            <v>079383</v>
          </cell>
          <cell r="B1576">
            <v>11353</v>
          </cell>
        </row>
        <row r="1577">
          <cell r="A1577" t="str">
            <v>079472</v>
          </cell>
          <cell r="B1577">
            <v>10924</v>
          </cell>
        </row>
        <row r="1578">
          <cell r="A1578" t="str">
            <v>079510</v>
          </cell>
          <cell r="B1578">
            <v>3848</v>
          </cell>
        </row>
        <row r="1579">
          <cell r="A1579" t="str">
            <v>079529</v>
          </cell>
          <cell r="B1579">
            <v>8082</v>
          </cell>
        </row>
        <row r="1580">
          <cell r="A1580" t="str">
            <v>079545</v>
          </cell>
          <cell r="B1580">
            <v>9011</v>
          </cell>
        </row>
        <row r="1581">
          <cell r="A1581" t="str">
            <v>079561</v>
          </cell>
          <cell r="B1581">
            <v>5347</v>
          </cell>
        </row>
        <row r="1582">
          <cell r="A1582" t="str">
            <v>079600</v>
          </cell>
          <cell r="B1582">
            <v>4580</v>
          </cell>
        </row>
        <row r="1583">
          <cell r="A1583" t="str">
            <v>079634</v>
          </cell>
          <cell r="B1583">
            <v>8162</v>
          </cell>
        </row>
        <row r="1584">
          <cell r="A1584" t="str">
            <v>079650</v>
          </cell>
          <cell r="B1584">
            <v>4830</v>
          </cell>
        </row>
        <row r="1585">
          <cell r="A1585" t="str">
            <v>079707</v>
          </cell>
          <cell r="B1585">
            <v>10063</v>
          </cell>
        </row>
        <row r="1586">
          <cell r="A1586" t="str">
            <v>079723</v>
          </cell>
          <cell r="B1586">
            <v>8308</v>
          </cell>
        </row>
        <row r="1587">
          <cell r="A1587" t="str">
            <v>079863</v>
          </cell>
          <cell r="B1587">
            <v>8660</v>
          </cell>
        </row>
        <row r="1588">
          <cell r="A1588" t="str">
            <v>079901</v>
          </cell>
          <cell r="B1588">
            <v>5169</v>
          </cell>
        </row>
        <row r="1589">
          <cell r="A1589" t="str">
            <v>079944</v>
          </cell>
          <cell r="B1589">
            <v>8267</v>
          </cell>
        </row>
        <row r="1590">
          <cell r="A1590" t="str">
            <v>079995</v>
          </cell>
          <cell r="B1590">
            <v>8110</v>
          </cell>
        </row>
        <row r="1591">
          <cell r="A1591" t="str">
            <v>080004</v>
          </cell>
          <cell r="B1591">
            <v>8726</v>
          </cell>
        </row>
        <row r="1592">
          <cell r="A1592" t="str">
            <v>080012</v>
          </cell>
          <cell r="B1592">
            <v>8963</v>
          </cell>
        </row>
        <row r="1593">
          <cell r="A1593" t="str">
            <v>080047</v>
          </cell>
          <cell r="B1593">
            <v>8987</v>
          </cell>
        </row>
        <row r="1594">
          <cell r="A1594" t="str">
            <v>080063</v>
          </cell>
          <cell r="B1594">
            <v>8772</v>
          </cell>
        </row>
        <row r="1595">
          <cell r="A1595" t="str">
            <v>080144</v>
          </cell>
          <cell r="B1595">
            <v>5511</v>
          </cell>
        </row>
        <row r="1596">
          <cell r="A1596" t="str">
            <v>080152</v>
          </cell>
          <cell r="B1596">
            <v>8163</v>
          </cell>
        </row>
        <row r="1597">
          <cell r="A1597" t="str">
            <v>080160</v>
          </cell>
          <cell r="B1597">
            <v>5460</v>
          </cell>
        </row>
        <row r="1598">
          <cell r="A1598" t="str">
            <v>080241</v>
          </cell>
          <cell r="B1598">
            <v>9109</v>
          </cell>
        </row>
        <row r="1599">
          <cell r="A1599" t="str">
            <v>080250</v>
          </cell>
          <cell r="B1599">
            <v>8892</v>
          </cell>
        </row>
        <row r="1600">
          <cell r="A1600" t="str">
            <v>080268</v>
          </cell>
          <cell r="B1600">
            <v>7425</v>
          </cell>
        </row>
        <row r="1601">
          <cell r="A1601" t="str">
            <v>080276</v>
          </cell>
          <cell r="B1601">
            <v>10104</v>
          </cell>
        </row>
        <row r="1602">
          <cell r="A1602" t="str">
            <v>080306</v>
          </cell>
          <cell r="B1602">
            <v>8123</v>
          </cell>
        </row>
        <row r="1603">
          <cell r="A1603" t="str">
            <v>080438</v>
          </cell>
          <cell r="B1603">
            <v>8902</v>
          </cell>
        </row>
        <row r="1604">
          <cell r="A1604" t="str">
            <v>080772</v>
          </cell>
          <cell r="B1604">
            <v>8287</v>
          </cell>
        </row>
        <row r="1605">
          <cell r="A1605" t="str">
            <v>080861</v>
          </cell>
          <cell r="B1605">
            <v>5197</v>
          </cell>
        </row>
        <row r="1606">
          <cell r="A1606" t="str">
            <v>080888</v>
          </cell>
          <cell r="B1606">
            <v>8843</v>
          </cell>
        </row>
        <row r="1607">
          <cell r="A1607" t="str">
            <v>081000</v>
          </cell>
          <cell r="B1607">
            <v>8939</v>
          </cell>
        </row>
        <row r="1608">
          <cell r="A1608" t="str">
            <v>081027</v>
          </cell>
          <cell r="B1608">
            <v>5537</v>
          </cell>
        </row>
        <row r="1609">
          <cell r="A1609" t="str">
            <v>081043</v>
          </cell>
          <cell r="B1609">
            <v>8600</v>
          </cell>
        </row>
        <row r="1610">
          <cell r="A1610" t="str">
            <v>081132</v>
          </cell>
          <cell r="B1610">
            <v>4926</v>
          </cell>
        </row>
        <row r="1611">
          <cell r="A1611" t="str">
            <v>081159</v>
          </cell>
          <cell r="B1611">
            <v>5352</v>
          </cell>
        </row>
        <row r="1612">
          <cell r="A1612" t="str">
            <v>081175</v>
          </cell>
          <cell r="B1612">
            <v>7598</v>
          </cell>
        </row>
        <row r="1613">
          <cell r="A1613" t="str">
            <v>081183</v>
          </cell>
          <cell r="B1613">
            <v>10494</v>
          </cell>
        </row>
        <row r="1614">
          <cell r="A1614" t="str">
            <v>081256</v>
          </cell>
          <cell r="B1614">
            <v>8987</v>
          </cell>
        </row>
        <row r="1615">
          <cell r="A1615" t="str">
            <v>081264</v>
          </cell>
          <cell r="B1615">
            <v>8547</v>
          </cell>
        </row>
        <row r="1616">
          <cell r="A1616" t="str">
            <v>081272</v>
          </cell>
          <cell r="B1616">
            <v>8184</v>
          </cell>
        </row>
        <row r="1617">
          <cell r="A1617" t="str">
            <v>081388</v>
          </cell>
          <cell r="B1617">
            <v>5578</v>
          </cell>
        </row>
        <row r="1618">
          <cell r="A1618" t="str">
            <v>081400</v>
          </cell>
          <cell r="B1618">
            <v>8249</v>
          </cell>
        </row>
        <row r="1619">
          <cell r="A1619" t="str">
            <v>081493</v>
          </cell>
          <cell r="B1619">
            <v>8022</v>
          </cell>
        </row>
        <row r="1620">
          <cell r="A1620" t="str">
            <v>081639</v>
          </cell>
          <cell r="B1620">
            <v>9012</v>
          </cell>
        </row>
        <row r="1621">
          <cell r="A1621" t="str">
            <v>081647</v>
          </cell>
          <cell r="B1621">
            <v>8725</v>
          </cell>
        </row>
        <row r="1622">
          <cell r="A1622" t="str">
            <v>081655</v>
          </cell>
          <cell r="B1622">
            <v>8831</v>
          </cell>
        </row>
        <row r="1623">
          <cell r="A1623" t="str">
            <v>081779</v>
          </cell>
          <cell r="B1623">
            <v>7989</v>
          </cell>
        </row>
        <row r="1624">
          <cell r="A1624" t="str">
            <v>081817</v>
          </cell>
          <cell r="B1624">
            <v>11800</v>
          </cell>
        </row>
        <row r="1625">
          <cell r="A1625" t="str">
            <v>081825</v>
          </cell>
          <cell r="B1625">
            <v>8396</v>
          </cell>
        </row>
        <row r="1626">
          <cell r="A1626" t="str">
            <v>081833</v>
          </cell>
          <cell r="B1626">
            <v>8216</v>
          </cell>
        </row>
        <row r="1627">
          <cell r="A1627" t="str">
            <v>081906</v>
          </cell>
          <cell r="B1627">
            <v>10142</v>
          </cell>
        </row>
        <row r="1628">
          <cell r="A1628" t="str">
            <v>081957</v>
          </cell>
          <cell r="B1628">
            <v>7363</v>
          </cell>
        </row>
        <row r="1629">
          <cell r="A1629" t="str">
            <v>081981</v>
          </cell>
          <cell r="B1629">
            <v>7838</v>
          </cell>
        </row>
        <row r="1630">
          <cell r="A1630" t="str">
            <v>082040</v>
          </cell>
          <cell r="B1630">
            <v>8308</v>
          </cell>
        </row>
        <row r="1631">
          <cell r="A1631" t="str">
            <v>082120</v>
          </cell>
          <cell r="B1631">
            <v>5079</v>
          </cell>
        </row>
        <row r="1632">
          <cell r="A1632" t="str">
            <v>082210</v>
          </cell>
          <cell r="B1632">
            <v>5000</v>
          </cell>
        </row>
        <row r="1633">
          <cell r="A1633" t="str">
            <v>082260</v>
          </cell>
          <cell r="B1633">
            <v>8082</v>
          </cell>
        </row>
        <row r="1634">
          <cell r="A1634" t="str">
            <v>082279</v>
          </cell>
          <cell r="B1634">
            <v>8897</v>
          </cell>
        </row>
        <row r="1635">
          <cell r="A1635" t="str">
            <v>082325</v>
          </cell>
          <cell r="B1635">
            <v>11981</v>
          </cell>
        </row>
        <row r="1636">
          <cell r="A1636" t="str">
            <v>082341</v>
          </cell>
          <cell r="B1636">
            <v>16139</v>
          </cell>
        </row>
        <row r="1637">
          <cell r="A1637" t="str">
            <v>082368</v>
          </cell>
          <cell r="B1637">
            <v>8818</v>
          </cell>
        </row>
        <row r="1638">
          <cell r="A1638" t="str">
            <v>082406</v>
          </cell>
          <cell r="B1638">
            <v>8987</v>
          </cell>
        </row>
        <row r="1639">
          <cell r="A1639" t="str">
            <v>082740</v>
          </cell>
          <cell r="B1639">
            <v>12716</v>
          </cell>
        </row>
        <row r="1640">
          <cell r="A1640" t="str">
            <v>082805</v>
          </cell>
          <cell r="B1640">
            <v>20407</v>
          </cell>
        </row>
        <row r="1641">
          <cell r="A1641" t="str">
            <v>082821</v>
          </cell>
          <cell r="B1641">
            <v>19379</v>
          </cell>
        </row>
        <row r="1642">
          <cell r="A1642" t="str">
            <v>082830</v>
          </cell>
          <cell r="B1642">
            <v>23831</v>
          </cell>
        </row>
        <row r="1643">
          <cell r="A1643" t="str">
            <v>082864</v>
          </cell>
          <cell r="B1643">
            <v>20001</v>
          </cell>
        </row>
        <row r="1644">
          <cell r="A1644" t="str">
            <v>082872</v>
          </cell>
          <cell r="B1644">
            <v>20858</v>
          </cell>
        </row>
        <row r="1645">
          <cell r="A1645" t="str">
            <v>082910</v>
          </cell>
          <cell r="B1645">
            <v>12031</v>
          </cell>
        </row>
        <row r="1646">
          <cell r="A1646" t="str">
            <v>083291</v>
          </cell>
          <cell r="B1646">
            <v>11878</v>
          </cell>
        </row>
        <row r="1647">
          <cell r="A1647" t="str">
            <v>083836</v>
          </cell>
          <cell r="B1647">
            <v>15107</v>
          </cell>
        </row>
        <row r="1648">
          <cell r="A1648" t="str">
            <v>083879</v>
          </cell>
          <cell r="B1648">
            <v>14439</v>
          </cell>
        </row>
        <row r="1649">
          <cell r="A1649" t="str">
            <v>083917</v>
          </cell>
          <cell r="B1649">
            <v>18760</v>
          </cell>
        </row>
        <row r="1650">
          <cell r="A1650" t="str">
            <v>083933</v>
          </cell>
          <cell r="B1650">
            <v>18812</v>
          </cell>
        </row>
        <row r="1651">
          <cell r="A1651" t="str">
            <v>083950</v>
          </cell>
          <cell r="B1651">
            <v>15190</v>
          </cell>
        </row>
        <row r="1652">
          <cell r="A1652" t="str">
            <v>083968</v>
          </cell>
          <cell r="B1652">
            <v>18760</v>
          </cell>
        </row>
        <row r="1653">
          <cell r="A1653" t="str">
            <v>084000</v>
          </cell>
          <cell r="B1653">
            <v>19379</v>
          </cell>
        </row>
        <row r="1654">
          <cell r="A1654" t="str">
            <v>084018</v>
          </cell>
          <cell r="B1654">
            <v>19379</v>
          </cell>
        </row>
        <row r="1655">
          <cell r="A1655" t="str">
            <v>084123</v>
          </cell>
          <cell r="B1655">
            <v>19375</v>
          </cell>
        </row>
        <row r="1656">
          <cell r="A1656" t="str">
            <v>084131</v>
          </cell>
          <cell r="B1656">
            <v>11172</v>
          </cell>
        </row>
        <row r="1657">
          <cell r="A1657" t="str">
            <v>084140</v>
          </cell>
          <cell r="B1657">
            <v>18760</v>
          </cell>
        </row>
        <row r="1658">
          <cell r="A1658" t="str">
            <v>084158</v>
          </cell>
          <cell r="B1658">
            <v>7691</v>
          </cell>
        </row>
        <row r="1659">
          <cell r="A1659" t="str">
            <v>084166</v>
          </cell>
          <cell r="B1659">
            <v>18760</v>
          </cell>
        </row>
        <row r="1660">
          <cell r="A1660" t="str">
            <v>084174</v>
          </cell>
          <cell r="B1660">
            <v>20462</v>
          </cell>
        </row>
        <row r="1661">
          <cell r="A1661" t="str">
            <v>084190</v>
          </cell>
          <cell r="B1661">
            <v>22628</v>
          </cell>
        </row>
        <row r="1662">
          <cell r="A1662" t="str">
            <v>084247</v>
          </cell>
          <cell r="B1662">
            <v>18760</v>
          </cell>
        </row>
        <row r="1663">
          <cell r="A1663" t="str">
            <v>084298</v>
          </cell>
          <cell r="B1663">
            <v>8349</v>
          </cell>
        </row>
        <row r="1664">
          <cell r="A1664" t="str">
            <v>084301</v>
          </cell>
          <cell r="B1664">
            <v>19379</v>
          </cell>
        </row>
        <row r="1665">
          <cell r="A1665" t="str">
            <v>084328</v>
          </cell>
          <cell r="B1665">
            <v>15190</v>
          </cell>
        </row>
        <row r="1666">
          <cell r="A1666" t="str">
            <v>084336</v>
          </cell>
          <cell r="B1666">
            <v>4035</v>
          </cell>
        </row>
        <row r="1667">
          <cell r="A1667" t="str">
            <v>084344</v>
          </cell>
          <cell r="B1667">
            <v>19379</v>
          </cell>
        </row>
        <row r="1668">
          <cell r="A1668" t="str">
            <v>084387</v>
          </cell>
          <cell r="B1668">
            <v>19379</v>
          </cell>
        </row>
        <row r="1669">
          <cell r="A1669" t="str">
            <v>084409</v>
          </cell>
          <cell r="B1669">
            <v>21369</v>
          </cell>
        </row>
        <row r="1670">
          <cell r="A1670" t="str">
            <v>084417</v>
          </cell>
          <cell r="B1670">
            <v>18760</v>
          </cell>
        </row>
        <row r="1671">
          <cell r="A1671" t="str">
            <v>084441</v>
          </cell>
          <cell r="B1671">
            <v>18812</v>
          </cell>
        </row>
        <row r="1672">
          <cell r="A1672" t="str">
            <v>084484</v>
          </cell>
          <cell r="B1672">
            <v>8438</v>
          </cell>
        </row>
        <row r="1673">
          <cell r="A1673" t="str">
            <v>084514</v>
          </cell>
          <cell r="B1673">
            <v>10178</v>
          </cell>
        </row>
        <row r="1674">
          <cell r="A1674" t="str">
            <v>084529</v>
          </cell>
          <cell r="B1674">
            <v>12857</v>
          </cell>
        </row>
        <row r="1675">
          <cell r="A1675" t="str">
            <v>084530</v>
          </cell>
          <cell r="B1675">
            <v>3915</v>
          </cell>
        </row>
        <row r="1676">
          <cell r="A1676" t="str">
            <v>084581</v>
          </cell>
          <cell r="B1676">
            <v>28613</v>
          </cell>
        </row>
        <row r="1677">
          <cell r="A1677" t="str">
            <v>084662</v>
          </cell>
          <cell r="B1677">
            <v>39700</v>
          </cell>
        </row>
        <row r="1678">
          <cell r="A1678" t="str">
            <v>084670</v>
          </cell>
          <cell r="B1678">
            <v>18760</v>
          </cell>
        </row>
        <row r="1679">
          <cell r="A1679" t="str">
            <v>084689</v>
          </cell>
          <cell r="B1679">
            <v>18812</v>
          </cell>
        </row>
        <row r="1680">
          <cell r="A1680" t="str">
            <v>084697</v>
          </cell>
          <cell r="B1680">
            <v>9332</v>
          </cell>
        </row>
        <row r="1681">
          <cell r="A1681" t="str">
            <v>084794</v>
          </cell>
          <cell r="B1681">
            <v>20688</v>
          </cell>
        </row>
        <row r="1682">
          <cell r="A1682" t="str">
            <v>084824</v>
          </cell>
          <cell r="B1682">
            <v>7598</v>
          </cell>
        </row>
        <row r="1683">
          <cell r="A1683" t="str">
            <v>084859</v>
          </cell>
          <cell r="B1683">
            <v>19971</v>
          </cell>
        </row>
        <row r="1684">
          <cell r="A1684" t="str">
            <v>084875</v>
          </cell>
          <cell r="B1684">
            <v>5460</v>
          </cell>
        </row>
        <row r="1685">
          <cell r="A1685" t="str">
            <v>084913</v>
          </cell>
          <cell r="B1685">
            <v>8062</v>
          </cell>
        </row>
        <row r="1686">
          <cell r="A1686" t="str">
            <v>084956</v>
          </cell>
          <cell r="B1686">
            <v>4580</v>
          </cell>
        </row>
        <row r="1687">
          <cell r="A1687" t="str">
            <v>084980</v>
          </cell>
          <cell r="B1687">
            <v>9385</v>
          </cell>
        </row>
        <row r="1688">
          <cell r="A1688" t="str">
            <v>085006</v>
          </cell>
          <cell r="B1688">
            <v>8597</v>
          </cell>
        </row>
        <row r="1689">
          <cell r="A1689" t="str">
            <v>085049</v>
          </cell>
          <cell r="B1689">
            <v>8287</v>
          </cell>
        </row>
        <row r="1690">
          <cell r="A1690" t="str">
            <v>085073</v>
          </cell>
          <cell r="B1690">
            <v>12937</v>
          </cell>
        </row>
        <row r="1691">
          <cell r="A1691" t="str">
            <v>085081</v>
          </cell>
          <cell r="B1691">
            <v>8064</v>
          </cell>
        </row>
        <row r="1692">
          <cell r="A1692" t="str">
            <v>085146</v>
          </cell>
          <cell r="B1692">
            <v>7620</v>
          </cell>
        </row>
        <row r="1693">
          <cell r="A1693" t="str">
            <v>085189</v>
          </cell>
          <cell r="B1693">
            <v>8084</v>
          </cell>
        </row>
        <row r="1694">
          <cell r="A1694" t="str">
            <v>085197</v>
          </cell>
          <cell r="B1694">
            <v>10384</v>
          </cell>
        </row>
        <row r="1695">
          <cell r="A1695" t="str">
            <v>085200</v>
          </cell>
          <cell r="B1695">
            <v>25102</v>
          </cell>
        </row>
        <row r="1696">
          <cell r="A1696" t="str">
            <v>085219</v>
          </cell>
          <cell r="B1696">
            <v>7883</v>
          </cell>
        </row>
        <row r="1697">
          <cell r="A1697" t="str">
            <v>085227</v>
          </cell>
          <cell r="B1697">
            <v>12298</v>
          </cell>
        </row>
        <row r="1698">
          <cell r="A1698" t="str">
            <v>085243</v>
          </cell>
          <cell r="B1698">
            <v>10322</v>
          </cell>
        </row>
        <row r="1699">
          <cell r="A1699" t="str">
            <v>085251</v>
          </cell>
          <cell r="B1699">
            <v>9893</v>
          </cell>
        </row>
        <row r="1700">
          <cell r="A1700" t="str">
            <v>085278</v>
          </cell>
          <cell r="B1700">
            <v>19379</v>
          </cell>
        </row>
        <row r="1701">
          <cell r="A1701" t="str">
            <v>085294</v>
          </cell>
          <cell r="B1701">
            <v>5151</v>
          </cell>
        </row>
        <row r="1702">
          <cell r="A1702" t="str">
            <v>085308</v>
          </cell>
          <cell r="B1702">
            <v>10292</v>
          </cell>
        </row>
        <row r="1703">
          <cell r="A1703" t="str">
            <v>085332</v>
          </cell>
          <cell r="B1703">
            <v>4580</v>
          </cell>
        </row>
        <row r="1704">
          <cell r="A1704" t="str">
            <v>085340</v>
          </cell>
          <cell r="B1704">
            <v>4318</v>
          </cell>
        </row>
        <row r="1705">
          <cell r="A1705" t="str">
            <v>085367</v>
          </cell>
          <cell r="B1705">
            <v>5048</v>
          </cell>
        </row>
        <row r="1706">
          <cell r="A1706" t="str">
            <v>085383</v>
          </cell>
          <cell r="B1706">
            <v>7863</v>
          </cell>
        </row>
        <row r="1707">
          <cell r="A1707" t="str">
            <v>085430</v>
          </cell>
          <cell r="B1707">
            <v>21928</v>
          </cell>
        </row>
        <row r="1708">
          <cell r="A1708" t="str">
            <v>085448</v>
          </cell>
          <cell r="B1708">
            <v>7611</v>
          </cell>
        </row>
        <row r="1709">
          <cell r="A1709" t="str">
            <v>085510</v>
          </cell>
          <cell r="B1709">
            <v>5050</v>
          </cell>
        </row>
        <row r="1710">
          <cell r="A1710" t="str">
            <v>085561</v>
          </cell>
          <cell r="B1710">
            <v>4246</v>
          </cell>
        </row>
        <row r="1711">
          <cell r="A1711" t="str">
            <v>085634</v>
          </cell>
          <cell r="B1711">
            <v>19471</v>
          </cell>
        </row>
        <row r="1712">
          <cell r="A1712" t="str">
            <v>085669</v>
          </cell>
          <cell r="B1712">
            <v>4102</v>
          </cell>
        </row>
        <row r="1713">
          <cell r="A1713" t="str">
            <v>085707</v>
          </cell>
          <cell r="B1713">
            <v>9960</v>
          </cell>
        </row>
        <row r="1714">
          <cell r="A1714" t="str">
            <v>085723</v>
          </cell>
          <cell r="B1714">
            <v>7799</v>
          </cell>
        </row>
        <row r="1715">
          <cell r="A1715" t="str">
            <v>085731</v>
          </cell>
          <cell r="B1715">
            <v>7948</v>
          </cell>
        </row>
        <row r="1716">
          <cell r="A1716" t="str">
            <v>085740</v>
          </cell>
          <cell r="B1716">
            <v>10946</v>
          </cell>
        </row>
        <row r="1717">
          <cell r="A1717" t="str">
            <v>085758</v>
          </cell>
          <cell r="B1717">
            <v>11426</v>
          </cell>
        </row>
        <row r="1718">
          <cell r="A1718" t="str">
            <v>085766</v>
          </cell>
          <cell r="B1718">
            <v>6740</v>
          </cell>
        </row>
        <row r="1719">
          <cell r="A1719" t="str">
            <v>085774</v>
          </cell>
          <cell r="B1719">
            <v>8184</v>
          </cell>
        </row>
        <row r="1720">
          <cell r="A1720" t="str">
            <v>085804</v>
          </cell>
          <cell r="B1720">
            <v>7968</v>
          </cell>
        </row>
        <row r="1721">
          <cell r="A1721" t="str">
            <v>085812</v>
          </cell>
          <cell r="B1721">
            <v>5439</v>
          </cell>
        </row>
        <row r="1722">
          <cell r="A1722" t="str">
            <v>085820</v>
          </cell>
          <cell r="B1722">
            <v>7907</v>
          </cell>
        </row>
        <row r="1723">
          <cell r="A1723" t="str">
            <v>085839</v>
          </cell>
          <cell r="B1723">
            <v>8005</v>
          </cell>
        </row>
        <row r="1724">
          <cell r="A1724" t="str">
            <v>085847</v>
          </cell>
          <cell r="B1724">
            <v>7974</v>
          </cell>
        </row>
        <row r="1725">
          <cell r="A1725" t="str">
            <v>085880</v>
          </cell>
          <cell r="B1725">
            <v>11762</v>
          </cell>
        </row>
        <row r="1726">
          <cell r="A1726" t="str">
            <v>085898</v>
          </cell>
          <cell r="B1726">
            <v>5175</v>
          </cell>
        </row>
        <row r="1727">
          <cell r="A1727" t="str">
            <v>085936</v>
          </cell>
          <cell r="B1727">
            <v>8221</v>
          </cell>
        </row>
        <row r="1728">
          <cell r="A1728" t="str">
            <v>085987</v>
          </cell>
          <cell r="B1728">
            <v>8163</v>
          </cell>
        </row>
        <row r="1729">
          <cell r="A1729" t="str">
            <v>085995</v>
          </cell>
          <cell r="B1729">
            <v>7850</v>
          </cell>
        </row>
        <row r="1730">
          <cell r="A1730" t="str">
            <v>086002</v>
          </cell>
          <cell r="B1730">
            <v>7507</v>
          </cell>
        </row>
        <row r="1731">
          <cell r="A1731" t="str">
            <v>086010</v>
          </cell>
          <cell r="B1731">
            <v>7647</v>
          </cell>
        </row>
        <row r="1732">
          <cell r="A1732" t="str">
            <v>086029</v>
          </cell>
          <cell r="B1732">
            <v>7525</v>
          </cell>
        </row>
        <row r="1733">
          <cell r="A1733" t="str">
            <v>086037</v>
          </cell>
          <cell r="B1733">
            <v>18760</v>
          </cell>
        </row>
        <row r="1734">
          <cell r="A1734" t="str">
            <v>086045</v>
          </cell>
          <cell r="B1734">
            <v>7814</v>
          </cell>
        </row>
        <row r="1735">
          <cell r="A1735" t="str">
            <v>086053</v>
          </cell>
          <cell r="B1735">
            <v>7363</v>
          </cell>
        </row>
        <row r="1736">
          <cell r="A1736" t="str">
            <v>086061</v>
          </cell>
          <cell r="B1736">
            <v>7488</v>
          </cell>
        </row>
        <row r="1737">
          <cell r="A1737" t="str">
            <v>086070</v>
          </cell>
          <cell r="B1737">
            <v>7879</v>
          </cell>
        </row>
        <row r="1738">
          <cell r="A1738" t="str">
            <v>086088</v>
          </cell>
          <cell r="B1738">
            <v>7779</v>
          </cell>
        </row>
        <row r="1739">
          <cell r="A1739" t="str">
            <v>086118</v>
          </cell>
          <cell r="B1739">
            <v>5132</v>
          </cell>
        </row>
        <row r="1740">
          <cell r="A1740" t="str">
            <v>086185</v>
          </cell>
          <cell r="B1740">
            <v>4383</v>
          </cell>
        </row>
        <row r="1741">
          <cell r="A1741" t="str">
            <v>086193</v>
          </cell>
          <cell r="B1741">
            <v>7454</v>
          </cell>
        </row>
        <row r="1742">
          <cell r="A1742" t="str">
            <v>086207</v>
          </cell>
          <cell r="B1742">
            <v>7363</v>
          </cell>
        </row>
        <row r="1743">
          <cell r="A1743" t="str">
            <v>086223</v>
          </cell>
          <cell r="B1743">
            <v>10815</v>
          </cell>
        </row>
        <row r="1744">
          <cell r="A1744" t="str">
            <v>086231</v>
          </cell>
          <cell r="B1744">
            <v>14173</v>
          </cell>
        </row>
        <row r="1745">
          <cell r="A1745" t="str">
            <v>086266</v>
          </cell>
          <cell r="B1745">
            <v>10827</v>
          </cell>
        </row>
        <row r="1746">
          <cell r="A1746" t="str">
            <v>086320</v>
          </cell>
          <cell r="B1746">
            <v>8532</v>
          </cell>
        </row>
        <row r="1747">
          <cell r="A1747" t="str">
            <v>086339</v>
          </cell>
          <cell r="B1747">
            <v>11670</v>
          </cell>
        </row>
        <row r="1748">
          <cell r="A1748" t="str">
            <v>086347</v>
          </cell>
          <cell r="B1748">
            <v>7724</v>
          </cell>
        </row>
        <row r="1749">
          <cell r="A1749" t="str">
            <v>086363</v>
          </cell>
          <cell r="B1749">
            <v>3764</v>
          </cell>
        </row>
        <row r="1750">
          <cell r="A1750" t="str">
            <v>086380</v>
          </cell>
          <cell r="B1750">
            <v>18760</v>
          </cell>
        </row>
        <row r="1751">
          <cell r="A1751" t="str">
            <v>086398</v>
          </cell>
          <cell r="B1751">
            <v>21369</v>
          </cell>
        </row>
        <row r="1752">
          <cell r="A1752" t="str">
            <v>086410</v>
          </cell>
          <cell r="B1752">
            <v>13663</v>
          </cell>
        </row>
        <row r="1753">
          <cell r="A1753" t="str">
            <v>086428</v>
          </cell>
          <cell r="B1753">
            <v>13673</v>
          </cell>
        </row>
        <row r="1754">
          <cell r="A1754" t="str">
            <v>086495</v>
          </cell>
          <cell r="B1754">
            <v>13663</v>
          </cell>
        </row>
        <row r="1755">
          <cell r="A1755" t="str">
            <v>086568</v>
          </cell>
          <cell r="B1755">
            <v>19379</v>
          </cell>
        </row>
        <row r="1756">
          <cell r="A1756" t="str">
            <v>086576</v>
          </cell>
          <cell r="B1756">
            <v>4744</v>
          </cell>
        </row>
        <row r="1757">
          <cell r="A1757" t="str">
            <v>086584</v>
          </cell>
          <cell r="B1757">
            <v>20033</v>
          </cell>
        </row>
        <row r="1758">
          <cell r="A1758" t="str">
            <v>086614</v>
          </cell>
          <cell r="B1758">
            <v>10124</v>
          </cell>
        </row>
        <row r="1759">
          <cell r="A1759" t="str">
            <v>086657</v>
          </cell>
          <cell r="B1759">
            <v>9284</v>
          </cell>
        </row>
        <row r="1760">
          <cell r="A1760" t="str">
            <v>086665</v>
          </cell>
          <cell r="B1760">
            <v>7329</v>
          </cell>
        </row>
        <row r="1761">
          <cell r="A1761" t="str">
            <v>086673</v>
          </cell>
          <cell r="B1761">
            <v>2525</v>
          </cell>
        </row>
        <row r="1762">
          <cell r="A1762" t="str">
            <v>086738</v>
          </cell>
          <cell r="B1762">
            <v>10884</v>
          </cell>
        </row>
        <row r="1763">
          <cell r="A1763" t="str">
            <v>086789</v>
          </cell>
          <cell r="B1763">
            <v>18760</v>
          </cell>
        </row>
        <row r="1764">
          <cell r="A1764" t="str">
            <v>086819</v>
          </cell>
          <cell r="B1764">
            <v>7363</v>
          </cell>
        </row>
        <row r="1765">
          <cell r="A1765" t="str">
            <v>086827</v>
          </cell>
          <cell r="B1765">
            <v>8852</v>
          </cell>
        </row>
        <row r="1766">
          <cell r="A1766" t="str">
            <v>086835</v>
          </cell>
          <cell r="B1766">
            <v>7577</v>
          </cell>
        </row>
        <row r="1767">
          <cell r="A1767" t="str">
            <v>086886</v>
          </cell>
          <cell r="B1767">
            <v>7363</v>
          </cell>
        </row>
        <row r="1768">
          <cell r="A1768" t="str">
            <v>086894</v>
          </cell>
          <cell r="B1768">
            <v>8098</v>
          </cell>
        </row>
        <row r="1769">
          <cell r="A1769" t="str">
            <v>086908</v>
          </cell>
          <cell r="B1769">
            <v>9832</v>
          </cell>
        </row>
        <row r="1770">
          <cell r="A1770" t="str">
            <v>086916</v>
          </cell>
          <cell r="B1770">
            <v>9194</v>
          </cell>
        </row>
        <row r="1771">
          <cell r="A1771" t="str">
            <v>087009</v>
          </cell>
          <cell r="B1771">
            <v>11607</v>
          </cell>
        </row>
        <row r="1772">
          <cell r="A1772" t="str">
            <v>087017</v>
          </cell>
          <cell r="B1772">
            <v>8371</v>
          </cell>
        </row>
        <row r="1773">
          <cell r="A1773" t="str">
            <v>087068</v>
          </cell>
          <cell r="B1773">
            <v>9911</v>
          </cell>
        </row>
        <row r="1774">
          <cell r="A1774" t="str">
            <v>087076</v>
          </cell>
          <cell r="B1774">
            <v>9413</v>
          </cell>
        </row>
        <row r="1775">
          <cell r="A1775" t="str">
            <v>087092</v>
          </cell>
          <cell r="B1775">
            <v>10884</v>
          </cell>
        </row>
        <row r="1776">
          <cell r="A1776" t="str">
            <v>087122</v>
          </cell>
          <cell r="B1776">
            <v>10827</v>
          </cell>
        </row>
        <row r="1777">
          <cell r="A1777" t="str">
            <v>087149</v>
          </cell>
          <cell r="B1777">
            <v>11782</v>
          </cell>
        </row>
        <row r="1778">
          <cell r="A1778" t="str">
            <v>087181</v>
          </cell>
          <cell r="B1778">
            <v>12914</v>
          </cell>
        </row>
        <row r="1779">
          <cell r="A1779" t="str">
            <v>087190</v>
          </cell>
          <cell r="B1779">
            <v>20051</v>
          </cell>
        </row>
        <row r="1780">
          <cell r="A1780" t="str">
            <v>087211</v>
          </cell>
          <cell r="B1780">
            <v>9547</v>
          </cell>
        </row>
        <row r="1781">
          <cell r="A1781" t="str">
            <v>087238</v>
          </cell>
          <cell r="B1781">
            <v>8025</v>
          </cell>
        </row>
        <row r="1782">
          <cell r="A1782" t="str">
            <v>087254</v>
          </cell>
          <cell r="B1782">
            <v>10751</v>
          </cell>
        </row>
        <row r="1783">
          <cell r="A1783" t="str">
            <v>087262</v>
          </cell>
          <cell r="B1783">
            <v>11421</v>
          </cell>
        </row>
        <row r="1784">
          <cell r="A1784" t="str">
            <v>087270</v>
          </cell>
          <cell r="B1784">
            <v>8184</v>
          </cell>
        </row>
        <row r="1785">
          <cell r="A1785" t="str">
            <v>087289</v>
          </cell>
          <cell r="B1785">
            <v>10087</v>
          </cell>
        </row>
        <row r="1786">
          <cell r="A1786" t="str">
            <v>087319</v>
          </cell>
          <cell r="B1786">
            <v>10884</v>
          </cell>
        </row>
        <row r="1787">
          <cell r="A1787" t="str">
            <v>087335</v>
          </cell>
          <cell r="B1787">
            <v>7685</v>
          </cell>
        </row>
        <row r="1788">
          <cell r="A1788" t="str">
            <v>087394</v>
          </cell>
          <cell r="B1788">
            <v>7521</v>
          </cell>
        </row>
        <row r="1789">
          <cell r="A1789" t="str">
            <v>087424</v>
          </cell>
          <cell r="B1789">
            <v>12807</v>
          </cell>
        </row>
        <row r="1790">
          <cell r="A1790" t="str">
            <v>087459</v>
          </cell>
          <cell r="B1790">
            <v>10127</v>
          </cell>
        </row>
        <row r="1791">
          <cell r="A1791" t="str">
            <v>087483</v>
          </cell>
          <cell r="B1791">
            <v>33721</v>
          </cell>
        </row>
        <row r="1792">
          <cell r="A1792" t="str">
            <v>087491</v>
          </cell>
          <cell r="B1792">
            <v>10805</v>
          </cell>
        </row>
        <row r="1793">
          <cell r="A1793" t="str">
            <v>087521</v>
          </cell>
          <cell r="B1793">
            <v>9308</v>
          </cell>
        </row>
        <row r="1794">
          <cell r="A1794" t="str">
            <v>087530</v>
          </cell>
          <cell r="B1794">
            <v>13663</v>
          </cell>
        </row>
        <row r="1795">
          <cell r="A1795" t="str">
            <v>087556</v>
          </cell>
          <cell r="B1795">
            <v>5220</v>
          </cell>
        </row>
        <row r="1796">
          <cell r="A1796" t="str">
            <v>087564</v>
          </cell>
          <cell r="B1796">
            <v>13973</v>
          </cell>
        </row>
        <row r="1797">
          <cell r="A1797" t="str">
            <v>087572</v>
          </cell>
          <cell r="B1797">
            <v>18760</v>
          </cell>
        </row>
        <row r="1798">
          <cell r="A1798" t="str">
            <v>087599</v>
          </cell>
          <cell r="B1798">
            <v>4895</v>
          </cell>
        </row>
        <row r="1799">
          <cell r="A1799" t="str">
            <v>087602</v>
          </cell>
          <cell r="B1799">
            <v>4755</v>
          </cell>
        </row>
        <row r="1800">
          <cell r="A1800" t="str">
            <v>087605</v>
          </cell>
          <cell r="B1800">
            <v>18760</v>
          </cell>
        </row>
        <row r="1801">
          <cell r="A1801" t="str">
            <v>087610</v>
          </cell>
          <cell r="B1801">
            <v>7454</v>
          </cell>
        </row>
        <row r="1802">
          <cell r="A1802" t="str">
            <v>087637</v>
          </cell>
          <cell r="B1802">
            <v>4855</v>
          </cell>
        </row>
        <row r="1803">
          <cell r="A1803" t="str">
            <v>087661</v>
          </cell>
          <cell r="B1803">
            <v>13663</v>
          </cell>
        </row>
        <row r="1804">
          <cell r="A1804" t="str">
            <v>087688</v>
          </cell>
          <cell r="B1804">
            <v>4530</v>
          </cell>
        </row>
        <row r="1805">
          <cell r="A1805" t="str">
            <v>087700</v>
          </cell>
          <cell r="B1805">
            <v>7470</v>
          </cell>
        </row>
        <row r="1806">
          <cell r="A1806" t="str">
            <v>087734</v>
          </cell>
          <cell r="B1806">
            <v>17204</v>
          </cell>
        </row>
        <row r="1807">
          <cell r="A1807" t="str">
            <v>087742</v>
          </cell>
          <cell r="B1807">
            <v>20087</v>
          </cell>
        </row>
        <row r="1808">
          <cell r="A1808" t="str">
            <v>087750</v>
          </cell>
          <cell r="B1808">
            <v>4720</v>
          </cell>
        </row>
        <row r="1809">
          <cell r="A1809" t="str">
            <v>087785</v>
          </cell>
          <cell r="B1809">
            <v>7598</v>
          </cell>
        </row>
        <row r="1810">
          <cell r="A1810" t="str">
            <v>087815</v>
          </cell>
          <cell r="B1810">
            <v>18760</v>
          </cell>
        </row>
        <row r="1811">
          <cell r="A1811" t="str">
            <v>087831</v>
          </cell>
          <cell r="B1811">
            <v>11811</v>
          </cell>
        </row>
        <row r="1812">
          <cell r="A1812" t="str">
            <v>087882</v>
          </cell>
          <cell r="B1812">
            <v>6923</v>
          </cell>
        </row>
        <row r="1813">
          <cell r="A1813" t="str">
            <v>087912</v>
          </cell>
          <cell r="B1813">
            <v>7423</v>
          </cell>
        </row>
        <row r="1814">
          <cell r="A1814" t="str">
            <v>087955</v>
          </cell>
          <cell r="B1814">
            <v>20462</v>
          </cell>
        </row>
        <row r="1815">
          <cell r="A1815" t="str">
            <v>087980</v>
          </cell>
          <cell r="B1815">
            <v>7363</v>
          </cell>
        </row>
        <row r="1816">
          <cell r="A1816" t="str">
            <v>088005</v>
          </cell>
          <cell r="B1816">
            <v>3903</v>
          </cell>
        </row>
        <row r="1817">
          <cell r="A1817" t="str">
            <v>088200</v>
          </cell>
          <cell r="B1817">
            <v>19783</v>
          </cell>
        </row>
        <row r="1818">
          <cell r="A1818" t="str">
            <v>088218</v>
          </cell>
          <cell r="B1818">
            <v>10884</v>
          </cell>
        </row>
        <row r="1819">
          <cell r="A1819" t="str">
            <v>088234</v>
          </cell>
          <cell r="B1819">
            <v>9523</v>
          </cell>
        </row>
        <row r="1820">
          <cell r="A1820" t="str">
            <v>088277</v>
          </cell>
          <cell r="B1820">
            <v>12491</v>
          </cell>
        </row>
        <row r="1821">
          <cell r="A1821" t="str">
            <v>088285</v>
          </cell>
          <cell r="B1821">
            <v>11311</v>
          </cell>
        </row>
        <row r="1822">
          <cell r="A1822" t="str">
            <v>088307</v>
          </cell>
          <cell r="B1822">
            <v>4593</v>
          </cell>
        </row>
        <row r="1823">
          <cell r="A1823" t="str">
            <v>088315</v>
          </cell>
          <cell r="B1823">
            <v>4668</v>
          </cell>
        </row>
        <row r="1824">
          <cell r="A1824" t="str">
            <v>088323</v>
          </cell>
          <cell r="B1824">
            <v>18812</v>
          </cell>
        </row>
        <row r="1825">
          <cell r="A1825" t="str">
            <v>088358</v>
          </cell>
          <cell r="B1825">
            <v>4121</v>
          </cell>
        </row>
        <row r="1826">
          <cell r="A1826" t="str">
            <v>088374</v>
          </cell>
          <cell r="B1826">
            <v>19379</v>
          </cell>
        </row>
        <row r="1827">
          <cell r="A1827" t="str">
            <v>088390</v>
          </cell>
          <cell r="B1827">
            <v>7363</v>
          </cell>
        </row>
        <row r="1828">
          <cell r="A1828" t="str">
            <v>088404</v>
          </cell>
          <cell r="B1828">
            <v>6176</v>
          </cell>
        </row>
        <row r="1829">
          <cell r="A1829" t="str">
            <v>088412</v>
          </cell>
          <cell r="B1829">
            <v>9256</v>
          </cell>
        </row>
        <row r="1830">
          <cell r="A1830" t="str">
            <v>088420</v>
          </cell>
          <cell r="B1830">
            <v>6019</v>
          </cell>
        </row>
        <row r="1831">
          <cell r="A1831" t="str">
            <v>088439</v>
          </cell>
          <cell r="B1831">
            <v>9850</v>
          </cell>
        </row>
        <row r="1832">
          <cell r="A1832" t="str">
            <v>088447</v>
          </cell>
          <cell r="B1832">
            <v>5592</v>
          </cell>
        </row>
        <row r="1833">
          <cell r="A1833" t="str">
            <v>088471</v>
          </cell>
          <cell r="B1833">
            <v>8373</v>
          </cell>
        </row>
        <row r="1834">
          <cell r="A1834" t="str">
            <v>088480</v>
          </cell>
          <cell r="B1834">
            <v>7363</v>
          </cell>
        </row>
        <row r="1835">
          <cell r="A1835" t="str">
            <v>088501</v>
          </cell>
          <cell r="B1835">
            <v>4547</v>
          </cell>
        </row>
        <row r="1836">
          <cell r="A1836" t="str">
            <v>088510</v>
          </cell>
          <cell r="B1836">
            <v>11607</v>
          </cell>
        </row>
        <row r="1837">
          <cell r="A1837" t="str">
            <v>088528</v>
          </cell>
          <cell r="B1837">
            <v>3704</v>
          </cell>
        </row>
        <row r="1838">
          <cell r="A1838" t="str">
            <v>088536</v>
          </cell>
          <cell r="B1838">
            <v>5608</v>
          </cell>
        </row>
        <row r="1839">
          <cell r="A1839" t="str">
            <v>088587</v>
          </cell>
          <cell r="B1839">
            <v>9688</v>
          </cell>
        </row>
        <row r="1840">
          <cell r="A1840" t="str">
            <v>088609</v>
          </cell>
          <cell r="B1840">
            <v>4394</v>
          </cell>
        </row>
        <row r="1841">
          <cell r="A1841" t="str">
            <v>088617</v>
          </cell>
          <cell r="B1841">
            <v>3912</v>
          </cell>
        </row>
        <row r="1842">
          <cell r="A1842" t="str">
            <v>088625</v>
          </cell>
          <cell r="B1842">
            <v>18408</v>
          </cell>
        </row>
        <row r="1843">
          <cell r="A1843" t="str">
            <v>088668</v>
          </cell>
          <cell r="B1843">
            <v>9792</v>
          </cell>
        </row>
        <row r="1844">
          <cell r="A1844" t="str">
            <v>088676</v>
          </cell>
          <cell r="B1844">
            <v>28083</v>
          </cell>
        </row>
        <row r="1845">
          <cell r="A1845" t="str">
            <v>088706</v>
          </cell>
          <cell r="B1845">
            <v>7879</v>
          </cell>
        </row>
        <row r="1846">
          <cell r="A1846" t="str">
            <v>088714</v>
          </cell>
          <cell r="B1846">
            <v>7363</v>
          </cell>
        </row>
        <row r="1847">
          <cell r="A1847" t="str">
            <v>088722</v>
          </cell>
          <cell r="B1847">
            <v>7879</v>
          </cell>
        </row>
        <row r="1848">
          <cell r="A1848" t="str">
            <v>088757</v>
          </cell>
          <cell r="B1848">
            <v>10646</v>
          </cell>
        </row>
        <row r="1849">
          <cell r="A1849" t="str">
            <v>088773</v>
          </cell>
          <cell r="B1849">
            <v>19379</v>
          </cell>
        </row>
        <row r="1850">
          <cell r="A1850" t="str">
            <v>088781</v>
          </cell>
          <cell r="B1850">
            <v>16139</v>
          </cell>
        </row>
        <row r="1851">
          <cell r="A1851" t="str">
            <v>088790</v>
          </cell>
          <cell r="B1851">
            <v>9764</v>
          </cell>
        </row>
        <row r="1852">
          <cell r="A1852" t="str">
            <v>088803</v>
          </cell>
          <cell r="B1852">
            <v>9815</v>
          </cell>
        </row>
        <row r="1853">
          <cell r="A1853" t="str">
            <v>088811</v>
          </cell>
          <cell r="B1853">
            <v>26945</v>
          </cell>
        </row>
        <row r="1854">
          <cell r="A1854" t="str">
            <v>088820</v>
          </cell>
          <cell r="B1854">
            <v>11740</v>
          </cell>
        </row>
        <row r="1855">
          <cell r="A1855" t="str">
            <v>088854</v>
          </cell>
          <cell r="B1855">
            <v>7363</v>
          </cell>
        </row>
        <row r="1856">
          <cell r="A1856" t="str">
            <v>088870</v>
          </cell>
          <cell r="B1856">
            <v>15520</v>
          </cell>
        </row>
        <row r="1857">
          <cell r="A1857" t="str">
            <v>088889</v>
          </cell>
          <cell r="B1857">
            <v>9835</v>
          </cell>
        </row>
        <row r="1858">
          <cell r="A1858" t="str">
            <v>088897</v>
          </cell>
          <cell r="B1858">
            <v>7897</v>
          </cell>
        </row>
        <row r="1859">
          <cell r="A1859" t="str">
            <v>088919</v>
          </cell>
          <cell r="B1859">
            <v>7363</v>
          </cell>
        </row>
        <row r="1860">
          <cell r="A1860" t="str">
            <v>088927</v>
          </cell>
          <cell r="B1860">
            <v>8310</v>
          </cell>
        </row>
        <row r="1861">
          <cell r="A1861" t="str">
            <v>088935</v>
          </cell>
          <cell r="B1861">
            <v>4416</v>
          </cell>
        </row>
        <row r="1862">
          <cell r="A1862" t="str">
            <v>088951</v>
          </cell>
          <cell r="B1862">
            <v>10647</v>
          </cell>
        </row>
        <row r="1863">
          <cell r="A1863" t="str">
            <v>088978</v>
          </cell>
          <cell r="B1863">
            <v>16139</v>
          </cell>
        </row>
        <row r="1864">
          <cell r="A1864" t="str">
            <v>088986</v>
          </cell>
          <cell r="B1864">
            <v>3861</v>
          </cell>
        </row>
        <row r="1865">
          <cell r="A1865" t="str">
            <v>088994</v>
          </cell>
          <cell r="B1865">
            <v>9688</v>
          </cell>
        </row>
        <row r="1866">
          <cell r="A1866" t="str">
            <v>089001</v>
          </cell>
          <cell r="B1866">
            <v>18760</v>
          </cell>
        </row>
        <row r="1867">
          <cell r="A1867" t="str">
            <v>089010</v>
          </cell>
          <cell r="B1867">
            <v>6019</v>
          </cell>
        </row>
        <row r="1868">
          <cell r="A1868" t="str">
            <v>089036</v>
          </cell>
          <cell r="B1868">
            <v>6901</v>
          </cell>
        </row>
        <row r="1869">
          <cell r="A1869" t="str">
            <v>089044</v>
          </cell>
          <cell r="B1869">
            <v>4368</v>
          </cell>
        </row>
        <row r="1870">
          <cell r="A1870" t="str">
            <v>089052</v>
          </cell>
          <cell r="B1870">
            <v>6836</v>
          </cell>
        </row>
        <row r="1871">
          <cell r="A1871" t="str">
            <v>089060</v>
          </cell>
          <cell r="B1871">
            <v>16561</v>
          </cell>
        </row>
        <row r="1872">
          <cell r="A1872" t="str">
            <v>089079</v>
          </cell>
          <cell r="B1872">
            <v>18993</v>
          </cell>
        </row>
        <row r="1873">
          <cell r="A1873" t="str">
            <v>089087</v>
          </cell>
          <cell r="B1873">
            <v>18760</v>
          </cell>
        </row>
        <row r="1874">
          <cell r="A1874" t="str">
            <v>089095</v>
          </cell>
          <cell r="B1874">
            <v>5616</v>
          </cell>
        </row>
        <row r="1875">
          <cell r="A1875" t="str">
            <v>089109</v>
          </cell>
          <cell r="B1875">
            <v>10884</v>
          </cell>
        </row>
        <row r="1876">
          <cell r="A1876" t="str">
            <v>089133</v>
          </cell>
          <cell r="B1876">
            <v>19904</v>
          </cell>
        </row>
        <row r="1877">
          <cell r="A1877" t="str">
            <v>089141</v>
          </cell>
          <cell r="B1877">
            <v>15240</v>
          </cell>
        </row>
        <row r="1878">
          <cell r="A1878" t="str">
            <v>089150</v>
          </cell>
          <cell r="B1878">
            <v>9014</v>
          </cell>
        </row>
        <row r="1879">
          <cell r="A1879" t="str">
            <v>089176</v>
          </cell>
          <cell r="B1879">
            <v>8939</v>
          </cell>
        </row>
        <row r="1880">
          <cell r="A1880" t="str">
            <v>089192</v>
          </cell>
          <cell r="B1880">
            <v>7035</v>
          </cell>
        </row>
        <row r="1881">
          <cell r="A1881" t="str">
            <v>089206</v>
          </cell>
          <cell r="B1881">
            <v>9072</v>
          </cell>
        </row>
        <row r="1882">
          <cell r="A1882" t="str">
            <v>089214</v>
          </cell>
          <cell r="B1882">
            <v>15809</v>
          </cell>
        </row>
        <row r="1883">
          <cell r="A1883" t="str">
            <v>089222</v>
          </cell>
          <cell r="B1883">
            <v>16139</v>
          </cell>
        </row>
        <row r="1884">
          <cell r="A1884" t="str">
            <v>089257</v>
          </cell>
          <cell r="B1884">
            <v>10558</v>
          </cell>
        </row>
        <row r="1885">
          <cell r="A1885" t="str">
            <v>089338</v>
          </cell>
          <cell r="B1885">
            <v>9523</v>
          </cell>
        </row>
        <row r="1886">
          <cell r="A1886" t="str">
            <v>089346</v>
          </cell>
          <cell r="B1886">
            <v>6562</v>
          </cell>
        </row>
        <row r="1887">
          <cell r="A1887" t="str">
            <v>089362</v>
          </cell>
          <cell r="B1887">
            <v>10531</v>
          </cell>
        </row>
        <row r="1888">
          <cell r="A1888" t="str">
            <v>089397</v>
          </cell>
          <cell r="B1888">
            <v>9688</v>
          </cell>
        </row>
        <row r="1889">
          <cell r="A1889" t="str">
            <v>089400</v>
          </cell>
          <cell r="B1889">
            <v>12971</v>
          </cell>
        </row>
        <row r="1890">
          <cell r="A1890" t="str">
            <v>089419</v>
          </cell>
          <cell r="B1890">
            <v>7837</v>
          </cell>
        </row>
        <row r="1891">
          <cell r="A1891" t="str">
            <v>089435</v>
          </cell>
          <cell r="B1891">
            <v>7923</v>
          </cell>
        </row>
        <row r="1892">
          <cell r="A1892" t="str">
            <v>089443</v>
          </cell>
          <cell r="B1892">
            <v>7923</v>
          </cell>
        </row>
        <row r="1893">
          <cell r="A1893" t="str">
            <v>089451</v>
          </cell>
          <cell r="B1893">
            <v>5242</v>
          </cell>
        </row>
        <row r="1894">
          <cell r="A1894" t="str">
            <v>089486</v>
          </cell>
          <cell r="B1894">
            <v>10188</v>
          </cell>
        </row>
        <row r="1895">
          <cell r="A1895" t="str">
            <v>089494</v>
          </cell>
          <cell r="B1895">
            <v>8423</v>
          </cell>
        </row>
        <row r="1896">
          <cell r="A1896" t="str">
            <v>089509</v>
          </cell>
          <cell r="B1896">
            <v>10628</v>
          </cell>
        </row>
        <row r="1897">
          <cell r="A1897" t="str">
            <v>089532</v>
          </cell>
          <cell r="B1897">
            <v>18408</v>
          </cell>
        </row>
        <row r="1898">
          <cell r="A1898" t="str">
            <v>089540</v>
          </cell>
          <cell r="B1898">
            <v>6535</v>
          </cell>
        </row>
        <row r="1899">
          <cell r="A1899" t="str">
            <v>089567</v>
          </cell>
          <cell r="B1899">
            <v>16813</v>
          </cell>
        </row>
        <row r="1900">
          <cell r="A1900" t="str">
            <v>089575</v>
          </cell>
          <cell r="B1900">
            <v>6860</v>
          </cell>
        </row>
        <row r="1901">
          <cell r="A1901" t="str">
            <v>089591</v>
          </cell>
          <cell r="B1901">
            <v>15520</v>
          </cell>
        </row>
        <row r="1902">
          <cell r="A1902" t="str">
            <v>089605</v>
          </cell>
          <cell r="B1902">
            <v>7898</v>
          </cell>
        </row>
        <row r="1903">
          <cell r="A1903" t="str">
            <v>089613</v>
          </cell>
          <cell r="B1903">
            <v>16139</v>
          </cell>
        </row>
        <row r="1904">
          <cell r="A1904" t="str">
            <v>089621</v>
          </cell>
          <cell r="B1904">
            <v>16139</v>
          </cell>
        </row>
        <row r="1905">
          <cell r="A1905" t="str">
            <v>089648</v>
          </cell>
          <cell r="B1905">
            <v>9166</v>
          </cell>
        </row>
        <row r="1906">
          <cell r="A1906" t="str">
            <v>089664</v>
          </cell>
          <cell r="B1906">
            <v>15240</v>
          </cell>
        </row>
        <row r="1907">
          <cell r="A1907" t="str">
            <v>089672</v>
          </cell>
          <cell r="B1907">
            <v>10039</v>
          </cell>
        </row>
        <row r="1908">
          <cell r="A1908" t="str">
            <v>089680</v>
          </cell>
          <cell r="B1908">
            <v>12971</v>
          </cell>
        </row>
        <row r="1909">
          <cell r="A1909" t="str">
            <v>089699</v>
          </cell>
          <cell r="B1909">
            <v>7363</v>
          </cell>
        </row>
        <row r="1910">
          <cell r="A1910" t="str">
            <v>089710</v>
          </cell>
          <cell r="B1910">
            <v>6655</v>
          </cell>
        </row>
        <row r="1911">
          <cell r="A1911" t="str">
            <v>089729</v>
          </cell>
          <cell r="B1911">
            <v>7658</v>
          </cell>
        </row>
        <row r="1912">
          <cell r="A1912" t="str">
            <v>089737</v>
          </cell>
          <cell r="B1912">
            <v>20051</v>
          </cell>
        </row>
        <row r="1913">
          <cell r="A1913" t="str">
            <v>089753</v>
          </cell>
          <cell r="B1913">
            <v>12352</v>
          </cell>
        </row>
        <row r="1914">
          <cell r="A1914" t="str">
            <v>089796</v>
          </cell>
          <cell r="B1914">
            <v>18481</v>
          </cell>
        </row>
        <row r="1915">
          <cell r="A1915" t="str">
            <v>089800</v>
          </cell>
          <cell r="B1915">
            <v>6075</v>
          </cell>
        </row>
        <row r="1916">
          <cell r="A1916" t="str">
            <v>089826</v>
          </cell>
          <cell r="B1916">
            <v>19379</v>
          </cell>
        </row>
        <row r="1917">
          <cell r="A1917" t="str">
            <v>089869</v>
          </cell>
          <cell r="B1917">
            <v>7923</v>
          </cell>
        </row>
        <row r="1918">
          <cell r="A1918" t="str">
            <v>089877</v>
          </cell>
          <cell r="B1918">
            <v>21908</v>
          </cell>
        </row>
        <row r="1919">
          <cell r="A1919" t="str">
            <v>089885</v>
          </cell>
          <cell r="B1919">
            <v>19471</v>
          </cell>
        </row>
        <row r="1920">
          <cell r="A1920" t="str">
            <v>089893</v>
          </cell>
          <cell r="B1920">
            <v>7658</v>
          </cell>
        </row>
        <row r="1921">
          <cell r="A1921" t="str">
            <v>089907</v>
          </cell>
          <cell r="B1921">
            <v>10169</v>
          </cell>
        </row>
        <row r="1922">
          <cell r="A1922" t="str">
            <v>089915</v>
          </cell>
          <cell r="B1922">
            <v>7868</v>
          </cell>
        </row>
        <row r="1923">
          <cell r="A1923" t="str">
            <v>089931</v>
          </cell>
          <cell r="B1923">
            <v>9688</v>
          </cell>
        </row>
        <row r="1924">
          <cell r="A1924" t="str">
            <v>089940</v>
          </cell>
          <cell r="B1924">
            <v>19240</v>
          </cell>
        </row>
        <row r="1925">
          <cell r="A1925" t="str">
            <v>089958</v>
          </cell>
          <cell r="B1925">
            <v>6607</v>
          </cell>
        </row>
        <row r="1926">
          <cell r="A1926" t="str">
            <v>089966</v>
          </cell>
          <cell r="B1926">
            <v>22441</v>
          </cell>
        </row>
        <row r="1927">
          <cell r="A1927" t="str">
            <v>089974</v>
          </cell>
          <cell r="B1927">
            <v>18078</v>
          </cell>
        </row>
        <row r="1928">
          <cell r="A1928" t="str">
            <v>089982</v>
          </cell>
          <cell r="B1928">
            <v>8439</v>
          </cell>
        </row>
        <row r="1929">
          <cell r="A1929" t="str">
            <v>089990</v>
          </cell>
          <cell r="B1929">
            <v>17190</v>
          </cell>
        </row>
        <row r="1930">
          <cell r="A1930" t="str">
            <v>090018</v>
          </cell>
          <cell r="B1930">
            <v>7363</v>
          </cell>
        </row>
        <row r="1931">
          <cell r="A1931" t="str">
            <v>090026</v>
          </cell>
          <cell r="B1931">
            <v>6019</v>
          </cell>
        </row>
        <row r="1932">
          <cell r="A1932" t="str">
            <v>090034</v>
          </cell>
          <cell r="B1932">
            <v>6019</v>
          </cell>
        </row>
        <row r="1933">
          <cell r="A1933" t="str">
            <v>090042</v>
          </cell>
          <cell r="B1933">
            <v>7923</v>
          </cell>
        </row>
        <row r="1934">
          <cell r="A1934" t="str">
            <v>090050</v>
          </cell>
          <cell r="B1934">
            <v>6019</v>
          </cell>
        </row>
        <row r="1935">
          <cell r="A1935" t="str">
            <v>090069</v>
          </cell>
          <cell r="B1935">
            <v>6019</v>
          </cell>
        </row>
        <row r="1936">
          <cell r="A1936" t="str">
            <v>090093</v>
          </cell>
          <cell r="B1936">
            <v>6019</v>
          </cell>
        </row>
        <row r="1937">
          <cell r="A1937" t="str">
            <v>090107</v>
          </cell>
          <cell r="B1937">
            <v>7923</v>
          </cell>
        </row>
        <row r="1938">
          <cell r="A1938" t="str">
            <v>090115</v>
          </cell>
          <cell r="B1938">
            <v>6019</v>
          </cell>
        </row>
        <row r="1939">
          <cell r="A1939" t="str">
            <v>090123</v>
          </cell>
          <cell r="B1939">
            <v>6019</v>
          </cell>
        </row>
        <row r="1940">
          <cell r="A1940" t="str">
            <v>090131</v>
          </cell>
          <cell r="B1940">
            <v>6019</v>
          </cell>
        </row>
        <row r="1941">
          <cell r="A1941" t="str">
            <v>090158</v>
          </cell>
          <cell r="B1941">
            <v>6019</v>
          </cell>
        </row>
        <row r="1942">
          <cell r="A1942" t="str">
            <v>090166</v>
          </cell>
          <cell r="B1942">
            <v>6019</v>
          </cell>
        </row>
        <row r="1943">
          <cell r="A1943" t="str">
            <v>090190</v>
          </cell>
          <cell r="B1943">
            <v>6019</v>
          </cell>
        </row>
        <row r="1944">
          <cell r="A1944" t="str">
            <v>090204</v>
          </cell>
          <cell r="B1944">
            <v>6019</v>
          </cell>
        </row>
        <row r="1945">
          <cell r="A1945" t="str">
            <v>090212</v>
          </cell>
          <cell r="B1945">
            <v>7363</v>
          </cell>
        </row>
        <row r="1946">
          <cell r="A1946" t="str">
            <v>090220</v>
          </cell>
          <cell r="B1946">
            <v>6019</v>
          </cell>
        </row>
        <row r="1947">
          <cell r="A1947" t="str">
            <v>090239</v>
          </cell>
          <cell r="B1947">
            <v>7363</v>
          </cell>
        </row>
        <row r="1948">
          <cell r="A1948" t="str">
            <v>090247</v>
          </cell>
          <cell r="B1948">
            <v>7363</v>
          </cell>
        </row>
        <row r="1949">
          <cell r="A1949" t="str">
            <v>090255</v>
          </cell>
          <cell r="B1949">
            <v>6019</v>
          </cell>
        </row>
        <row r="1950">
          <cell r="A1950" t="str">
            <v>090263</v>
          </cell>
          <cell r="B1950">
            <v>6019</v>
          </cell>
        </row>
        <row r="1951">
          <cell r="A1951" t="str">
            <v>090271</v>
          </cell>
          <cell r="B1951">
            <v>6019</v>
          </cell>
        </row>
        <row r="1952">
          <cell r="A1952" t="str">
            <v>090280</v>
          </cell>
          <cell r="B1952">
            <v>6019</v>
          </cell>
        </row>
        <row r="1953">
          <cell r="A1953" t="str">
            <v>090298</v>
          </cell>
          <cell r="B1953">
            <v>6019</v>
          </cell>
        </row>
        <row r="1954">
          <cell r="A1954" t="str">
            <v>090310</v>
          </cell>
          <cell r="B1954">
            <v>6019</v>
          </cell>
        </row>
        <row r="1955">
          <cell r="A1955" t="str">
            <v>090328</v>
          </cell>
          <cell r="B1955">
            <v>6019</v>
          </cell>
        </row>
        <row r="1956">
          <cell r="A1956" t="str">
            <v>090336</v>
          </cell>
          <cell r="B1956">
            <v>7923</v>
          </cell>
        </row>
        <row r="1957">
          <cell r="A1957" t="str">
            <v>090344</v>
          </cell>
          <cell r="B1957">
            <v>6019</v>
          </cell>
        </row>
        <row r="1958">
          <cell r="A1958" t="str">
            <v>090352</v>
          </cell>
          <cell r="B1958">
            <v>6019</v>
          </cell>
        </row>
        <row r="1959">
          <cell r="A1959" t="str">
            <v>090360</v>
          </cell>
          <cell r="B1959">
            <v>6019</v>
          </cell>
        </row>
        <row r="1960">
          <cell r="A1960" t="str">
            <v>090387</v>
          </cell>
          <cell r="B1960">
            <v>7363</v>
          </cell>
        </row>
        <row r="1961">
          <cell r="A1961" t="str">
            <v>090395</v>
          </cell>
          <cell r="B1961">
            <v>6019</v>
          </cell>
        </row>
        <row r="1962">
          <cell r="A1962" t="str">
            <v>090417</v>
          </cell>
          <cell r="B1962">
            <v>6019</v>
          </cell>
        </row>
        <row r="1963">
          <cell r="A1963" t="str">
            <v>090425</v>
          </cell>
          <cell r="B1963">
            <v>7923</v>
          </cell>
        </row>
        <row r="1964">
          <cell r="A1964" t="str">
            <v>090433</v>
          </cell>
          <cell r="B1964">
            <v>7923</v>
          </cell>
        </row>
        <row r="1965">
          <cell r="A1965" t="str">
            <v>090450</v>
          </cell>
          <cell r="B1965">
            <v>6019</v>
          </cell>
        </row>
        <row r="1966">
          <cell r="A1966" t="str">
            <v>090468</v>
          </cell>
          <cell r="B1966">
            <v>6019</v>
          </cell>
        </row>
        <row r="1967">
          <cell r="A1967" t="str">
            <v>090484</v>
          </cell>
          <cell r="B1967">
            <v>6019</v>
          </cell>
        </row>
        <row r="1968">
          <cell r="A1968" t="str">
            <v>090514</v>
          </cell>
          <cell r="B1968">
            <v>6019</v>
          </cell>
        </row>
        <row r="1969">
          <cell r="A1969" t="str">
            <v>090522</v>
          </cell>
          <cell r="B1969">
            <v>6019</v>
          </cell>
        </row>
        <row r="1970">
          <cell r="A1970" t="str">
            <v>090530</v>
          </cell>
          <cell r="B1970">
            <v>6019</v>
          </cell>
        </row>
        <row r="1971">
          <cell r="A1971" t="str">
            <v>090557</v>
          </cell>
          <cell r="B1971">
            <v>6019</v>
          </cell>
        </row>
        <row r="1972">
          <cell r="A1972" t="str">
            <v>090565</v>
          </cell>
          <cell r="B1972">
            <v>6019</v>
          </cell>
        </row>
        <row r="1973">
          <cell r="A1973" t="str">
            <v>090573</v>
          </cell>
          <cell r="B1973">
            <v>6019</v>
          </cell>
        </row>
        <row r="1974">
          <cell r="A1974" t="str">
            <v>090590</v>
          </cell>
          <cell r="B1974">
            <v>6019</v>
          </cell>
        </row>
        <row r="1975">
          <cell r="A1975" t="str">
            <v>090620</v>
          </cell>
          <cell r="B1975">
            <v>7923</v>
          </cell>
        </row>
        <row r="1976">
          <cell r="A1976" t="str">
            <v>090638</v>
          </cell>
          <cell r="B1976">
            <v>6019</v>
          </cell>
        </row>
        <row r="1977">
          <cell r="A1977" t="str">
            <v>090646</v>
          </cell>
          <cell r="B1977">
            <v>6019</v>
          </cell>
        </row>
        <row r="1978">
          <cell r="A1978" t="str">
            <v>090654</v>
          </cell>
          <cell r="B1978">
            <v>6019</v>
          </cell>
        </row>
        <row r="1979">
          <cell r="A1979" t="str">
            <v>090670</v>
          </cell>
          <cell r="B1979">
            <v>6519</v>
          </cell>
        </row>
        <row r="1980">
          <cell r="A1980" t="str">
            <v>090689</v>
          </cell>
          <cell r="B1980">
            <v>7923</v>
          </cell>
        </row>
        <row r="1981">
          <cell r="A1981" t="str">
            <v>090700</v>
          </cell>
          <cell r="B1981">
            <v>6519</v>
          </cell>
        </row>
        <row r="1982">
          <cell r="A1982" t="str">
            <v>090719</v>
          </cell>
          <cell r="B1982">
            <v>6519</v>
          </cell>
        </row>
        <row r="1983">
          <cell r="A1983" t="str">
            <v>090727</v>
          </cell>
          <cell r="B1983">
            <v>6519</v>
          </cell>
        </row>
        <row r="1984">
          <cell r="A1984" t="str">
            <v>090735</v>
          </cell>
          <cell r="B1984">
            <v>3500</v>
          </cell>
        </row>
        <row r="1985">
          <cell r="A1985" t="str">
            <v>090743</v>
          </cell>
          <cell r="B1985">
            <v>6019</v>
          </cell>
        </row>
        <row r="1986">
          <cell r="A1986" t="str">
            <v>090751</v>
          </cell>
          <cell r="B1986">
            <v>6019</v>
          </cell>
        </row>
        <row r="1987">
          <cell r="A1987" t="str">
            <v>090778</v>
          </cell>
          <cell r="B1987">
            <v>6019</v>
          </cell>
        </row>
        <row r="1988">
          <cell r="A1988" t="str">
            <v>090794</v>
          </cell>
          <cell r="B1988">
            <v>7923</v>
          </cell>
        </row>
        <row r="1989">
          <cell r="A1989" t="str">
            <v>090824</v>
          </cell>
          <cell r="B1989">
            <v>7923</v>
          </cell>
        </row>
        <row r="1990">
          <cell r="A1990" t="str">
            <v>090883</v>
          </cell>
          <cell r="B1990">
            <v>6019</v>
          </cell>
        </row>
        <row r="1991">
          <cell r="A1991" t="str">
            <v>090891</v>
          </cell>
          <cell r="B1991">
            <v>6019</v>
          </cell>
        </row>
        <row r="1992">
          <cell r="A1992" t="str">
            <v>090905</v>
          </cell>
          <cell r="B1992">
            <v>6019</v>
          </cell>
        </row>
        <row r="1993">
          <cell r="A1993" t="str">
            <v>090913</v>
          </cell>
          <cell r="B1993">
            <v>6019</v>
          </cell>
        </row>
        <row r="1994">
          <cell r="A1994" t="str">
            <v>090921</v>
          </cell>
          <cell r="B1994">
            <v>6019</v>
          </cell>
        </row>
        <row r="1995">
          <cell r="A1995" t="str">
            <v>090930</v>
          </cell>
          <cell r="B1995">
            <v>6019</v>
          </cell>
        </row>
        <row r="1996">
          <cell r="A1996" t="str">
            <v>090956</v>
          </cell>
          <cell r="B1996">
            <v>6019</v>
          </cell>
        </row>
        <row r="1997">
          <cell r="A1997" t="str">
            <v>090964</v>
          </cell>
          <cell r="B1997">
            <v>7923</v>
          </cell>
        </row>
        <row r="1998">
          <cell r="A1998" t="str">
            <v>090972</v>
          </cell>
          <cell r="B1998">
            <v>6019</v>
          </cell>
        </row>
        <row r="1999">
          <cell r="A1999" t="str">
            <v>090980</v>
          </cell>
          <cell r="B1999">
            <v>6019</v>
          </cell>
        </row>
        <row r="2000">
          <cell r="A2000" t="str">
            <v>090999</v>
          </cell>
          <cell r="B2000">
            <v>6019</v>
          </cell>
        </row>
        <row r="2001">
          <cell r="A2001" t="str">
            <v>091006</v>
          </cell>
          <cell r="B2001">
            <v>6019</v>
          </cell>
        </row>
        <row r="2002">
          <cell r="A2002" t="str">
            <v>091014</v>
          </cell>
          <cell r="B2002">
            <v>6019</v>
          </cell>
        </row>
        <row r="2003">
          <cell r="A2003" t="str">
            <v>091022</v>
          </cell>
          <cell r="B2003">
            <v>6019</v>
          </cell>
        </row>
        <row r="2004">
          <cell r="A2004" t="str">
            <v>091030</v>
          </cell>
          <cell r="B2004">
            <v>6019</v>
          </cell>
        </row>
        <row r="2005">
          <cell r="A2005" t="str">
            <v>091049</v>
          </cell>
          <cell r="B2005">
            <v>7923</v>
          </cell>
        </row>
        <row r="2006">
          <cell r="A2006" t="str">
            <v>091073</v>
          </cell>
          <cell r="B2006">
            <v>6019</v>
          </cell>
        </row>
        <row r="2007">
          <cell r="A2007" t="str">
            <v>091081</v>
          </cell>
          <cell r="B2007">
            <v>6019</v>
          </cell>
        </row>
        <row r="2008">
          <cell r="A2008" t="str">
            <v>091111</v>
          </cell>
          <cell r="B2008">
            <v>6019</v>
          </cell>
        </row>
        <row r="2009">
          <cell r="A2009" t="str">
            <v>091120</v>
          </cell>
          <cell r="B2009">
            <v>6019</v>
          </cell>
        </row>
        <row r="2010">
          <cell r="A2010" t="str">
            <v>091138</v>
          </cell>
          <cell r="B2010">
            <v>6019</v>
          </cell>
        </row>
        <row r="2011">
          <cell r="A2011" t="str">
            <v>091146</v>
          </cell>
          <cell r="B2011">
            <v>6019</v>
          </cell>
        </row>
        <row r="2012">
          <cell r="A2012" t="str">
            <v>091162</v>
          </cell>
          <cell r="B2012">
            <v>6019</v>
          </cell>
        </row>
        <row r="2013">
          <cell r="A2013" t="str">
            <v>091189</v>
          </cell>
          <cell r="B2013">
            <v>6019</v>
          </cell>
        </row>
        <row r="2014">
          <cell r="A2014" t="str">
            <v>091197</v>
          </cell>
          <cell r="B2014">
            <v>6019</v>
          </cell>
        </row>
        <row r="2015">
          <cell r="A2015" t="str">
            <v>091200</v>
          </cell>
          <cell r="B2015">
            <v>7923</v>
          </cell>
        </row>
        <row r="2016">
          <cell r="A2016" t="str">
            <v>091219</v>
          </cell>
          <cell r="B2016">
            <v>6019</v>
          </cell>
        </row>
        <row r="2017">
          <cell r="A2017" t="str">
            <v>091227</v>
          </cell>
          <cell r="B2017">
            <v>7923</v>
          </cell>
        </row>
        <row r="2018">
          <cell r="A2018" t="str">
            <v>091235</v>
          </cell>
          <cell r="B2018">
            <v>6019</v>
          </cell>
        </row>
        <row r="2019">
          <cell r="A2019" t="str">
            <v>091243</v>
          </cell>
          <cell r="B2019">
            <v>6019</v>
          </cell>
        </row>
        <row r="2020">
          <cell r="A2020" t="str">
            <v>099001</v>
          </cell>
          <cell r="B2020">
            <v>6519</v>
          </cell>
        </row>
        <row r="2021">
          <cell r="A2021" t="str">
            <v>099002</v>
          </cell>
          <cell r="B2021">
            <v>6519</v>
          </cell>
        </row>
        <row r="2022">
          <cell r="A2022" t="str">
            <v>099003</v>
          </cell>
          <cell r="B2022">
            <v>6519</v>
          </cell>
        </row>
        <row r="2023">
          <cell r="A2023" t="str">
            <v>099004</v>
          </cell>
          <cell r="B2023">
            <v>6519</v>
          </cell>
        </row>
        <row r="2024">
          <cell r="A2024" t="str">
            <v>099006</v>
          </cell>
          <cell r="B2024">
            <v>3500</v>
          </cell>
        </row>
        <row r="2025">
          <cell r="A2025" t="str">
            <v>099007</v>
          </cell>
          <cell r="B2025">
            <v>6519</v>
          </cell>
        </row>
        <row r="2026">
          <cell r="A2026" t="str">
            <v>099008</v>
          </cell>
          <cell r="B2026">
            <v>6519</v>
          </cell>
        </row>
        <row r="2027">
          <cell r="A2027" t="str">
            <v>099009</v>
          </cell>
          <cell r="B2027">
            <v>6019</v>
          </cell>
        </row>
        <row r="2028">
          <cell r="A2028" t="str">
            <v>099010</v>
          </cell>
          <cell r="B2028">
            <v>6519</v>
          </cell>
        </row>
        <row r="2029">
          <cell r="A2029" t="str">
            <v>099011</v>
          </cell>
          <cell r="B2029">
            <v>6519</v>
          </cell>
        </row>
        <row r="2030">
          <cell r="A2030" t="str">
            <v>099012</v>
          </cell>
          <cell r="B2030">
            <v>6519</v>
          </cell>
        </row>
        <row r="2031">
          <cell r="A2031" t="str">
            <v>099013</v>
          </cell>
          <cell r="B2031">
            <v>6019</v>
          </cell>
        </row>
        <row r="2032">
          <cell r="A2032" t="str">
            <v>099014</v>
          </cell>
          <cell r="B2032">
            <v>6519</v>
          </cell>
        </row>
        <row r="2033">
          <cell r="A2033" t="str">
            <v>099015</v>
          </cell>
          <cell r="B2033">
            <v>6519</v>
          </cell>
        </row>
        <row r="2034">
          <cell r="A2034" t="str">
            <v>099017</v>
          </cell>
          <cell r="B2034">
            <v>6519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 Contents"/>
      <sheetName val="Sch1"/>
      <sheetName val="Sch2"/>
      <sheetName val="Sch3"/>
      <sheetName val="Sch4"/>
      <sheetName val="Sch5"/>
      <sheetName val="Sch6"/>
      <sheetName val="Part O &amp;P"/>
      <sheetName val="Add"/>
      <sheetName val="Disp"/>
      <sheetName val="Hire"/>
      <sheetName val="Lease"/>
      <sheetName val="CA"/>
      <sheetName val="AttA"/>
      <sheetName val="AttB"/>
      <sheetName val="Dividend"/>
      <sheetName val="Int-rest"/>
      <sheetName val="Tr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n7."/>
      <sheetName val="P&amp;L"/>
      <sheetName val="Details Year To date"/>
      <sheetName val="MTHBS"/>
      <sheetName val="MTHCF"/>
      <sheetName val="PRE"/>
      <sheetName val="SAL"/>
      <sheetName val="MKT"/>
      <sheetName val="C-C"/>
      <sheetName val="G-M"/>
      <sheetName val="F-A"/>
      <sheetName val="HR"/>
      <sheetName val="ENG"/>
      <sheetName val="PMO"/>
      <sheetName val="IT"/>
      <sheetName val="OTH"/>
      <sheetName val="Shared"/>
      <sheetName val="Summ Ovhd"/>
      <sheetName val="HC"/>
      <sheetName val="CAPITAL"/>
      <sheetName val="DEPN &amp; NONOP"/>
      <sheetName val="Sheet1"/>
      <sheetName val="POs"/>
      <sheetName val="Raw Calc"/>
      <sheetName val="Cellc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2005 in AED"/>
      <sheetName val="Budget 2005"/>
      <sheetName val="Management Fee 2005"/>
      <sheetName val="Budget 2004"/>
      <sheetName val="Manpower Forecast"/>
      <sheetName val="Forecast 2004"/>
      <sheetName val="Actual May"/>
      <sheetName val="Budget (3)"/>
      <sheetName val="Capacity-24 Hrs"/>
      <sheetName val="Cellcard"/>
      <sheetName val="PRE"/>
      <sheetName val="Raw Calc"/>
    </sheetNames>
    <sheetDataSet>
      <sheetData sheetId="0" refreshError="1"/>
      <sheetData sheetId="1" refreshError="1">
        <row r="249">
          <cell r="C249">
            <v>4.1551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 Contents"/>
      <sheetName val="Sch1"/>
      <sheetName val="Sch2"/>
      <sheetName val="Sch3"/>
      <sheetName val="Sch4"/>
      <sheetName val="Sch5"/>
      <sheetName val="Sch5A"/>
      <sheetName val="Sch5B"/>
      <sheetName val="Sch5C"/>
      <sheetName val="Sch6"/>
      <sheetName val="AttA"/>
      <sheetName val="AttB"/>
      <sheetName val="Hire"/>
      <sheetName val="Int-rest"/>
      <sheetName val="Disp"/>
      <sheetName val="BS"/>
      <sheetName val="HPASS.XLS"/>
      <sheetName val="Capacity-24 Hr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2004-Consolidation"/>
      <sheetName val="2005-Consolidation"/>
      <sheetName val="EPS &amp; Market Cap"/>
      <sheetName val="Tunisiana_Act_Bud Compa TND"/>
      <sheetName val="Consolid  Compar_mnthly"/>
      <sheetName val="Scenarios"/>
      <sheetName val="Consolidated summ compa"/>
      <sheetName val="Consolidated detail compa"/>
      <sheetName val="Index (2)"/>
      <sheetName val="Consolidated P &amp; L Sum &amp; Budget"/>
      <sheetName val="Consolidated P &amp; L_summary"/>
      <sheetName val="Consolidated P &amp; L_qtrly"/>
      <sheetName val="Consolidated P &amp; L_000s"/>
      <sheetName val="Working"/>
      <sheetName val="Consolidated P &amp; L"/>
      <sheetName val="Balance Sheet"/>
      <sheetName val="amorti. &amp; other calcu"/>
      <sheetName val="Wataniya Int'l Bal Sheet in AED"/>
      <sheetName val="Tax&amp;KFAS"/>
      <sheetName val="Forex Calcu"/>
      <sheetName val="Cashflow Qrtrly"/>
      <sheetName val="Cashflow"/>
      <sheetName val="Key Ratios"/>
      <sheetName val="KPI"/>
      <sheetName val=" . "/>
      <sheetName val="Wataniya"/>
      <sheetName val="Wataniya BS"/>
      <sheetName val="Wataniya Cashflow"/>
      <sheetName val="."/>
      <sheetName val="Asia-cell P &amp; L in KWD"/>
      <sheetName val="Asia-cell Bal Sheet in KWD"/>
      <sheetName val="Asia Cell Cashflow in KWD"/>
      <sheetName val="Asia-cell P &amp; L in USD(propo)"/>
      <sheetName val="Asia-cell Bal Sheet in USD"/>
      <sheetName val="Asia-cell P &amp; L in USD (100%)"/>
      <sheetName val="Asia cell P&amp;L Details"/>
      <sheetName val=" ."/>
      <sheetName val="Algeria P &amp; L in KWD"/>
      <sheetName val="Algeria P &amp; L in USD"/>
      <sheetName val="Algeria P &amp; L in USD_old"/>
      <sheetName val="Algeria Bal Sheet in KWD"/>
      <sheetName val="Algeria Bal Sheet in USD"/>
      <sheetName val="001 - Algeria  feb BS USD"/>
      <sheetName val="Algeria Cashflow in KWD"/>
      <sheetName val="  . "/>
      <sheetName val="Tunisiana P &amp; L in KWD"/>
      <sheetName val="Tunisiana Bal Sheet in KWD"/>
      <sheetName val="Tunisiana Cashflow in KWD"/>
      <sheetName val="Tunisiana Cashflow in TND"/>
      <sheetName val="Tunisiana P &amp; L in TND(Propo)"/>
      <sheetName val="Tunisiana BalSheet in TND"/>
      <sheetName val="Tunisiana P &amp; L in TND (100%)"/>
      <sheetName val="Actual"/>
      <sheetName val="ARPU Calculation"/>
      <sheetName val=","/>
      <sheetName val="Wataniya Int'l P &amp; L in KWD"/>
      <sheetName val="Wataniya Int'l Bal Sheet in KWD"/>
      <sheetName val="Wataniya Int'l Cashflow in KWD"/>
      <sheetName val="Wataniya Int'l P &amp; L in AED"/>
      <sheetName val="007 - Wataniya International  2"/>
      <sheetName val="Int'l"/>
      <sheetName val="Palestine P&amp;L-KWD"/>
      <sheetName val="Palestine P&amp;L-USD"/>
      <sheetName val="  .  "/>
      <sheetName val="Maldives P &amp; L in KWD"/>
      <sheetName val="Maldives P &amp; L in USD"/>
      <sheetName val="Maldives Bal Sheet in KWD"/>
      <sheetName val="Maldives Bal Sheet in USD"/>
      <sheetName val="Warf Bal Sheet"/>
      <sheetName val="Income Stmnt"/>
      <sheetName val="Mal dashboard"/>
      <sheetName val=" .   "/>
      <sheetName val="Saudi P &amp; L in KWD"/>
      <sheetName val="Saudi P &amp; L in SAR"/>
      <sheetName val="Saudi P &amp; L in SAR (Copy)"/>
      <sheetName val="Saudi Bal Sheet in KWD"/>
      <sheetName val="Saudi Bal Sheet in SAR"/>
      <sheetName val="Cognos - KSA  MTD  2007 Actual"/>
      <sheetName val="Bud &amp; LYR"/>
      <sheetName val="Wataniya Bud  P &amp; L "/>
      <sheetName val="Tunisiana Bud  P &amp; L"/>
      <sheetName val="Asia-cell Bud P &amp; L"/>
      <sheetName val="Algeria Bud P &amp; L"/>
      <sheetName val="Wat Int'l Bud. P &amp; L"/>
      <sheetName val=" Maldives Bud. P &amp; L"/>
      <sheetName val=" Saudi Bud. P &amp; L"/>
      <sheetName val="Consolidated Budget P &amp; L"/>
      <sheetName val="Cons Bud  P&amp;L"/>
      <sheetName val="Cons LYR P&amp;L - 2006"/>
      <sheetName val="Cons LYR P&amp;L - 2005"/>
      <sheetName val="Cons LYR P&amp;L - 2004"/>
      <sheetName val="Cons P&amp;L"/>
      <sheetName val="P&amp;L schedules"/>
      <sheetName val="Queries"/>
      <sheetName val="Tunisiana Budget P&amp;L 2003 TND"/>
      <sheetName val="Tunisiana Budget P&amp;L 2003 KWD"/>
      <sheetName val="Cost of Inv. &amp; Goodwill"/>
      <sheetName val="fairvalue_oct'02"/>
      <sheetName val="fairvalue_oct'02 (2)"/>
      <sheetName val="Balance Sheet_oct"/>
      <sheetName val="Budget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-List"/>
      <sheetName val="Sheet1"/>
      <sheetName val="Sheet2"/>
      <sheetName val="Std"/>
      <sheetName val="Table-Ind"/>
      <sheetName val="sal-mon"/>
      <sheetName val="sal-ann"/>
      <sheetName val="Int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-List"/>
      <sheetName val="Sheet1"/>
      <sheetName val="Sheet2"/>
      <sheetName val="Std"/>
      <sheetName val="Table-Ind"/>
      <sheetName val="sal-mon"/>
      <sheetName val="sal-ann"/>
      <sheetName val="Int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-List"/>
      <sheetName val="Sheet1"/>
      <sheetName val="Sheet2"/>
      <sheetName val="Std"/>
      <sheetName val="Table-Ind"/>
      <sheetName val="sal-mon"/>
      <sheetName val="sal-ann"/>
      <sheetName val="Int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"/>
      <sheetName val="Sheet1"/>
      <sheetName val="Sheet2"/>
      <sheetName val="Sheet3"/>
      <sheetName val="sal-an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ldt"/>
      <sheetName val="Sys"/>
      <sheetName val="Subs"/>
      <sheetName val="Rev"/>
      <sheetName val="Exp"/>
      <sheetName val="G&amp;A"/>
      <sheetName val="CapExp"/>
      <sheetName val="Capx"/>
      <sheetName val="Data"/>
      <sheetName val="Voice"/>
      <sheetName val="Sum"/>
      <sheetName val="Exec"/>
      <sheetName val="Ratio"/>
      <sheetName val="Video"/>
      <sheetName val="Chart1"/>
      <sheetName val="Chart2"/>
      <sheetName val="Chart3"/>
      <sheetName val="VVVa"/>
      <sheetName val="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</sheetNames>
    <sheetDataSet>
      <sheetData sheetId="0" refreshError="1">
        <row r="1">
          <cell r="J1" t="str">
            <v>Dim2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</sheetNames>
    <sheetDataSet>
      <sheetData sheetId="0" refreshError="1">
        <row r="1">
          <cell r="J1" t="str">
            <v>Dim2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</sheetNames>
    <sheetDataSet>
      <sheetData sheetId="0" refreshError="1">
        <row r="1">
          <cell r="J1" t="str">
            <v>Dim2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DPPGRAPH"/>
      <sheetName val="PGRAPH"/>
      <sheetName val="SERGRAP"/>
      <sheetName val="DEPQGRAPH"/>
      <sheetName val="GARAEQPGRAPH"/>
      <sheetName val="DATA"/>
      <sheetName val="Sub-categories NW"/>
      <sheetName val="2012 Rates"/>
      <sheetName val="P&amp;L"/>
      <sheetName val="Balance Sheet"/>
      <sheetName val="Category"/>
      <sheetName val="NR"/>
      <sheetName val="updated"/>
      <sheetName val="1080603020 Pre rent Emp Accomm"/>
      <sheetName val="1080103020 Pre Rent Properties"/>
      <sheetName val="Prepaid Expenses"/>
      <sheetName val="Prepaid GL31Mar14"/>
      <sheetName val="recon adv"/>
      <sheetName val="Expense - Adv up to date"/>
      <sheetName val="Advances - Suppliers"/>
      <sheetName val="GL Adv-Mar 14"/>
      <sheetName val="DEP ACM-TOOLS"/>
      <sheetName val="Fixed Assets - Tools"/>
      <sheetName val="GL FX-tools"/>
      <sheetName val="FA-F&amp;F"/>
      <sheetName val="ACUM DEP F&amp;F"/>
      <sheetName val="GL F&amp;F"/>
      <sheetName val="RECOM  IT HW"/>
      <sheetName val="ACCUM DEP IT HW"/>
      <sheetName val="GL IT HARDWARE"/>
      <sheetName val="RECOM PCS&amp;PERPHERALS"/>
      <sheetName val="ACCUM DEP PCS"/>
      <sheetName val="GL PCS&amp;PERPHERALS"/>
      <sheetName val="GL Lease improvement"/>
      <sheetName val="recom lease improvement"/>
      <sheetName val="Fixed Assets Detail"/>
      <sheetName val="ACCUM DEP LH improve"/>
      <sheetName val="Capital Work in Progress - NW"/>
      <sheetName val="recom"/>
      <sheetName val="Capital work in Progress schedu"/>
      <sheetName val="GL Capital NON nw"/>
      <sheetName val="GL Capital work in progress NW"/>
      <sheetName val="Sheet4"/>
      <sheetName val="Sheet5"/>
      <sheetName val="Sheet6"/>
      <sheetName val="AP Group"/>
      <sheetName val="Sheet2"/>
      <sheetName val="Sheet3"/>
      <sheetName val="1080103020PrepaidRent Propert"/>
      <sheetName val="Lookup"/>
    </sheetNames>
    <sheetDataSet>
      <sheetData sheetId="0" refreshError="1">
        <row r="5">
          <cell r="AQ5" t="str">
            <v>/WGZY</v>
          </cell>
        </row>
        <row r="46">
          <cell r="B46" t="str">
            <v xml:space="preserve">    PARTS</v>
          </cell>
          <cell r="C46">
            <v>7.4</v>
          </cell>
          <cell r="D46">
            <v>13</v>
          </cell>
          <cell r="H46">
            <v>7.4</v>
          </cell>
        </row>
        <row r="48">
          <cell r="B48" t="str">
            <v xml:space="preserve">   SERVICE</v>
          </cell>
          <cell r="C48">
            <v>7</v>
          </cell>
          <cell r="D48">
            <v>4</v>
          </cell>
          <cell r="H48">
            <v>7</v>
          </cell>
        </row>
        <row r="50">
          <cell r="B50" t="str">
            <v xml:space="preserve">   EQUIPMENT</v>
          </cell>
          <cell r="D50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COVER"/>
      <sheetName val="INDEX"/>
      <sheetName val="INDEX-FIN"/>
      <sheetName val="5-FIN"/>
      <sheetName val="6-PVA"/>
      <sheetName val="7-NSM"/>
      <sheetName val="8-NSM2"/>
      <sheetName val="10-OVERH"/>
      <sheetName val="11-MAN"/>
      <sheetName val="12-BSHEET"/>
      <sheetName val="13-INV"/>
      <sheetName val="15-RAGE"/>
      <sheetName val="16-RAGM"/>
      <sheetName val="17-CFLOW"/>
      <sheetName val="18-CAPEX"/>
      <sheetName val="19-PERF"/>
      <sheetName val="20-EXP"/>
      <sheetName val="21-V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S"/>
      <sheetName val="FLASH"/>
      <sheetName val="EFR "/>
      <sheetName val="PROFIT-PERF"/>
      <sheetName val="PVA"/>
      <sheetName val="B-SHEET GRPNG"/>
      <sheetName val="BS"/>
      <sheetName val="cashflow-wkng"/>
      <sheetName val="CASHFLOW"/>
      <sheetName val="asset util-wkng"/>
      <sheetName val="ASSET-UT"/>
      <sheetName val="RECEIVABLES"/>
      <sheetName val="INVENTORY"/>
      <sheetName val="SALES"/>
      <sheetName val="DISTRICT PRO"/>
      <sheetName val="OVERHEAD"/>
      <sheetName val="PERF"/>
      <sheetName val="EXP"/>
      <sheetName val="OHVAR"/>
      <sheetName val="OT"/>
      <sheetName val="FACTORY"/>
      <sheetName val="PRODN"/>
      <sheetName val="MANPOWER"/>
      <sheetName val="AFE"/>
      <sheetName val="TEL-RPL SALES"/>
      <sheetName val="FACINGS-EFFCY"/>
      <sheetName val="RM-USAGE"/>
      <sheetName val="FREIGHT"/>
      <sheetName val="PPT-98"/>
      <sheetName val="LPG-DIESEL"/>
      <sheetName val="SPARES-CONS"/>
      <sheetName val="RPL - CAP UTIL"/>
      <sheetName val="FACTORY INFO-97"/>
      <sheetName val="VAR"/>
      <sheetName val="RM-1997"/>
      <sheetName val="PACKING-1997"/>
      <sheetName val="FACINGS-1997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PRODL297"/>
      <sheetName val="Current"/>
    </sheetNames>
    <sheetDataSet>
      <sheetData sheetId="0" refreshError="1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KCOM"/>
      <sheetName val="PAKCOM $"/>
      <sheetName val="PAKTEL$"/>
      <sheetName val="PAKTEL"/>
      <sheetName val="DATA 2003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TS Capex (2)"/>
      <sheetName val="Contents"/>
      <sheetName val="Financial Summary"/>
      <sheetName val="Current Inputs"/>
      <sheetName val="Market Inputs"/>
      <sheetName val="P and L"/>
      <sheetName val="Balance"/>
      <sheetName val="Cashflow"/>
      <sheetName val="Revenues"/>
      <sheetName val="UMTS Capex"/>
      <sheetName val="OpEx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Sensitivity"/>
      <sheetName val="Geographic Data"/>
      <sheetName val="Module1"/>
      <sheetName val="Module3"/>
      <sheetName val="Module5"/>
      <sheetName val="1-OBJ98 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Scenario 1 (Fixed Substitution)</v>
          </cell>
        </row>
        <row r="8">
          <cell r="H8">
            <v>1</v>
          </cell>
        </row>
        <row r="15">
          <cell r="F15">
            <v>0.05</v>
          </cell>
          <cell r="G15">
            <v>0.1</v>
          </cell>
          <cell r="H15">
            <v>0.15</v>
          </cell>
          <cell r="I15">
            <v>0.15</v>
          </cell>
          <cell r="J15">
            <v>0.15</v>
          </cell>
          <cell r="K15">
            <v>0.15</v>
          </cell>
          <cell r="L15">
            <v>0.15</v>
          </cell>
          <cell r="M15">
            <v>0.15</v>
          </cell>
          <cell r="N15">
            <v>0.15</v>
          </cell>
          <cell r="O15">
            <v>0.15</v>
          </cell>
          <cell r="P15">
            <v>0.15</v>
          </cell>
        </row>
        <row r="16">
          <cell r="F16">
            <v>0.05</v>
          </cell>
          <cell r="G16">
            <v>0.1</v>
          </cell>
          <cell r="H16">
            <v>0.15</v>
          </cell>
          <cell r="I16">
            <v>0.15</v>
          </cell>
          <cell r="J16">
            <v>0.15</v>
          </cell>
          <cell r="K16">
            <v>0.15</v>
          </cell>
          <cell r="L16">
            <v>0.15</v>
          </cell>
          <cell r="M16">
            <v>0.15</v>
          </cell>
          <cell r="N16">
            <v>0.15</v>
          </cell>
          <cell r="O16">
            <v>0.15</v>
          </cell>
          <cell r="P16">
            <v>0.15</v>
          </cell>
        </row>
        <row r="21">
          <cell r="E21">
            <v>0.17</v>
          </cell>
        </row>
        <row r="22">
          <cell r="F22">
            <v>-0.3</v>
          </cell>
          <cell r="G22">
            <v>-0.3</v>
          </cell>
          <cell r="H22">
            <v>-0.2</v>
          </cell>
          <cell r="I22">
            <v>-0.2</v>
          </cell>
          <cell r="J22">
            <v>-0.1</v>
          </cell>
          <cell r="K22">
            <v>-0.1</v>
          </cell>
          <cell r="L22">
            <v>-0.05</v>
          </cell>
          <cell r="M22">
            <v>-0.05</v>
          </cell>
          <cell r="N22">
            <v>-0.05</v>
          </cell>
          <cell r="O22">
            <v>-0.05</v>
          </cell>
          <cell r="P22">
            <v>-0.05</v>
          </cell>
        </row>
        <row r="29">
          <cell r="E29">
            <v>0</v>
          </cell>
          <cell r="F29">
            <v>-0.02</v>
          </cell>
          <cell r="G29">
            <v>-0.15</v>
          </cell>
          <cell r="H29">
            <v>-0.15</v>
          </cell>
          <cell r="I29">
            <v>-0.15</v>
          </cell>
          <cell r="J29">
            <v>-0.1</v>
          </cell>
          <cell r="K29">
            <v>-7.0000000000000007E-2</v>
          </cell>
          <cell r="L29">
            <v>-7.0000000000000007E-2</v>
          </cell>
          <cell r="M29">
            <v>-7.0000000000000007E-2</v>
          </cell>
          <cell r="N29">
            <v>-7.0000000000000007E-2</v>
          </cell>
          <cell r="O29">
            <v>-7.0000000000000007E-2</v>
          </cell>
          <cell r="P29">
            <v>-7.0000000000000007E-2</v>
          </cell>
        </row>
        <row r="30">
          <cell r="E30">
            <v>0</v>
          </cell>
          <cell r="F30">
            <v>-0.02</v>
          </cell>
          <cell r="G30">
            <v>-7.0000000000000007E-2</v>
          </cell>
          <cell r="H30">
            <v>-7.0000000000000007E-2</v>
          </cell>
          <cell r="I30">
            <v>-7.0000000000000007E-2</v>
          </cell>
          <cell r="J30">
            <v>-7.0000000000000007E-2</v>
          </cell>
          <cell r="K30">
            <v>-7.0000000000000007E-2</v>
          </cell>
          <cell r="L30">
            <v>-7.0000000000000007E-2</v>
          </cell>
          <cell r="M30">
            <v>-7.0000000000000007E-2</v>
          </cell>
          <cell r="N30">
            <v>-7.0000000000000007E-2</v>
          </cell>
          <cell r="O30">
            <v>-7.0000000000000007E-2</v>
          </cell>
          <cell r="P30">
            <v>-7.0000000000000007E-2</v>
          </cell>
        </row>
        <row r="31">
          <cell r="E31">
            <v>0</v>
          </cell>
          <cell r="F31">
            <v>-0.02</v>
          </cell>
          <cell r="G31">
            <v>-7.0000000000000007E-2</v>
          </cell>
          <cell r="H31">
            <v>-7.0000000000000007E-2</v>
          </cell>
          <cell r="I31">
            <v>-7.0000000000000007E-2</v>
          </cell>
          <cell r="J31">
            <v>-7.0000000000000007E-2</v>
          </cell>
          <cell r="K31">
            <v>-7.0000000000000007E-2</v>
          </cell>
          <cell r="L31">
            <v>-7.0000000000000007E-2</v>
          </cell>
          <cell r="M31">
            <v>-7.0000000000000007E-2</v>
          </cell>
          <cell r="N31">
            <v>-7.0000000000000007E-2</v>
          </cell>
          <cell r="O31">
            <v>-7.0000000000000007E-2</v>
          </cell>
          <cell r="P31">
            <v>-7.0000000000000007E-2</v>
          </cell>
        </row>
        <row r="38">
          <cell r="E38">
            <v>20</v>
          </cell>
          <cell r="F38">
            <v>20</v>
          </cell>
          <cell r="G38">
            <v>20</v>
          </cell>
          <cell r="H38">
            <v>20</v>
          </cell>
          <cell r="I38">
            <v>20</v>
          </cell>
          <cell r="J38">
            <v>20</v>
          </cell>
          <cell r="K38">
            <v>20</v>
          </cell>
          <cell r="L38">
            <v>20</v>
          </cell>
          <cell r="M38">
            <v>20</v>
          </cell>
          <cell r="N38">
            <v>20</v>
          </cell>
          <cell r="O38">
            <v>20</v>
          </cell>
          <cell r="P38">
            <v>20</v>
          </cell>
        </row>
        <row r="39">
          <cell r="E39">
            <v>0.13</v>
          </cell>
          <cell r="F39">
            <v>0.13</v>
          </cell>
          <cell r="G39">
            <v>0.13</v>
          </cell>
          <cell r="H39">
            <v>0.13</v>
          </cell>
          <cell r="I39">
            <v>0.13</v>
          </cell>
          <cell r="J39">
            <v>0.13</v>
          </cell>
          <cell r="K39">
            <v>0.13</v>
          </cell>
          <cell r="L39">
            <v>0.13</v>
          </cell>
          <cell r="M39">
            <v>0.13</v>
          </cell>
          <cell r="N39">
            <v>0.13</v>
          </cell>
          <cell r="O39">
            <v>0.13</v>
          </cell>
          <cell r="P39">
            <v>0.13</v>
          </cell>
        </row>
        <row r="42">
          <cell r="E42">
            <v>20</v>
          </cell>
          <cell r="F42">
            <v>20</v>
          </cell>
          <cell r="G42">
            <v>20</v>
          </cell>
          <cell r="H42">
            <v>20</v>
          </cell>
          <cell r="I42">
            <v>20</v>
          </cell>
          <cell r="J42">
            <v>20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</row>
        <row r="43"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J43">
            <v>0.1</v>
          </cell>
          <cell r="K43">
            <v>0.1</v>
          </cell>
          <cell r="L43">
            <v>0.1</v>
          </cell>
          <cell r="M43">
            <v>0.1</v>
          </cell>
          <cell r="N43">
            <v>0.1</v>
          </cell>
          <cell r="O43">
            <v>0.1</v>
          </cell>
          <cell r="P43">
            <v>0.1</v>
          </cell>
        </row>
        <row r="46">
          <cell r="E46">
            <v>2</v>
          </cell>
          <cell r="F46">
            <v>2</v>
          </cell>
          <cell r="G46">
            <v>2</v>
          </cell>
          <cell r="H46">
            <v>2</v>
          </cell>
          <cell r="I46">
            <v>2</v>
          </cell>
          <cell r="J46">
            <v>2</v>
          </cell>
          <cell r="K46">
            <v>2</v>
          </cell>
          <cell r="L46">
            <v>2</v>
          </cell>
          <cell r="M46">
            <v>2</v>
          </cell>
          <cell r="N46">
            <v>2</v>
          </cell>
          <cell r="O46">
            <v>2</v>
          </cell>
          <cell r="P46">
            <v>2</v>
          </cell>
        </row>
        <row r="47"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</row>
        <row r="50">
          <cell r="E50">
            <v>0.5</v>
          </cell>
          <cell r="F50">
            <v>0.5</v>
          </cell>
          <cell r="G50">
            <v>0.5</v>
          </cell>
          <cell r="H50">
            <v>0.5</v>
          </cell>
          <cell r="I50">
            <v>0.5</v>
          </cell>
          <cell r="J50">
            <v>0.5</v>
          </cell>
          <cell r="K50">
            <v>0.5</v>
          </cell>
          <cell r="L50">
            <v>0.5</v>
          </cell>
          <cell r="M50">
            <v>0.5</v>
          </cell>
          <cell r="N50">
            <v>0.5</v>
          </cell>
          <cell r="O50">
            <v>0.5</v>
          </cell>
          <cell r="P50">
            <v>0.5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</row>
        <row r="52">
          <cell r="E52">
            <v>2.5</v>
          </cell>
          <cell r="F52">
            <v>2.5</v>
          </cell>
          <cell r="G52">
            <v>2.5</v>
          </cell>
          <cell r="H52">
            <v>2.5</v>
          </cell>
          <cell r="I52">
            <v>2.5</v>
          </cell>
          <cell r="J52">
            <v>2.5</v>
          </cell>
          <cell r="K52">
            <v>2.5</v>
          </cell>
          <cell r="L52">
            <v>2.5</v>
          </cell>
          <cell r="M52">
            <v>2.5</v>
          </cell>
          <cell r="N52">
            <v>2.5</v>
          </cell>
          <cell r="O52">
            <v>2.5</v>
          </cell>
          <cell r="P52">
            <v>2.5</v>
          </cell>
        </row>
        <row r="53"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  <cell r="O53">
            <v>10</v>
          </cell>
          <cell r="P53">
            <v>10</v>
          </cell>
        </row>
        <row r="57">
          <cell r="E57">
            <v>10</v>
          </cell>
          <cell r="F57">
            <v>10</v>
          </cell>
          <cell r="G57">
            <v>10</v>
          </cell>
          <cell r="H57">
            <v>10</v>
          </cell>
          <cell r="I57">
            <v>10</v>
          </cell>
          <cell r="J57">
            <v>10</v>
          </cell>
          <cell r="K57">
            <v>10</v>
          </cell>
          <cell r="L57">
            <v>10</v>
          </cell>
          <cell r="M57">
            <v>10</v>
          </cell>
          <cell r="N57">
            <v>10</v>
          </cell>
          <cell r="O57">
            <v>10</v>
          </cell>
          <cell r="P57">
            <v>10</v>
          </cell>
        </row>
        <row r="58"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</row>
        <row r="59"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</row>
        <row r="60">
          <cell r="E60">
            <v>0.05</v>
          </cell>
          <cell r="F60">
            <v>0.05</v>
          </cell>
          <cell r="G60">
            <v>0.05</v>
          </cell>
          <cell r="H60">
            <v>0.05</v>
          </cell>
          <cell r="I60">
            <v>0.05</v>
          </cell>
          <cell r="J60">
            <v>0.05</v>
          </cell>
          <cell r="K60">
            <v>0.05</v>
          </cell>
          <cell r="L60">
            <v>0.05</v>
          </cell>
          <cell r="M60">
            <v>0.05</v>
          </cell>
          <cell r="N60">
            <v>0.05</v>
          </cell>
          <cell r="O60">
            <v>0.05</v>
          </cell>
          <cell r="P60">
            <v>0.05</v>
          </cell>
        </row>
        <row r="62">
          <cell r="C62">
            <v>0</v>
          </cell>
        </row>
        <row r="68">
          <cell r="E68">
            <v>999.99999999999841</v>
          </cell>
          <cell r="F68">
            <v>1037.5482357939175</v>
          </cell>
          <cell r="G68">
            <v>1076.5063415990724</v>
          </cell>
          <cell r="H68">
            <v>1116.9272555470836</v>
          </cell>
          <cell r="I68">
            <v>1158.8659035030205</v>
          </cell>
          <cell r="J68">
            <v>1202.3792737012852</v>
          </cell>
          <cell r="K68">
            <v>1247.5264941839423</v>
          </cell>
          <cell r="L68">
            <v>1294.3689131467222</v>
          </cell>
          <cell r="M68">
            <v>1342.9701823018743</v>
          </cell>
          <cell r="N68">
            <v>1393.3963433711476</v>
          </cell>
          <cell r="O68">
            <v>1445.7159178264324</v>
          </cell>
          <cell r="P68">
            <v>1500</v>
          </cell>
        </row>
        <row r="69">
          <cell r="E69">
            <v>0</v>
          </cell>
          <cell r="F69">
            <v>15</v>
          </cell>
          <cell r="G69">
            <v>15</v>
          </cell>
          <cell r="H69">
            <v>15</v>
          </cell>
          <cell r="I69">
            <v>15</v>
          </cell>
          <cell r="J69">
            <v>15</v>
          </cell>
          <cell r="K69">
            <v>15</v>
          </cell>
          <cell r="L69">
            <v>15</v>
          </cell>
          <cell r="M69">
            <v>15</v>
          </cell>
          <cell r="N69">
            <v>15</v>
          </cell>
          <cell r="O69">
            <v>15</v>
          </cell>
          <cell r="P69">
            <v>15</v>
          </cell>
        </row>
        <row r="72">
          <cell r="E72">
            <v>4999.9999999999873</v>
          </cell>
          <cell r="F72">
            <v>5325.2054471998026</v>
          </cell>
          <cell r="G72">
            <v>5671.5626109773029</v>
          </cell>
          <cell r="H72">
            <v>6040.4472220222297</v>
          </cell>
          <cell r="I72">
            <v>6433.3244900471536</v>
          </cell>
          <cell r="J72">
            <v>6851.7549236006162</v>
          </cell>
          <cell r="K72">
            <v>7297.4005284072309</v>
          </cell>
          <cell r="L72">
            <v>7772.0314088546002</v>
          </cell>
          <cell r="M72">
            <v>8277.5327988481149</v>
          </cell>
          <cell r="N72">
            <v>8815.9125499602233</v>
          </cell>
          <cell r="O72">
            <v>9389.3091066170782</v>
          </cell>
          <cell r="P72">
            <v>10000</v>
          </cell>
        </row>
        <row r="73">
          <cell r="E73">
            <v>0</v>
          </cell>
          <cell r="F73">
            <v>5</v>
          </cell>
          <cell r="G73">
            <v>5</v>
          </cell>
          <cell r="H73">
            <v>5</v>
          </cell>
          <cell r="I73">
            <v>5</v>
          </cell>
          <cell r="J73">
            <v>5</v>
          </cell>
          <cell r="K73">
            <v>5</v>
          </cell>
          <cell r="L73">
            <v>5</v>
          </cell>
          <cell r="M73">
            <v>5</v>
          </cell>
          <cell r="N73">
            <v>5</v>
          </cell>
          <cell r="O73">
            <v>5</v>
          </cell>
          <cell r="P73">
            <v>5</v>
          </cell>
        </row>
        <row r="76">
          <cell r="E76">
            <v>0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</row>
        <row r="77">
          <cell r="E77">
            <v>250</v>
          </cell>
          <cell r="F77">
            <v>250</v>
          </cell>
          <cell r="G77">
            <v>250</v>
          </cell>
          <cell r="H77">
            <v>250</v>
          </cell>
          <cell r="I77">
            <v>250</v>
          </cell>
          <cell r="J77">
            <v>250</v>
          </cell>
          <cell r="K77">
            <v>250</v>
          </cell>
          <cell r="L77">
            <v>250</v>
          </cell>
          <cell r="M77">
            <v>250</v>
          </cell>
          <cell r="N77">
            <v>250</v>
          </cell>
          <cell r="O77">
            <v>250</v>
          </cell>
          <cell r="P77">
            <v>250</v>
          </cell>
        </row>
        <row r="78">
          <cell r="E78">
            <v>0</v>
          </cell>
          <cell r="F78">
            <v>5</v>
          </cell>
          <cell r="G78">
            <v>5</v>
          </cell>
          <cell r="H78">
            <v>5</v>
          </cell>
          <cell r="I78">
            <v>5</v>
          </cell>
          <cell r="J78">
            <v>5</v>
          </cell>
          <cell r="K78">
            <v>5</v>
          </cell>
          <cell r="L78">
            <v>5</v>
          </cell>
          <cell r="M78">
            <v>5</v>
          </cell>
          <cell r="N78">
            <v>5</v>
          </cell>
          <cell r="O78">
            <v>5</v>
          </cell>
          <cell r="P78">
            <v>5</v>
          </cell>
        </row>
        <row r="80">
          <cell r="E80">
            <v>8000</v>
          </cell>
          <cell r="F80">
            <v>8000</v>
          </cell>
          <cell r="G80">
            <v>8000</v>
          </cell>
          <cell r="H80">
            <v>8000</v>
          </cell>
          <cell r="I80">
            <v>8000</v>
          </cell>
          <cell r="J80">
            <v>8000</v>
          </cell>
          <cell r="K80">
            <v>8000</v>
          </cell>
          <cell r="L80">
            <v>8000</v>
          </cell>
          <cell r="M80">
            <v>8000</v>
          </cell>
          <cell r="N80">
            <v>8000</v>
          </cell>
          <cell r="O80">
            <v>8000</v>
          </cell>
          <cell r="P80">
            <v>8000</v>
          </cell>
        </row>
        <row r="81">
          <cell r="E81">
            <v>50</v>
          </cell>
          <cell r="F81">
            <v>50</v>
          </cell>
          <cell r="G81">
            <v>50</v>
          </cell>
          <cell r="H81">
            <v>50</v>
          </cell>
          <cell r="I81">
            <v>50</v>
          </cell>
          <cell r="J81">
            <v>50</v>
          </cell>
          <cell r="K81">
            <v>50</v>
          </cell>
          <cell r="L81">
            <v>50</v>
          </cell>
          <cell r="M81">
            <v>50</v>
          </cell>
          <cell r="N81">
            <v>50</v>
          </cell>
          <cell r="O81">
            <v>50</v>
          </cell>
          <cell r="P81">
            <v>50</v>
          </cell>
        </row>
        <row r="82">
          <cell r="E82">
            <v>0</v>
          </cell>
          <cell r="F82">
            <v>7</v>
          </cell>
          <cell r="G82">
            <v>7</v>
          </cell>
          <cell r="H82">
            <v>7</v>
          </cell>
          <cell r="I82">
            <v>7</v>
          </cell>
          <cell r="J82">
            <v>7</v>
          </cell>
          <cell r="K82">
            <v>7</v>
          </cell>
          <cell r="L82">
            <v>7</v>
          </cell>
          <cell r="M82">
            <v>7</v>
          </cell>
          <cell r="N82">
            <v>7</v>
          </cell>
          <cell r="O82">
            <v>7</v>
          </cell>
          <cell r="P82">
            <v>7</v>
          </cell>
        </row>
        <row r="84">
          <cell r="E84">
            <v>20</v>
          </cell>
          <cell r="F84">
            <v>10</v>
          </cell>
          <cell r="G84">
            <v>5</v>
          </cell>
          <cell r="H84">
            <v>5</v>
          </cell>
          <cell r="I84">
            <v>5</v>
          </cell>
          <cell r="J84">
            <v>5</v>
          </cell>
          <cell r="K84">
            <v>5</v>
          </cell>
          <cell r="L84">
            <v>5</v>
          </cell>
          <cell r="M84">
            <v>5</v>
          </cell>
          <cell r="N84">
            <v>5</v>
          </cell>
          <cell r="O84">
            <v>5</v>
          </cell>
          <cell r="P84">
            <v>5</v>
          </cell>
        </row>
        <row r="88">
          <cell r="E88">
            <v>0</v>
          </cell>
          <cell r="F88">
            <v>30</v>
          </cell>
          <cell r="G88">
            <v>40</v>
          </cell>
          <cell r="H88">
            <v>50</v>
          </cell>
          <cell r="I88">
            <v>50</v>
          </cell>
          <cell r="J88">
            <v>50</v>
          </cell>
          <cell r="K88">
            <v>50</v>
          </cell>
          <cell r="L88">
            <v>50</v>
          </cell>
          <cell r="M88">
            <v>50</v>
          </cell>
          <cell r="N88">
            <v>50</v>
          </cell>
          <cell r="O88">
            <v>50</v>
          </cell>
          <cell r="P88">
            <v>50</v>
          </cell>
        </row>
        <row r="89">
          <cell r="E89">
            <v>0</v>
          </cell>
          <cell r="F89">
            <v>10</v>
          </cell>
          <cell r="G89">
            <v>15</v>
          </cell>
          <cell r="H89">
            <v>15</v>
          </cell>
          <cell r="I89">
            <v>18</v>
          </cell>
          <cell r="J89">
            <v>18</v>
          </cell>
          <cell r="K89">
            <v>20</v>
          </cell>
          <cell r="L89">
            <v>20</v>
          </cell>
          <cell r="M89">
            <v>20</v>
          </cell>
          <cell r="N89">
            <v>20</v>
          </cell>
          <cell r="O89">
            <v>20</v>
          </cell>
          <cell r="P89">
            <v>20</v>
          </cell>
        </row>
        <row r="90">
          <cell r="E90">
            <v>0</v>
          </cell>
          <cell r="F90">
            <v>15</v>
          </cell>
          <cell r="G90">
            <v>21</v>
          </cell>
          <cell r="H90">
            <v>21</v>
          </cell>
          <cell r="I90">
            <v>24</v>
          </cell>
          <cell r="J90">
            <v>24</v>
          </cell>
          <cell r="K90">
            <v>27</v>
          </cell>
          <cell r="L90">
            <v>27</v>
          </cell>
          <cell r="M90">
            <v>30</v>
          </cell>
          <cell r="N90">
            <v>30</v>
          </cell>
          <cell r="O90">
            <v>30</v>
          </cell>
          <cell r="P90">
            <v>30</v>
          </cell>
        </row>
        <row r="93">
          <cell r="E93">
            <v>0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</row>
        <row r="94">
          <cell r="E94">
            <v>0</v>
          </cell>
          <cell r="F94">
            <v>3</v>
          </cell>
          <cell r="G94">
            <v>3</v>
          </cell>
          <cell r="H94">
            <v>3</v>
          </cell>
          <cell r="I94">
            <v>3</v>
          </cell>
          <cell r="J94">
            <v>3</v>
          </cell>
          <cell r="K94">
            <v>3</v>
          </cell>
          <cell r="L94">
            <v>3</v>
          </cell>
          <cell r="M94">
            <v>3</v>
          </cell>
          <cell r="N94">
            <v>3</v>
          </cell>
          <cell r="O94">
            <v>3</v>
          </cell>
          <cell r="P94">
            <v>3</v>
          </cell>
        </row>
        <row r="95">
          <cell r="E95">
            <v>0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  <cell r="P95">
            <v>6</v>
          </cell>
        </row>
        <row r="98">
          <cell r="E98">
            <v>0.02</v>
          </cell>
          <cell r="F98">
            <v>0.04</v>
          </cell>
          <cell r="G98">
            <v>0.04</v>
          </cell>
          <cell r="H98">
            <v>0.04</v>
          </cell>
          <cell r="I98">
            <v>0.04</v>
          </cell>
          <cell r="J98">
            <v>0.04</v>
          </cell>
          <cell r="K98">
            <v>0.04</v>
          </cell>
          <cell r="L98">
            <v>0.04</v>
          </cell>
          <cell r="M98">
            <v>0.04</v>
          </cell>
          <cell r="N98">
            <v>0.04</v>
          </cell>
          <cell r="O98">
            <v>0.04</v>
          </cell>
          <cell r="P98">
            <v>0.04</v>
          </cell>
        </row>
        <row r="100">
          <cell r="E100">
            <v>500000</v>
          </cell>
        </row>
        <row r="101">
          <cell r="E101">
            <v>200000</v>
          </cell>
        </row>
        <row r="102">
          <cell r="E102">
            <v>120000</v>
          </cell>
        </row>
        <row r="103">
          <cell r="E103">
            <v>35000</v>
          </cell>
        </row>
        <row r="104">
          <cell r="E104">
            <v>50000</v>
          </cell>
        </row>
        <row r="105">
          <cell r="E105">
            <v>40000</v>
          </cell>
        </row>
        <row r="106">
          <cell r="E106">
            <v>50000</v>
          </cell>
        </row>
        <row r="107">
          <cell r="E107">
            <v>50000</v>
          </cell>
        </row>
        <row r="108">
          <cell r="E108">
            <v>40000</v>
          </cell>
        </row>
        <row r="111">
          <cell r="E111">
            <v>2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</row>
        <row r="112">
          <cell r="E112">
            <v>0.25</v>
          </cell>
          <cell r="F112">
            <v>0.25</v>
          </cell>
          <cell r="G112">
            <v>0.25</v>
          </cell>
          <cell r="H112">
            <v>0.25</v>
          </cell>
          <cell r="I112">
            <v>0.25</v>
          </cell>
          <cell r="J112">
            <v>0.25</v>
          </cell>
          <cell r="K112">
            <v>0.25</v>
          </cell>
          <cell r="L112">
            <v>0.25</v>
          </cell>
          <cell r="M112">
            <v>0.25</v>
          </cell>
          <cell r="N112">
            <v>0.25</v>
          </cell>
          <cell r="O112">
            <v>0.25</v>
          </cell>
          <cell r="P112">
            <v>0.25</v>
          </cell>
        </row>
        <row r="116">
          <cell r="E116">
            <v>0.9</v>
          </cell>
          <cell r="F116">
            <v>0.9</v>
          </cell>
          <cell r="G116">
            <v>0.9</v>
          </cell>
          <cell r="H116">
            <v>0.9</v>
          </cell>
          <cell r="I116">
            <v>0.9</v>
          </cell>
          <cell r="J116">
            <v>0.9</v>
          </cell>
          <cell r="K116">
            <v>0.9</v>
          </cell>
          <cell r="L116">
            <v>0.9</v>
          </cell>
          <cell r="M116">
            <v>0.9</v>
          </cell>
          <cell r="N116">
            <v>0.9</v>
          </cell>
          <cell r="O116">
            <v>0.9</v>
          </cell>
          <cell r="P116">
            <v>0.9</v>
          </cell>
        </row>
        <row r="121">
          <cell r="E121">
            <v>4500</v>
          </cell>
        </row>
        <row r="122">
          <cell r="E122">
            <v>3800</v>
          </cell>
        </row>
        <row r="123">
          <cell r="E123">
            <v>2100</v>
          </cell>
        </row>
        <row r="124">
          <cell r="E124">
            <v>1400</v>
          </cell>
        </row>
        <row r="125">
          <cell r="E125">
            <v>500</v>
          </cell>
        </row>
        <row r="127">
          <cell r="E127">
            <v>0.02</v>
          </cell>
          <cell r="F127">
            <v>0.03</v>
          </cell>
          <cell r="G127">
            <v>0.03</v>
          </cell>
          <cell r="H127">
            <v>0.03</v>
          </cell>
          <cell r="I127">
            <v>0.03</v>
          </cell>
          <cell r="J127">
            <v>0.03</v>
          </cell>
          <cell r="K127">
            <v>0.03</v>
          </cell>
          <cell r="L127">
            <v>0.03</v>
          </cell>
          <cell r="M127">
            <v>0.03</v>
          </cell>
          <cell r="N127">
            <v>0.03</v>
          </cell>
          <cell r="O127">
            <v>0.03</v>
          </cell>
          <cell r="P127">
            <v>0.03</v>
          </cell>
        </row>
        <row r="131">
          <cell r="E131">
            <v>1.2E-2</v>
          </cell>
        </row>
        <row r="132">
          <cell r="F132">
            <v>-0.04</v>
          </cell>
          <cell r="G132">
            <v>-0.04</v>
          </cell>
          <cell r="H132">
            <v>-0.04</v>
          </cell>
          <cell r="I132">
            <v>-0.04</v>
          </cell>
          <cell r="J132">
            <v>-0.01</v>
          </cell>
          <cell r="K132">
            <v>-0.01</v>
          </cell>
          <cell r="L132">
            <v>-0.01</v>
          </cell>
          <cell r="M132">
            <v>-0.01</v>
          </cell>
          <cell r="N132">
            <v>-0.01</v>
          </cell>
          <cell r="O132">
            <v>-0.01</v>
          </cell>
          <cell r="P132">
            <v>-0.01</v>
          </cell>
        </row>
        <row r="135">
          <cell r="E135">
            <v>7500</v>
          </cell>
        </row>
        <row r="136">
          <cell r="E136">
            <v>-0.05</v>
          </cell>
          <cell r="F136">
            <v>-0.05</v>
          </cell>
          <cell r="G136">
            <v>-0.05</v>
          </cell>
          <cell r="H136">
            <v>-0.05</v>
          </cell>
          <cell r="I136">
            <v>-0.05</v>
          </cell>
          <cell r="J136">
            <v>-0.05</v>
          </cell>
          <cell r="K136">
            <v>-0.05</v>
          </cell>
          <cell r="L136">
            <v>-0.05</v>
          </cell>
          <cell r="M136">
            <v>-0.05</v>
          </cell>
          <cell r="N136">
            <v>-0.05</v>
          </cell>
          <cell r="O136">
            <v>-0.05</v>
          </cell>
          <cell r="P136">
            <v>-0.05</v>
          </cell>
        </row>
        <row r="139">
          <cell r="E139">
            <v>0.2</v>
          </cell>
          <cell r="F139">
            <v>0.2</v>
          </cell>
          <cell r="G139">
            <v>0.2</v>
          </cell>
          <cell r="H139">
            <v>0.2</v>
          </cell>
          <cell r="I139">
            <v>0.2</v>
          </cell>
          <cell r="J139">
            <v>0.2</v>
          </cell>
          <cell r="K139">
            <v>0.2</v>
          </cell>
          <cell r="L139">
            <v>0.2</v>
          </cell>
          <cell r="M139">
            <v>0.2</v>
          </cell>
          <cell r="N139">
            <v>0.2</v>
          </cell>
          <cell r="O139">
            <v>0.2</v>
          </cell>
          <cell r="P139">
            <v>0.2</v>
          </cell>
        </row>
        <row r="140">
          <cell r="E140">
            <v>0.4</v>
          </cell>
          <cell r="F140">
            <v>0.4</v>
          </cell>
          <cell r="G140">
            <v>0.4</v>
          </cell>
          <cell r="H140">
            <v>0.4</v>
          </cell>
          <cell r="I140">
            <v>0.4</v>
          </cell>
          <cell r="J140">
            <v>0.4</v>
          </cell>
          <cell r="K140">
            <v>0.4</v>
          </cell>
          <cell r="L140">
            <v>0.4</v>
          </cell>
          <cell r="M140">
            <v>0.4</v>
          </cell>
          <cell r="N140">
            <v>0.4</v>
          </cell>
          <cell r="O140">
            <v>0.4</v>
          </cell>
          <cell r="P140">
            <v>0.4</v>
          </cell>
        </row>
        <row r="141">
          <cell r="E141">
            <v>0.4</v>
          </cell>
          <cell r="F141">
            <v>0.4</v>
          </cell>
          <cell r="G141">
            <v>0.4</v>
          </cell>
          <cell r="H141">
            <v>0.4</v>
          </cell>
          <cell r="I141">
            <v>0.4</v>
          </cell>
          <cell r="J141">
            <v>0.4</v>
          </cell>
          <cell r="K141">
            <v>0.4</v>
          </cell>
          <cell r="L141">
            <v>0.4</v>
          </cell>
          <cell r="M141">
            <v>0.4</v>
          </cell>
          <cell r="N141">
            <v>0.4</v>
          </cell>
          <cell r="O141">
            <v>0.4</v>
          </cell>
          <cell r="P141">
            <v>0.4</v>
          </cell>
        </row>
        <row r="144">
          <cell r="E144">
            <v>170</v>
          </cell>
        </row>
        <row r="145">
          <cell r="E145">
            <v>120</v>
          </cell>
        </row>
        <row r="146">
          <cell r="E146">
            <v>7</v>
          </cell>
        </row>
        <row r="147">
          <cell r="E147">
            <v>-0.05</v>
          </cell>
          <cell r="F147">
            <v>-0.05</v>
          </cell>
          <cell r="G147">
            <v>-0.05</v>
          </cell>
          <cell r="H147">
            <v>-0.05</v>
          </cell>
          <cell r="I147">
            <v>-0.05</v>
          </cell>
          <cell r="J147">
            <v>-0.05</v>
          </cell>
          <cell r="K147">
            <v>-0.05</v>
          </cell>
          <cell r="L147">
            <v>-0.05</v>
          </cell>
          <cell r="M147">
            <v>-0.05</v>
          </cell>
          <cell r="N147">
            <v>-0.05</v>
          </cell>
          <cell r="O147">
            <v>-0.05</v>
          </cell>
          <cell r="P147">
            <v>-0.05</v>
          </cell>
        </row>
        <row r="150">
          <cell r="E150">
            <v>350</v>
          </cell>
          <cell r="F150">
            <v>350</v>
          </cell>
          <cell r="G150">
            <v>273.76212631790366</v>
          </cell>
          <cell r="H150">
            <v>214.13057658885688</v>
          </cell>
          <cell r="I150">
            <v>167.4881198761264</v>
          </cell>
          <cell r="J150">
            <v>131.0054395150753</v>
          </cell>
          <cell r="K150">
            <v>102.46950765959591</v>
          </cell>
          <cell r="L150">
            <v>80.149343713256329</v>
          </cell>
          <cell r="M150">
            <v>70</v>
          </cell>
          <cell r="N150">
            <v>70</v>
          </cell>
          <cell r="O150">
            <v>70</v>
          </cell>
          <cell r="P150">
            <v>70</v>
          </cell>
        </row>
        <row r="151">
          <cell r="E151">
            <v>500</v>
          </cell>
        </row>
        <row r="152">
          <cell r="F152">
            <v>0</v>
          </cell>
          <cell r="G152">
            <v>-0.2</v>
          </cell>
          <cell r="H152">
            <v>-0.2</v>
          </cell>
          <cell r="I152">
            <v>-0.2</v>
          </cell>
          <cell r="J152">
            <v>-0.15</v>
          </cell>
          <cell r="K152">
            <v>-0.1</v>
          </cell>
          <cell r="L152">
            <v>-0.1</v>
          </cell>
          <cell r="M152">
            <v>-0.1</v>
          </cell>
          <cell r="N152">
            <v>-0.1</v>
          </cell>
          <cell r="O152">
            <v>-0.1</v>
          </cell>
          <cell r="P152">
            <v>-0.1</v>
          </cell>
        </row>
        <row r="155">
          <cell r="E155">
            <v>0</v>
          </cell>
          <cell r="F155">
            <v>0.2</v>
          </cell>
          <cell r="G155">
            <v>0.15</v>
          </cell>
          <cell r="H155">
            <v>0.1</v>
          </cell>
          <cell r="I155">
            <v>0.1</v>
          </cell>
          <cell r="J155">
            <v>0.05</v>
          </cell>
          <cell r="K155">
            <v>0.05</v>
          </cell>
          <cell r="L155">
            <v>0.03</v>
          </cell>
          <cell r="M155">
            <v>0.03</v>
          </cell>
          <cell r="N155">
            <v>0.03</v>
          </cell>
          <cell r="O155">
            <v>0.03</v>
          </cell>
          <cell r="P155">
            <v>0.03</v>
          </cell>
        </row>
        <row r="156">
          <cell r="E156">
            <v>0</v>
          </cell>
          <cell r="F156">
            <v>40000000</v>
          </cell>
          <cell r="G156">
            <v>40000000</v>
          </cell>
          <cell r="H156">
            <v>40000000</v>
          </cell>
          <cell r="I156">
            <v>40000000</v>
          </cell>
          <cell r="J156">
            <v>40000000</v>
          </cell>
          <cell r="K156">
            <v>40000000</v>
          </cell>
          <cell r="L156">
            <v>40000000</v>
          </cell>
          <cell r="M156">
            <v>40000000</v>
          </cell>
          <cell r="N156">
            <v>40000000</v>
          </cell>
          <cell r="O156">
            <v>40000000</v>
          </cell>
          <cell r="P156">
            <v>40000000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</sheetData>
      <sheetData sheetId="4" refreshError="1">
        <row r="7">
          <cell r="E7">
            <v>0</v>
          </cell>
          <cell r="F7">
            <v>0.35</v>
          </cell>
          <cell r="G7">
            <v>0.55000000000000004</v>
          </cell>
          <cell r="H7">
            <v>0.7</v>
          </cell>
          <cell r="I7">
            <v>0.8</v>
          </cell>
          <cell r="J7">
            <v>0.8</v>
          </cell>
          <cell r="K7">
            <v>0.8</v>
          </cell>
          <cell r="L7">
            <v>0.8</v>
          </cell>
          <cell r="M7">
            <v>0.8</v>
          </cell>
          <cell r="N7">
            <v>0.8</v>
          </cell>
          <cell r="O7">
            <v>0.8</v>
          </cell>
          <cell r="P7">
            <v>0.8</v>
          </cell>
        </row>
        <row r="11">
          <cell r="F11">
            <v>33235.952410420861</v>
          </cell>
          <cell r="G11">
            <v>64746.482939084941</v>
          </cell>
          <cell r="H11">
            <v>98906.919481450081</v>
          </cell>
          <cell r="I11">
            <v>137600.24677563476</v>
          </cell>
          <cell r="J11">
            <v>157895.29829938657</v>
          </cell>
          <cell r="K11">
            <v>194293.71182659236</v>
          </cell>
          <cell r="L11">
            <v>244673.78385089675</v>
          </cell>
          <cell r="M11">
            <v>293640.90446927131</v>
          </cell>
          <cell r="N11">
            <v>340311.60724927339</v>
          </cell>
          <cell r="O11">
            <v>388722.85234242183</v>
          </cell>
          <cell r="P11">
            <v>438431.28052384907</v>
          </cell>
          <cell r="T11">
            <v>1</v>
          </cell>
        </row>
        <row r="12">
          <cell r="F12">
            <v>40830.138776453045</v>
          </cell>
          <cell r="G12">
            <v>77461.921002001283</v>
          </cell>
          <cell r="H12">
            <v>102490.14017574956</v>
          </cell>
          <cell r="I12">
            <v>131547.60755045863</v>
          </cell>
          <cell r="J12">
            <v>149828.47493631576</v>
          </cell>
          <cell r="K12">
            <v>171908.21828278783</v>
          </cell>
          <cell r="L12">
            <v>196990.16901432848</v>
          </cell>
          <cell r="M12">
            <v>229615.6773084577</v>
          </cell>
          <cell r="N12">
            <v>266240.23758884473</v>
          </cell>
          <cell r="O12">
            <v>312423.80239291966</v>
          </cell>
          <cell r="P12">
            <v>367766.02699690463</v>
          </cell>
          <cell r="T12">
            <v>1</v>
          </cell>
        </row>
        <row r="13">
          <cell r="F13">
            <v>60313.949584743648</v>
          </cell>
          <cell r="G13">
            <v>114840.75272760924</v>
          </cell>
          <cell r="H13">
            <v>152368.36257212757</v>
          </cell>
          <cell r="I13">
            <v>196374.54247672172</v>
          </cell>
          <cell r="J13">
            <v>224316.22978912244</v>
          </cell>
          <cell r="K13">
            <v>256816.66576654231</v>
          </cell>
          <cell r="L13">
            <v>293782.98047852074</v>
          </cell>
          <cell r="M13">
            <v>342110.11842317181</v>
          </cell>
          <cell r="N13">
            <v>396381.26119104389</v>
          </cell>
          <cell r="O13">
            <v>464870.57741437753</v>
          </cell>
          <cell r="P13">
            <v>547118.53854957665</v>
          </cell>
          <cell r="T13">
            <v>1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F15">
            <v>134380.04077161755</v>
          </cell>
          <cell r="G15">
            <v>257049.15666869548</v>
          </cell>
          <cell r="H15">
            <v>353765.42222932726</v>
          </cell>
          <cell r="I15">
            <v>465522.39680281514</v>
          </cell>
          <cell r="J15">
            <v>532040.00302482478</v>
          </cell>
          <cell r="K15">
            <v>623018.59587592247</v>
          </cell>
          <cell r="L15">
            <v>735446.933343746</v>
          </cell>
          <cell r="M15">
            <v>865366.70020090078</v>
          </cell>
          <cell r="N15">
            <v>1002933.1060291621</v>
          </cell>
          <cell r="O15">
            <v>1166017.232149719</v>
          </cell>
          <cell r="P15">
            <v>1353315.8460703304</v>
          </cell>
        </row>
        <row r="17">
          <cell r="F17">
            <v>29797.280373674464</v>
          </cell>
          <cell r="G17">
            <v>59410.663273667669</v>
          </cell>
          <cell r="H17">
            <v>96512.517419501033</v>
          </cell>
          <cell r="I17">
            <v>137292.02796730743</v>
          </cell>
          <cell r="J17">
            <v>157156.20416251157</v>
          </cell>
          <cell r="K17">
            <v>193188.56291395635</v>
          </cell>
          <cell r="L17">
            <v>243840.77205399919</v>
          </cell>
          <cell r="M17">
            <v>289370.12371838553</v>
          </cell>
          <cell r="N17">
            <v>331816.131824243</v>
          </cell>
          <cell r="O17">
            <v>372552.5662897689</v>
          </cell>
          <cell r="P17">
            <v>412319.95402623783</v>
          </cell>
          <cell r="S17" t="str">
            <v>Scenario 1 (Fixed Substitution)</v>
          </cell>
          <cell r="V17">
            <v>1</v>
          </cell>
          <cell r="W17">
            <v>1</v>
          </cell>
        </row>
        <row r="18">
          <cell r="F18">
            <v>84771.140352100978</v>
          </cell>
          <cell r="G18">
            <v>171863.18175411361</v>
          </cell>
          <cell r="H18">
            <v>283499.5507455297</v>
          </cell>
          <cell r="I18">
            <v>408189.54239689826</v>
          </cell>
          <cell r="J18">
            <v>471357.49024376017</v>
          </cell>
          <cell r="K18">
            <v>584035.16160737514</v>
          </cell>
          <cell r="L18">
            <v>742063.6722541874</v>
          </cell>
          <cell r="M18">
            <v>885852.36192516354</v>
          </cell>
          <cell r="N18">
            <v>1021364.2400421931</v>
          </cell>
          <cell r="O18">
            <v>1152563.4484802065</v>
          </cell>
          <cell r="P18">
            <v>1281491.3821632871</v>
          </cell>
          <cell r="S18" t="str">
            <v>Scenario 2 (High end data)-no res</v>
          </cell>
          <cell r="V18">
            <v>0</v>
          </cell>
          <cell r="W18">
            <v>2</v>
          </cell>
        </row>
        <row r="19">
          <cell r="F19">
            <v>77944.666729930963</v>
          </cell>
          <cell r="G19">
            <v>154147.32608972257</v>
          </cell>
          <cell r="H19">
            <v>248913.11557591631</v>
          </cell>
          <cell r="I19">
            <v>352357.88192683738</v>
          </cell>
          <cell r="J19">
            <v>401949.61564315442</v>
          </cell>
          <cell r="K19">
            <v>492723.7352945538</v>
          </cell>
          <cell r="L19">
            <v>620525.98970968649</v>
          </cell>
          <cell r="M19">
            <v>734909.17714049574</v>
          </cell>
          <cell r="N19">
            <v>841171.94015000795</v>
          </cell>
          <cell r="O19">
            <v>942895.40599285427</v>
          </cell>
          <cell r="P19">
            <v>1042036.2014867156</v>
          </cell>
          <cell r="S19" t="str">
            <v>Scenario 2 (with Res)</v>
          </cell>
          <cell r="V19">
            <v>2</v>
          </cell>
          <cell r="W19">
            <v>2</v>
          </cell>
        </row>
        <row r="20">
          <cell r="F20">
            <v>56752.86393873451</v>
          </cell>
          <cell r="G20">
            <v>112938.34469235639</v>
          </cell>
          <cell r="H20">
            <v>179512.34500703812</v>
          </cell>
          <cell r="I20">
            <v>252445.32831041014</v>
          </cell>
          <cell r="J20">
            <v>287129.41018638026</v>
          </cell>
          <cell r="K20">
            <v>350055.59656015452</v>
          </cell>
          <cell r="L20">
            <v>438981.96339299448</v>
          </cell>
          <cell r="M20">
            <v>519254.60176598129</v>
          </cell>
          <cell r="N20">
            <v>594325.39300214942</v>
          </cell>
          <cell r="O20">
            <v>666519.37297384464</v>
          </cell>
          <cell r="P20">
            <v>737073.9795922495</v>
          </cell>
          <cell r="S20" t="str">
            <v>Scenario 3 ( mass market IP)</v>
          </cell>
          <cell r="V20">
            <v>3</v>
          </cell>
          <cell r="W20">
            <v>3</v>
          </cell>
        </row>
        <row r="21">
          <cell r="F21">
            <v>118590.87419656082</v>
          </cell>
          <cell r="G21">
            <v>238533.37443838091</v>
          </cell>
          <cell r="H21">
            <v>378582.19708053989</v>
          </cell>
          <cell r="I21">
            <v>533169.37411086587</v>
          </cell>
          <cell r="J21">
            <v>607369.1047065286</v>
          </cell>
          <cell r="K21">
            <v>740228.15223274031</v>
          </cell>
          <cell r="L21">
            <v>927917.0052769999</v>
          </cell>
          <cell r="M21">
            <v>1098395.8877100567</v>
          </cell>
          <cell r="N21">
            <v>1258558.7040371124</v>
          </cell>
          <cell r="O21">
            <v>1413039.1145944921</v>
          </cell>
          <cell r="P21">
            <v>1564252.5159403167</v>
          </cell>
          <cell r="S21" t="str">
            <v>Scenario 4(F. sub/hybrid)</v>
          </cell>
          <cell r="V21">
            <v>4</v>
          </cell>
          <cell r="W21">
            <v>4</v>
          </cell>
        </row>
        <row r="22">
          <cell r="F22">
            <v>55642.029252796528</v>
          </cell>
          <cell r="G22">
            <v>117882.04000397037</v>
          </cell>
          <cell r="H22">
            <v>191914.67265309734</v>
          </cell>
          <cell r="I22">
            <v>278989.83012587234</v>
          </cell>
          <cell r="J22">
            <v>326103.22594345873</v>
          </cell>
          <cell r="K22">
            <v>405117.39183079207</v>
          </cell>
          <cell r="L22">
            <v>515773.10355057666</v>
          </cell>
          <cell r="M22">
            <v>620205.76625906234</v>
          </cell>
          <cell r="N22">
            <v>721130.73098314775</v>
          </cell>
          <cell r="O22">
            <v>820282.18730157916</v>
          </cell>
          <cell r="P22">
            <v>918341.36616496777</v>
          </cell>
        </row>
        <row r="24">
          <cell r="V24">
            <v>1</v>
          </cell>
        </row>
        <row r="27">
          <cell r="V27" t="str">
            <v>No roaming variants in this scenario</v>
          </cell>
        </row>
        <row r="28">
          <cell r="F28">
            <v>810.63864362420099</v>
          </cell>
          <cell r="G28">
            <v>937.52859154047667</v>
          </cell>
          <cell r="H28">
            <v>964.54397406142755</v>
          </cell>
          <cell r="I28">
            <v>992.2704196710938</v>
          </cell>
          <cell r="J28">
            <v>1005.9061380680723</v>
          </cell>
          <cell r="K28">
            <v>1019.7315995034249</v>
          </cell>
          <cell r="L28">
            <v>1036.4516172992812</v>
          </cell>
          <cell r="M28">
            <v>1053.4283905572145</v>
          </cell>
          <cell r="N28">
            <v>1070.6657583523911</v>
          </cell>
          <cell r="O28">
            <v>1088.1676176733672</v>
          </cell>
          <cell r="P28">
            <v>1105.9379242900304</v>
          </cell>
          <cell r="V28" t="str">
            <v>GSM Roaming assumed</v>
          </cell>
        </row>
        <row r="29">
          <cell r="F29">
            <v>567.89563117658201</v>
          </cell>
          <cell r="G29">
            <v>632.64688445202046</v>
          </cell>
          <cell r="H29">
            <v>645.08353228780106</v>
          </cell>
          <cell r="I29">
            <v>657.71368450373279</v>
          </cell>
          <cell r="J29">
            <v>663.1883399787481</v>
          </cell>
          <cell r="K29">
            <v>668.70894793823504</v>
          </cell>
          <cell r="L29">
            <v>676.06203915888955</v>
          </cell>
          <cell r="M29">
            <v>683.48316814512384</v>
          </cell>
          <cell r="N29">
            <v>690.97291198470623</v>
          </cell>
          <cell r="O29">
            <v>698.53185344365511</v>
          </cell>
          <cell r="P29">
            <v>706.16058101569922</v>
          </cell>
          <cell r="V29" t="str">
            <v>No National Roaming</v>
          </cell>
        </row>
        <row r="30">
          <cell r="F30">
            <v>514.8450803633873</v>
          </cell>
          <cell r="G30">
            <v>569.55762198436025</v>
          </cell>
          <cell r="H30">
            <v>580.29855379587684</v>
          </cell>
          <cell r="I30">
            <v>591.20249376626589</v>
          </cell>
          <cell r="J30">
            <v>596.1474023645369</v>
          </cell>
          <cell r="K30">
            <v>601.13401820083277</v>
          </cell>
          <cell r="L30">
            <v>607.51892746187684</v>
          </cell>
          <cell r="M30">
            <v>613.96172605583274</v>
          </cell>
          <cell r="N30">
            <v>620.46290578280173</v>
          </cell>
          <cell r="O30">
            <v>627.0229631780021</v>
          </cell>
          <cell r="P30">
            <v>633.64239955219273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4">
          <cell r="F34">
            <v>327.61786907976921</v>
          </cell>
          <cell r="G34">
            <v>383.47191144011975</v>
          </cell>
          <cell r="H34">
            <v>394.88839820280725</v>
          </cell>
          <cell r="I34">
            <v>406.59392979775441</v>
          </cell>
          <cell r="J34">
            <v>412.02178984472363</v>
          </cell>
          <cell r="K34">
            <v>417.52299554646356</v>
          </cell>
          <cell r="L34">
            <v>424.51544360486082</v>
          </cell>
          <cell r="M34">
            <v>431.61210273411223</v>
          </cell>
          <cell r="N34">
            <v>438.81442913521198</v>
          </cell>
          <cell r="O34">
            <v>446.12389983625224</v>
          </cell>
          <cell r="P34">
            <v>453.54201299199724</v>
          </cell>
        </row>
        <row r="35">
          <cell r="F35">
            <v>443.03901702783151</v>
          </cell>
          <cell r="G35">
            <v>518.66857793548752</v>
          </cell>
          <cell r="H35">
            <v>534.11391149107908</v>
          </cell>
          <cell r="I35">
            <v>549.94998520238346</v>
          </cell>
          <cell r="J35">
            <v>557.28244426750109</v>
          </cell>
          <cell r="K35">
            <v>564.71385661269346</v>
          </cell>
          <cell r="L35">
            <v>574.17148113769747</v>
          </cell>
          <cell r="M35">
            <v>583.76995501303804</v>
          </cell>
          <cell r="N35">
            <v>593.51124452471993</v>
          </cell>
          <cell r="O35">
            <v>603.39734405760055</v>
          </cell>
          <cell r="P35">
            <v>613.43027649916212</v>
          </cell>
        </row>
        <row r="36">
          <cell r="F36">
            <v>309.8251051905022</v>
          </cell>
          <cell r="G36">
            <v>363.11890721571973</v>
          </cell>
          <cell r="H36">
            <v>373.96895483134142</v>
          </cell>
          <cell r="I36">
            <v>385.09361645999877</v>
          </cell>
          <cell r="J36">
            <v>390.21471432264696</v>
          </cell>
          <cell r="K36">
            <v>395.40473442558425</v>
          </cell>
          <cell r="L36">
            <v>402.04303407410964</v>
          </cell>
          <cell r="M36">
            <v>408.78021869274323</v>
          </cell>
          <cell r="N36">
            <v>415.61766687211878</v>
          </cell>
          <cell r="O36">
            <v>422.55677688329683</v>
          </cell>
          <cell r="P36">
            <v>429.59896696034383</v>
          </cell>
        </row>
        <row r="37">
          <cell r="F37">
            <v>320.16918977672697</v>
          </cell>
          <cell r="G37">
            <v>376.41314478877001</v>
          </cell>
          <cell r="H37">
            <v>387.75641953445773</v>
          </cell>
          <cell r="I37">
            <v>399.38646282281132</v>
          </cell>
          <cell r="J37">
            <v>404.6469600962385</v>
          </cell>
          <cell r="K37">
            <v>409.97753892342462</v>
          </cell>
          <cell r="L37">
            <v>416.8994927099605</v>
          </cell>
          <cell r="M37">
            <v>423.92440408578256</v>
          </cell>
          <cell r="N37">
            <v>431.05370010301397</v>
          </cell>
          <cell r="O37">
            <v>438.28882808935407</v>
          </cell>
          <cell r="P37">
            <v>445.63125593785691</v>
          </cell>
        </row>
        <row r="38">
          <cell r="F38">
            <v>203.84066072693005</v>
          </cell>
          <cell r="G38">
            <v>238.30323984540297</v>
          </cell>
          <cell r="H38">
            <v>245.37809931555049</v>
          </cell>
          <cell r="I38">
            <v>252.63243140072672</v>
          </cell>
          <cell r="J38">
            <v>256.02217902277641</v>
          </cell>
          <cell r="K38">
            <v>259.45797417899672</v>
          </cell>
          <cell r="L38">
            <v>263.79660433961226</v>
          </cell>
          <cell r="M38">
            <v>268.20001713546282</v>
          </cell>
          <cell r="N38">
            <v>272.66912100516265</v>
          </cell>
          <cell r="O38">
            <v>277.20483741891246</v>
          </cell>
          <cell r="P38">
            <v>281.80810106654923</v>
          </cell>
        </row>
        <row r="39">
          <cell r="F39">
            <v>334.81376366462973</v>
          </cell>
          <cell r="G39">
            <v>395.46587166597578</v>
          </cell>
          <cell r="H39">
            <v>407.53464889486094</v>
          </cell>
          <cell r="I39">
            <v>419.9081155066566</v>
          </cell>
          <cell r="J39">
            <v>425.36130728257274</v>
          </cell>
          <cell r="K39">
            <v>430.88603936223694</v>
          </cell>
          <cell r="L39">
            <v>438.22293773476855</v>
          </cell>
          <cell r="M39">
            <v>445.66875645084951</v>
          </cell>
          <cell r="N39">
            <v>453.2249926509561</v>
          </cell>
          <cell r="O39">
            <v>460.89316460068875</v>
          </cell>
          <cell r="P39">
            <v>468.67481199066555</v>
          </cell>
        </row>
        <row r="45">
          <cell r="F45">
            <v>5.5763723787060826</v>
          </cell>
          <cell r="G45">
            <v>7.1658295910440923</v>
          </cell>
          <cell r="H45">
            <v>9.7273623956067148</v>
          </cell>
          <cell r="I45">
            <v>13.980342181262515</v>
          </cell>
          <cell r="J45">
            <v>21.480133435696885</v>
          </cell>
          <cell r="K45">
            <v>30.363021125475534</v>
          </cell>
          <cell r="L45">
            <v>43.031622904859105</v>
          </cell>
          <cell r="M45">
            <v>57.397682753497563</v>
          </cell>
          <cell r="N45">
            <v>76.558585919232598</v>
          </cell>
          <cell r="O45">
            <v>96.441254871596939</v>
          </cell>
          <cell r="P45">
            <v>121.48561904349957</v>
          </cell>
        </row>
        <row r="46">
          <cell r="F46">
            <v>3.9065464453098846</v>
          </cell>
          <cell r="G46">
            <v>4.8355216109613606</v>
          </cell>
          <cell r="H46">
            <v>6.5056248991732133</v>
          </cell>
          <cell r="I46">
            <v>9.2666899913321945</v>
          </cell>
          <cell r="J46">
            <v>14.161732886033745</v>
          </cell>
          <cell r="K46">
            <v>19.911145170876857</v>
          </cell>
          <cell r="L46">
            <v>28.068890282772298</v>
          </cell>
          <cell r="M46">
            <v>37.240642462463192</v>
          </cell>
          <cell r="N46">
            <v>49.408425213345048</v>
          </cell>
          <cell r="O46">
            <v>61.908925996095981</v>
          </cell>
          <cell r="P46">
            <v>77.570678647160392</v>
          </cell>
        </row>
        <row r="47">
          <cell r="F47">
            <v>7.0832248327456755</v>
          </cell>
          <cell r="G47">
            <v>8.7066205729556714</v>
          </cell>
          <cell r="H47">
            <v>11.70454532342448</v>
          </cell>
          <cell r="I47">
            <v>16.659194907790909</v>
          </cell>
          <cell r="J47">
            <v>25.460279573853764</v>
          </cell>
          <cell r="K47">
            <v>35.798135318670347</v>
          </cell>
          <cell r="L47">
            <v>50.446205028314679</v>
          </cell>
          <cell r="M47">
            <v>66.905317325465603</v>
          </cell>
          <cell r="N47">
            <v>88.733131346552256</v>
          </cell>
          <cell r="O47">
            <v>111.14258579296384</v>
          </cell>
          <cell r="P47">
            <v>139.20933077907392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1">
          <cell r="F51">
            <v>0.75122631202611045</v>
          </cell>
          <cell r="G51">
            <v>3.1263978024796346</v>
          </cell>
          <cell r="H51">
            <v>5.0975020349515443</v>
          </cell>
          <cell r="I51">
            <v>7.3326105041805958</v>
          </cell>
          <cell r="J51">
            <v>11.261848240467653</v>
          </cell>
          <cell r="K51">
            <v>15.221039692144471</v>
          </cell>
          <cell r="L51">
            <v>20.641052829784194</v>
          </cell>
          <cell r="M51">
            <v>25.146298868979539</v>
          </cell>
          <cell r="N51">
            <v>30.633982933090262</v>
          </cell>
          <cell r="O51">
            <v>35.244924151729506</v>
          </cell>
          <cell r="P51">
            <v>40.548718888981966</v>
          </cell>
        </row>
        <row r="52">
          <cell r="F52">
            <v>1.0158864892819828</v>
          </cell>
          <cell r="G52">
            <v>4.2286390577682695</v>
          </cell>
          <cell r="H52">
            <v>6.8947245933606913</v>
          </cell>
          <cell r="I52">
            <v>9.917927304706236</v>
          </cell>
          <cell r="J52">
            <v>15.232277683135845</v>
          </cell>
          <cell r="K52">
            <v>20.586966748875131</v>
          </cell>
          <cell r="L52">
            <v>27.917721378706865</v>
          </cell>
          <cell r="M52">
            <v>34.011219023975698</v>
          </cell>
          <cell r="N52">
            <v>41.433490168494721</v>
          </cell>
          <cell r="O52">
            <v>47.669926745621588</v>
          </cell>
          <cell r="P52">
            <v>54.843456895345895</v>
          </cell>
        </row>
        <row r="53">
          <cell r="F53">
            <v>0.71042758381623083</v>
          </cell>
          <cell r="G53">
            <v>2.9604623433685457</v>
          </cell>
          <cell r="H53">
            <v>4.8274588894921688</v>
          </cell>
          <cell r="I53">
            <v>6.9448687995712319</v>
          </cell>
          <cell r="J53">
            <v>10.665792446451036</v>
          </cell>
          <cell r="K53">
            <v>14.414705827822848</v>
          </cell>
          <cell r="L53">
            <v>19.548385414912619</v>
          </cell>
          <cell r="M53">
            <v>23.816082741560521</v>
          </cell>
          <cell r="N53">
            <v>29.01459858269191</v>
          </cell>
          <cell r="O53">
            <v>33.383061424231002</v>
          </cell>
          <cell r="P53">
            <v>38.408101669248019</v>
          </cell>
        </row>
        <row r="54">
          <cell r="F54">
            <v>0.29365860944757705</v>
          </cell>
          <cell r="G54">
            <v>1.5344242871303788</v>
          </cell>
          <cell r="H54">
            <v>2.5027186752487021</v>
          </cell>
          <cell r="I54">
            <v>3.6013146752815262</v>
          </cell>
          <cell r="J54">
            <v>5.5301355024060834</v>
          </cell>
          <cell r="K54">
            <v>7.4729828768757098</v>
          </cell>
          <cell r="L54">
            <v>10.135372674152096</v>
          </cell>
          <cell r="M54">
            <v>12.349201627418381</v>
          </cell>
          <cell r="N54">
            <v>15.046100145595158</v>
          </cell>
          <cell r="O54">
            <v>17.312966765768003</v>
          </cell>
          <cell r="P54">
            <v>19.920730613204491</v>
          </cell>
        </row>
        <row r="55">
          <cell r="F55">
            <v>0.18696229021814761</v>
          </cell>
          <cell r="G55">
            <v>0.97142802790757188</v>
          </cell>
          <cell r="H55">
            <v>1.5837580520043104</v>
          </cell>
          <cell r="I55">
            <v>2.2780163259041886</v>
          </cell>
          <cell r="J55">
            <v>3.4989447128936511</v>
          </cell>
          <cell r="K55">
            <v>4.7293444499423023</v>
          </cell>
          <cell r="L55">
            <v>6.4132409415472988</v>
          </cell>
          <cell r="M55">
            <v>7.8128460078290018</v>
          </cell>
          <cell r="N55">
            <v>9.517623674903227</v>
          </cell>
          <cell r="O55">
            <v>10.949944032261149</v>
          </cell>
          <cell r="P55">
            <v>12.597463017154878</v>
          </cell>
        </row>
        <row r="56">
          <cell r="F56">
            <v>0.30709058648094745</v>
          </cell>
          <cell r="G56">
            <v>1.6120915186316909</v>
          </cell>
          <cell r="H56">
            <v>2.6303744444118853</v>
          </cell>
          <cell r="I56">
            <v>3.7863608294476236</v>
          </cell>
          <cell r="J56">
            <v>5.8132295524814088</v>
          </cell>
          <cell r="K56">
            <v>7.8540985501164737</v>
          </cell>
          <cell r="L56">
            <v>10.653773549668585</v>
          </cell>
          <cell r="M56">
            <v>12.982629165502525</v>
          </cell>
          <cell r="N56">
            <v>15.819997894190989</v>
          </cell>
          <cell r="O56">
            <v>18.205866839194449</v>
          </cell>
          <cell r="P56">
            <v>20.950829975360303</v>
          </cell>
        </row>
        <row r="62">
          <cell r="F62">
            <v>74.351631716081101</v>
          </cell>
          <cell r="G62">
            <v>68.791964074023284</v>
          </cell>
          <cell r="H62">
            <v>67.235528878433612</v>
          </cell>
          <cell r="I62">
            <v>65.70984510668282</v>
          </cell>
          <cell r="J62">
            <v>64.614440940240058</v>
          </cell>
          <cell r="K62">
            <v>63.537444673943433</v>
          </cell>
          <cell r="L62">
            <v>62.6418586064583</v>
          </cell>
          <cell r="M62">
            <v>61.757876447050357</v>
          </cell>
          <cell r="N62">
            <v>60.885374731428882</v>
          </cell>
          <cell r="O62">
            <v>60.024230602430187</v>
          </cell>
          <cell r="P62">
            <v>59.174321826675872</v>
          </cell>
        </row>
        <row r="63">
          <cell r="F63">
            <v>52.087285937465133</v>
          </cell>
          <cell r="G63">
            <v>46.42100746522906</v>
          </cell>
          <cell r="H63">
            <v>44.966879303085257</v>
          </cell>
          <cell r="I63">
            <v>43.554925629659927</v>
          </cell>
          <cell r="J63">
            <v>42.599942682637035</v>
          </cell>
          <cell r="K63">
            <v>41.665922487139547</v>
          </cell>
          <cell r="L63">
            <v>40.860356585228132</v>
          </cell>
          <cell r="M63">
            <v>40.069614062345273</v>
          </cell>
          <cell r="N63">
            <v>39.29344367956223</v>
          </cell>
          <cell r="O63">
            <v>38.53159786531215</v>
          </cell>
          <cell r="P63">
            <v>37.783832676830194</v>
          </cell>
        </row>
        <row r="64">
          <cell r="F64">
            <v>47.221498884971169</v>
          </cell>
          <cell r="G64">
            <v>41.79177875018722</v>
          </cell>
          <cell r="H64">
            <v>40.450908637755006</v>
          </cell>
          <cell r="I64">
            <v>39.150440768901255</v>
          </cell>
          <cell r="J64">
            <v>38.293564045390248</v>
          </cell>
          <cell r="K64">
            <v>37.455463223518983</v>
          </cell>
          <cell r="L64">
            <v>36.717695374896763</v>
          </cell>
          <cell r="M64">
            <v>35.993877477440677</v>
          </cell>
          <cell r="N64">
            <v>35.283762678346022</v>
          </cell>
          <cell r="O64">
            <v>34.587108018603779</v>
          </cell>
          <cell r="P64">
            <v>33.903674384074648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8">
          <cell r="F68">
            <v>30.049052481044416</v>
          </cell>
          <cell r="G68">
            <v>28.137580222316711</v>
          </cell>
          <cell r="H68">
            <v>27.526510988738345</v>
          </cell>
          <cell r="I68">
            <v>26.925345771351147</v>
          </cell>
          <cell r="J68">
            <v>26.466244312958228</v>
          </cell>
          <cell r="K68">
            <v>26.015026152519916</v>
          </cell>
          <cell r="L68">
            <v>25.657190312314309</v>
          </cell>
          <cell r="M68">
            <v>25.303520536033233</v>
          </cell>
          <cell r="N68">
            <v>24.953988438529908</v>
          </cell>
          <cell r="O68">
            <v>24.608565267069576</v>
          </cell>
          <cell r="P68">
            <v>24.267221920195787</v>
          </cell>
        </row>
        <row r="69">
          <cell r="F69">
            <v>40.635459571279306</v>
          </cell>
          <cell r="G69">
            <v>38.057751519914426</v>
          </cell>
          <cell r="H69">
            <v>37.231512804147741</v>
          </cell>
          <cell r="I69">
            <v>36.418629062881301</v>
          </cell>
          <cell r="J69">
            <v>35.797071137583892</v>
          </cell>
          <cell r="K69">
            <v>35.186195503415625</v>
          </cell>
          <cell r="L69">
            <v>34.702216810669192</v>
          </cell>
          <cell r="M69">
            <v>34.223866641875219</v>
          </cell>
          <cell r="N69">
            <v>33.751106961534767</v>
          </cell>
          <cell r="O69">
            <v>33.283899223215933</v>
          </cell>
          <cell r="P69">
            <v>32.822204395505253</v>
          </cell>
        </row>
        <row r="70">
          <cell r="F70">
            <v>28.417103352649232</v>
          </cell>
          <cell r="G70">
            <v>26.644161090316913</v>
          </cell>
          <cell r="H70">
            <v>26.068278003257713</v>
          </cell>
          <cell r="I70">
            <v>25.501558232025562</v>
          </cell>
          <cell r="J70">
            <v>25.065465512555654</v>
          </cell>
          <cell r="K70">
            <v>24.636881361345399</v>
          </cell>
          <cell r="L70">
            <v>24.298985571373411</v>
          </cell>
          <cell r="M70">
            <v>23.96498752674686</v>
          </cell>
          <cell r="N70">
            <v>23.634861949309126</v>
          </cell>
          <cell r="O70">
            <v>23.308583168917639</v>
          </cell>
          <cell r="P70">
            <v>22.986125142275352</v>
          </cell>
        </row>
        <row r="71">
          <cell r="F71">
            <v>29.365860944757706</v>
          </cell>
          <cell r="G71">
            <v>27.61963716834682</v>
          </cell>
          <cell r="H71">
            <v>27.029361692685985</v>
          </cell>
          <cell r="I71">
            <v>26.448054975267528</v>
          </cell>
          <cell r="J71">
            <v>25.992521682988979</v>
          </cell>
          <cell r="K71">
            <v>25.544883780782648</v>
          </cell>
          <cell r="L71">
            <v>25.196891624802763</v>
          </cell>
          <cell r="M71">
            <v>24.852824553713475</v>
          </cell>
          <cell r="N71">
            <v>24.51266032877361</v>
          </cell>
          <cell r="O71">
            <v>24.176376194647123</v>
          </cell>
          <cell r="P71">
            <v>23.84394890140058</v>
          </cell>
        </row>
        <row r="72">
          <cell r="F72">
            <v>18.696229021814762</v>
          </cell>
          <cell r="G72">
            <v>17.485704502336294</v>
          </cell>
          <cell r="H72">
            <v>17.104586961646554</v>
          </cell>
          <cell r="I72">
            <v>16.729751897440362</v>
          </cell>
          <cell r="J72">
            <v>16.445599981754224</v>
          </cell>
          <cell r="K72">
            <v>16.166309534429683</v>
          </cell>
          <cell r="L72">
            <v>15.943541709129498</v>
          </cell>
          <cell r="M72">
            <v>15.723388195933662</v>
          </cell>
          <cell r="N72">
            <v>15.505830349553905</v>
          </cell>
          <cell r="O72">
            <v>15.290849327898732</v>
          </cell>
          <cell r="P72">
            <v>15.078426102967406</v>
          </cell>
        </row>
        <row r="73">
          <cell r="F73">
            <v>30.709058648094747</v>
          </cell>
          <cell r="G73">
            <v>29.017647335370434</v>
          </cell>
          <cell r="H73">
            <v>28.408043999648363</v>
          </cell>
          <cell r="I73">
            <v>27.807033931463348</v>
          </cell>
          <cell r="J73">
            <v>27.323109013391019</v>
          </cell>
          <cell r="K73">
            <v>26.847650793683965</v>
          </cell>
          <cell r="L73">
            <v>26.485654366788925</v>
          </cell>
          <cell r="M73">
            <v>26.127600360802379</v>
          </cell>
          <cell r="N73">
            <v>25.773471599266575</v>
          </cell>
          <cell r="O73">
            <v>25.423250192122168</v>
          </cell>
          <cell r="P73">
            <v>25.076917562616639</v>
          </cell>
        </row>
        <row r="79">
          <cell r="F79">
            <v>11.152744757412165</v>
          </cell>
          <cell r="G79">
            <v>12.898493263879367</v>
          </cell>
          <cell r="H79">
            <v>15.758327080882879</v>
          </cell>
          <cell r="I79">
            <v>19.250931183598482</v>
          </cell>
          <cell r="J79">
            <v>23.662514992763693</v>
          </cell>
          <cell r="K79">
            <v>26.758323257459082</v>
          </cell>
          <cell r="L79">
            <v>30.338326906875395</v>
          </cell>
          <cell r="M79">
            <v>34.396732302761599</v>
          </cell>
          <cell r="N79">
            <v>38.997400246164965</v>
          </cell>
          <cell r="O79">
            <v>44.212707878303959</v>
          </cell>
          <cell r="P79">
            <v>50.124683404449812</v>
          </cell>
        </row>
        <row r="80">
          <cell r="F80">
            <v>7.8130928906197692</v>
          </cell>
          <cell r="G80">
            <v>8.7039388997304492</v>
          </cell>
          <cell r="H80">
            <v>10.539112336660606</v>
          </cell>
          <cell r="I80">
            <v>12.760232118064431</v>
          </cell>
          <cell r="J80">
            <v>15.600564947254774</v>
          </cell>
          <cell r="K80">
            <v>17.54729401619036</v>
          </cell>
          <cell r="L80">
            <v>19.789241302721262</v>
          </cell>
          <cell r="M80">
            <v>22.31721470473731</v>
          </cell>
          <cell r="N80">
            <v>25.167655729825672</v>
          </cell>
          <cell r="O80">
            <v>28.381642936616899</v>
          </cell>
          <cell r="P80">
            <v>32.00548130116541</v>
          </cell>
        </row>
        <row r="81">
          <cell r="F81">
            <v>14.166449665491351</v>
          </cell>
          <cell r="G81">
            <v>15.671917031320207</v>
          </cell>
          <cell r="H81">
            <v>18.96136342394766</v>
          </cell>
          <cell r="I81">
            <v>22.93971138802808</v>
          </cell>
          <cell r="J81">
            <v>28.047043978557312</v>
          </cell>
          <cell r="K81">
            <v>31.548180693637811</v>
          </cell>
          <cell r="L81">
            <v>35.565785253882538</v>
          </cell>
          <cell r="M81">
            <v>40.094376275758719</v>
          </cell>
          <cell r="N81">
            <v>45.198868248005788</v>
          </cell>
          <cell r="O81">
            <v>50.952413311565593</v>
          </cell>
          <cell r="P81">
            <v>57.437445577388935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5">
          <cell r="F85">
            <v>1.5024526240522209</v>
          </cell>
          <cell r="G85">
            <v>5.6275160444633423</v>
          </cell>
          <cell r="H85">
            <v>8.257953296621503</v>
          </cell>
          <cell r="I85">
            <v>10.09700466425668</v>
          </cell>
          <cell r="J85">
            <v>12.406052021699169</v>
          </cell>
          <cell r="K85">
            <v>13.413997859893081</v>
          </cell>
          <cell r="L85">
            <v>14.552437630265775</v>
          </cell>
          <cell r="M85">
            <v>15.06943258173292</v>
          </cell>
          <cell r="N85">
            <v>15.604333325020253</v>
          </cell>
          <cell r="O85">
            <v>16.157748442698107</v>
          </cell>
          <cell r="P85">
            <v>16.730306951298441</v>
          </cell>
        </row>
        <row r="86">
          <cell r="F86">
            <v>2.0317729785639655</v>
          </cell>
          <cell r="G86">
            <v>7.6115503039828853</v>
          </cell>
          <cell r="H86">
            <v>11.169453841244321</v>
          </cell>
          <cell r="I86">
            <v>13.656985898580487</v>
          </cell>
          <cell r="J86">
            <v>16.779877095742449</v>
          </cell>
          <cell r="K86">
            <v>18.142882056448681</v>
          </cell>
          <cell r="L86">
            <v>19.682663597301435</v>
          </cell>
          <cell r="M86">
            <v>20.381916828985535</v>
          </cell>
          <cell r="N86">
            <v>21.10538459266942</v>
          </cell>
          <cell r="O86">
            <v>21.853889692646806</v>
          </cell>
          <cell r="P86">
            <v>22.62828255170254</v>
          </cell>
        </row>
        <row r="87">
          <cell r="F87">
            <v>1.4208551676324617</v>
          </cell>
          <cell r="G87">
            <v>5.3288322180633827</v>
          </cell>
          <cell r="H87">
            <v>7.8204834009773139</v>
          </cell>
          <cell r="I87">
            <v>9.5630843370095864</v>
          </cell>
          <cell r="J87">
            <v>11.749436959010463</v>
          </cell>
          <cell r="K87">
            <v>12.703391951943722</v>
          </cell>
          <cell r="L87">
            <v>13.782080878763358</v>
          </cell>
          <cell r="M87">
            <v>14.272273430968076</v>
          </cell>
          <cell r="N87">
            <v>14.779451583715836</v>
          </cell>
          <cell r="O87">
            <v>15.304192638286469</v>
          </cell>
          <cell r="P87">
            <v>15.847093273218087</v>
          </cell>
        </row>
        <row r="88">
          <cell r="F88">
            <v>0.58731721889515409</v>
          </cell>
          <cell r="G88">
            <v>2.761963716834682</v>
          </cell>
          <cell r="H88">
            <v>4.0544042539028977</v>
          </cell>
          <cell r="I88">
            <v>4.9590103078626617</v>
          </cell>
          <cell r="J88">
            <v>6.091997269450542</v>
          </cell>
          <cell r="K88">
            <v>6.5857903497330268</v>
          </cell>
          <cell r="L88">
            <v>7.1456809842214097</v>
          </cell>
          <cell r="M88">
            <v>7.400510998943667</v>
          </cell>
          <cell r="N88">
            <v>7.6641800847872403</v>
          </cell>
          <cell r="O88">
            <v>7.936988616965003</v>
          </cell>
          <cell r="P88">
            <v>8.2192470436741392</v>
          </cell>
        </row>
        <row r="89">
          <cell r="F89">
            <v>0.37392458043629523</v>
          </cell>
          <cell r="G89">
            <v>1.7485704502336294</v>
          </cell>
          <cell r="H89">
            <v>2.5656880442469832</v>
          </cell>
          <cell r="I89">
            <v>3.1368284807700677</v>
          </cell>
          <cell r="J89">
            <v>3.8544374957236465</v>
          </cell>
          <cell r="K89">
            <v>4.167876676845153</v>
          </cell>
          <cell r="L89">
            <v>4.5214887815734439</v>
          </cell>
          <cell r="M89">
            <v>4.6820073522500909</v>
          </cell>
          <cell r="N89">
            <v>4.8480856247024189</v>
          </cell>
          <cell r="O89">
            <v>5.0199126652459265</v>
          </cell>
          <cell r="P89">
            <v>5.197683893828259</v>
          </cell>
        </row>
        <row r="90">
          <cell r="F90">
            <v>0.61418117296189489</v>
          </cell>
          <cell r="G90">
            <v>2.9017647335370436</v>
          </cell>
          <cell r="H90">
            <v>4.2612065999472541</v>
          </cell>
          <cell r="I90">
            <v>5.2138188621493775</v>
          </cell>
          <cell r="J90">
            <v>6.4038536750135204</v>
          </cell>
          <cell r="K90">
            <v>6.9216599702466475</v>
          </cell>
          <cell r="L90">
            <v>7.5111660430815474</v>
          </cell>
          <cell r="M90">
            <v>7.7801053730623666</v>
          </cell>
          <cell r="N90">
            <v>8.0583879961433453</v>
          </cell>
          <cell r="O90">
            <v>8.3463313838491597</v>
          </cell>
          <cell r="P90">
            <v>8.644263640780153</v>
          </cell>
        </row>
        <row r="96">
          <cell r="E96">
            <v>0.83</v>
          </cell>
          <cell r="F96">
            <v>0.83</v>
          </cell>
          <cell r="G96">
            <v>0.81476949313472324</v>
          </cell>
          <cell r="H96">
            <v>0.79776968935566783</v>
          </cell>
          <cell r="I96">
            <v>0.77872266678020441</v>
          </cell>
          <cell r="J96">
            <v>0.75729686411466168</v>
          </cell>
          <cell r="K96">
            <v>0.73309570989351913</v>
          </cell>
          <cell r="L96">
            <v>0.70564375675721169</v>
          </cell>
          <cell r="M96">
            <v>0.67436976693795525</v>
          </cell>
          <cell r="N96">
            <v>0.63858607171742243</v>
          </cell>
          <cell r="O96">
            <v>0.59746337668337191</v>
          </cell>
          <cell r="P96">
            <v>0.54999999999999993</v>
          </cell>
        </row>
        <row r="97">
          <cell r="E97">
            <v>0.15</v>
          </cell>
          <cell r="F97">
            <v>0.15</v>
          </cell>
          <cell r="G97">
            <v>0.16076601938044399</v>
          </cell>
          <cell r="H97">
            <v>0.17230475324955527</v>
          </cell>
          <cell r="I97">
            <v>0.18467166200173743</v>
          </cell>
          <cell r="J97">
            <v>0.19792618661593414</v>
          </cell>
          <cell r="K97">
            <v>0.21213203435596423</v>
          </cell>
          <cell r="L97">
            <v>0.22735748497655969</v>
          </cell>
          <cell r="M97">
            <v>0.24367571890687062</v>
          </cell>
          <cell r="N97">
            <v>0.26116516898883718</v>
          </cell>
          <cell r="O97">
            <v>0.27990989746104211</v>
          </cell>
          <cell r="P97">
            <v>0.3</v>
          </cell>
        </row>
        <row r="98">
          <cell r="E98">
            <v>0.02</v>
          </cell>
          <cell r="F98">
            <v>0.02</v>
          </cell>
          <cell r="G98">
            <v>2.4464487484832712E-2</v>
          </cell>
          <cell r="H98">
            <v>2.9925557394776866E-2</v>
          </cell>
          <cell r="I98">
            <v>3.6605671218058133E-2</v>
          </cell>
          <cell r="J98">
            <v>4.4776949269404273E-2</v>
          </cell>
          <cell r="K98">
            <v>5.4772255750516578E-2</v>
          </cell>
          <cell r="L98">
            <v>6.6998758266228559E-2</v>
          </cell>
          <cell r="M98">
            <v>8.1954514155174157E-2</v>
          </cell>
          <cell r="N98">
            <v>0.10024875929374033</v>
          </cell>
          <cell r="O98">
            <v>0.12262672585558602</v>
          </cell>
          <cell r="P98">
            <v>0.15</v>
          </cell>
        </row>
        <row r="101">
          <cell r="E101">
            <v>0.6</v>
          </cell>
          <cell r="F101">
            <v>0.6</v>
          </cell>
          <cell r="G101">
            <v>0.63144586748935549</v>
          </cell>
          <cell r="H101">
            <v>0.66453980594897433</v>
          </cell>
          <cell r="I101">
            <v>0.69936819041442988</v>
          </cell>
          <cell r="J101">
            <v>0.73602192281783385</v>
          </cell>
          <cell r="K101">
            <v>0.77459666924148407</v>
          </cell>
          <cell r="L101">
            <v>0.8151931096059235</v>
          </cell>
          <cell r="M101">
            <v>0.85791720044409592</v>
          </cell>
          <cell r="N101">
            <v>0.90288045144743534</v>
          </cell>
          <cell r="O101">
            <v>0.95020021650567776</v>
          </cell>
          <cell r="P101">
            <v>1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D11">
            <v>0</v>
          </cell>
          <cell r="E11">
            <v>33235.952410420861</v>
          </cell>
          <cell r="F11">
            <v>64746.482939084941</v>
          </cell>
          <cell r="G11">
            <v>98906.919481450081</v>
          </cell>
          <cell r="H11">
            <v>137600.24677563476</v>
          </cell>
          <cell r="I11">
            <v>157895.29829938657</v>
          </cell>
          <cell r="J11">
            <v>194293.71182659236</v>
          </cell>
          <cell r="K11">
            <v>244673.78385089675</v>
          </cell>
          <cell r="L11">
            <v>293640.90446927131</v>
          </cell>
          <cell r="M11">
            <v>340311.60724927339</v>
          </cell>
          <cell r="N11">
            <v>388722.85234242183</v>
          </cell>
          <cell r="O11">
            <v>438431.28052384907</v>
          </cell>
        </row>
        <row r="12">
          <cell r="D12">
            <v>0</v>
          </cell>
          <cell r="E12">
            <v>40830.138776453045</v>
          </cell>
          <cell r="F12">
            <v>77461.921002001283</v>
          </cell>
          <cell r="G12">
            <v>102490.14017574956</v>
          </cell>
          <cell r="H12">
            <v>131547.60755045863</v>
          </cell>
          <cell r="I12">
            <v>149828.47493631576</v>
          </cell>
          <cell r="J12">
            <v>171908.21828278783</v>
          </cell>
          <cell r="K12">
            <v>196990.16901432848</v>
          </cell>
          <cell r="L12">
            <v>229615.6773084577</v>
          </cell>
          <cell r="M12">
            <v>266240.23758884473</v>
          </cell>
          <cell r="N12">
            <v>312423.80239291966</v>
          </cell>
          <cell r="O12">
            <v>367766.02699690463</v>
          </cell>
        </row>
        <row r="13">
          <cell r="D13">
            <v>0</v>
          </cell>
          <cell r="E13">
            <v>60313.949584743648</v>
          </cell>
          <cell r="F13">
            <v>114840.75272760924</v>
          </cell>
          <cell r="G13">
            <v>152368.36257212757</v>
          </cell>
          <cell r="H13">
            <v>196374.54247672172</v>
          </cell>
          <cell r="I13">
            <v>224316.22978912244</v>
          </cell>
          <cell r="J13">
            <v>256816.66576654231</v>
          </cell>
          <cell r="K13">
            <v>293782.98047852074</v>
          </cell>
          <cell r="L13">
            <v>342110.11842317181</v>
          </cell>
          <cell r="M13">
            <v>396381.26119104389</v>
          </cell>
          <cell r="N13">
            <v>464870.57741437753</v>
          </cell>
          <cell r="O13">
            <v>547118.53854957665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134380.04077161755</v>
          </cell>
          <cell r="F15">
            <v>257049.15666869548</v>
          </cell>
          <cell r="G15">
            <v>353765.42222932726</v>
          </cell>
          <cell r="H15">
            <v>465522.39680281514</v>
          </cell>
          <cell r="I15">
            <v>532040.00302482478</v>
          </cell>
          <cell r="J15">
            <v>623018.59587592247</v>
          </cell>
          <cell r="K15">
            <v>735446.933343746</v>
          </cell>
          <cell r="L15">
            <v>865366.70020090078</v>
          </cell>
          <cell r="M15">
            <v>1002933.1060291621</v>
          </cell>
          <cell r="N15">
            <v>1166017.232149719</v>
          </cell>
          <cell r="O15">
            <v>1353315.8460703304</v>
          </cell>
        </row>
        <row r="17">
          <cell r="D17">
            <v>0</v>
          </cell>
          <cell r="E17">
            <v>29797.280373674464</v>
          </cell>
          <cell r="F17">
            <v>59410.663273667669</v>
          </cell>
          <cell r="G17">
            <v>96512.517419501033</v>
          </cell>
          <cell r="H17">
            <v>137292.02796730743</v>
          </cell>
          <cell r="I17">
            <v>157156.20416251157</v>
          </cell>
          <cell r="J17">
            <v>193188.56291395635</v>
          </cell>
          <cell r="K17">
            <v>243840.77205399919</v>
          </cell>
          <cell r="L17">
            <v>289370.12371838553</v>
          </cell>
          <cell r="M17">
            <v>331816.131824243</v>
          </cell>
          <cell r="N17">
            <v>372552.5662897689</v>
          </cell>
          <cell r="O17">
            <v>412319.95402623783</v>
          </cell>
        </row>
        <row r="18">
          <cell r="D18">
            <v>0</v>
          </cell>
          <cell r="E18">
            <v>84771.140352100978</v>
          </cell>
          <cell r="F18">
            <v>171863.18175411361</v>
          </cell>
          <cell r="G18">
            <v>283499.5507455297</v>
          </cell>
          <cell r="H18">
            <v>408189.54239689826</v>
          </cell>
          <cell r="I18">
            <v>471357.49024376017</v>
          </cell>
          <cell r="J18">
            <v>584035.16160737514</v>
          </cell>
          <cell r="K18">
            <v>742063.6722541874</v>
          </cell>
          <cell r="L18">
            <v>885852.36192516354</v>
          </cell>
          <cell r="M18">
            <v>1021364.2400421931</v>
          </cell>
          <cell r="N18">
            <v>1152563.4484802065</v>
          </cell>
          <cell r="O18">
            <v>1281491.3821632871</v>
          </cell>
        </row>
        <row r="19">
          <cell r="D19">
            <v>0</v>
          </cell>
          <cell r="E19">
            <v>77944.666729930963</v>
          </cell>
          <cell r="F19">
            <v>154147.32608972257</v>
          </cell>
          <cell r="G19">
            <v>248913.11557591631</v>
          </cell>
          <cell r="H19">
            <v>352357.88192683738</v>
          </cell>
          <cell r="I19">
            <v>401949.61564315442</v>
          </cell>
          <cell r="J19">
            <v>492723.7352945538</v>
          </cell>
          <cell r="K19">
            <v>620525.98970968649</v>
          </cell>
          <cell r="L19">
            <v>734909.17714049574</v>
          </cell>
          <cell r="M19">
            <v>841171.94015000795</v>
          </cell>
          <cell r="N19">
            <v>942895.40599285427</v>
          </cell>
          <cell r="O19">
            <v>1042036.2014867156</v>
          </cell>
        </row>
        <row r="20">
          <cell r="D20">
            <v>0</v>
          </cell>
          <cell r="E20">
            <v>56752.86393873451</v>
          </cell>
          <cell r="F20">
            <v>112938.34469235639</v>
          </cell>
          <cell r="G20">
            <v>179512.34500703812</v>
          </cell>
          <cell r="H20">
            <v>252445.32831041014</v>
          </cell>
          <cell r="I20">
            <v>287129.41018638026</v>
          </cell>
          <cell r="J20">
            <v>350055.59656015452</v>
          </cell>
          <cell r="K20">
            <v>438981.96339299448</v>
          </cell>
          <cell r="L20">
            <v>519254.60176598129</v>
          </cell>
          <cell r="M20">
            <v>594325.39300214942</v>
          </cell>
          <cell r="N20">
            <v>666519.37297384464</v>
          </cell>
          <cell r="O20">
            <v>737073.9795922495</v>
          </cell>
        </row>
        <row r="21">
          <cell r="D21">
            <v>0</v>
          </cell>
          <cell r="E21">
            <v>118590.87419656082</v>
          </cell>
          <cell r="F21">
            <v>238533.37443838091</v>
          </cell>
          <cell r="G21">
            <v>378582.19708053989</v>
          </cell>
          <cell r="H21">
            <v>533169.37411086587</v>
          </cell>
          <cell r="I21">
            <v>607369.1047065286</v>
          </cell>
          <cell r="J21">
            <v>740228.15223274031</v>
          </cell>
          <cell r="K21">
            <v>927917.0052769999</v>
          </cell>
          <cell r="L21">
            <v>1098395.8877100567</v>
          </cell>
          <cell r="M21">
            <v>1258558.7040371124</v>
          </cell>
          <cell r="N21">
            <v>1413039.1145944921</v>
          </cell>
          <cell r="O21">
            <v>1564252.5159403167</v>
          </cell>
        </row>
        <row r="22">
          <cell r="D22">
            <v>0</v>
          </cell>
          <cell r="E22">
            <v>55642.029252796528</v>
          </cell>
          <cell r="F22">
            <v>117882.04000397037</v>
          </cell>
          <cell r="G22">
            <v>191914.67265309734</v>
          </cell>
          <cell r="H22">
            <v>278989.83012587234</v>
          </cell>
          <cell r="I22">
            <v>326103.22594345873</v>
          </cell>
          <cell r="J22">
            <v>405117.39183079207</v>
          </cell>
          <cell r="K22">
            <v>515773.10355057666</v>
          </cell>
          <cell r="L22">
            <v>620205.76625906234</v>
          </cell>
          <cell r="M22">
            <v>721130.73098314775</v>
          </cell>
          <cell r="N22">
            <v>820282.18730157916</v>
          </cell>
          <cell r="O22">
            <v>918341.36616496777</v>
          </cell>
        </row>
        <row r="23">
          <cell r="D23">
            <v>0</v>
          </cell>
          <cell r="E23">
            <v>423498.85484379833</v>
          </cell>
          <cell r="F23">
            <v>854774.93025221152</v>
          </cell>
          <cell r="G23">
            <v>1378934.3984816226</v>
          </cell>
          <cell r="H23">
            <v>1962443.9848381912</v>
          </cell>
          <cell r="I23">
            <v>2251065.0508857938</v>
          </cell>
          <cell r="J23">
            <v>2765348.6004395722</v>
          </cell>
          <cell r="K23">
            <v>3489102.5062384442</v>
          </cell>
          <cell r="L23">
            <v>4147987.9185191449</v>
          </cell>
          <cell r="M23">
            <v>4768367.1400388535</v>
          </cell>
          <cell r="N23">
            <v>5367852.0956327459</v>
          </cell>
          <cell r="O23">
            <v>5955515.3993737744</v>
          </cell>
        </row>
        <row r="24">
          <cell r="D24">
            <v>0</v>
          </cell>
          <cell r="E24">
            <v>557878.89561541588</v>
          </cell>
          <cell r="F24">
            <v>1111824.086920907</v>
          </cell>
          <cell r="G24">
            <v>1732699.8207109498</v>
          </cell>
          <cell r="H24">
            <v>2427966.3816410061</v>
          </cell>
          <cell r="I24">
            <v>2783105.0539106186</v>
          </cell>
          <cell r="J24">
            <v>3388367.1963154948</v>
          </cell>
          <cell r="K24">
            <v>4224549.4395821905</v>
          </cell>
          <cell r="L24">
            <v>5013354.6187200453</v>
          </cell>
          <cell r="M24">
            <v>5771300.2460680157</v>
          </cell>
          <cell r="N24">
            <v>6533869.3277824651</v>
          </cell>
          <cell r="O24">
            <v>7308831.245444105</v>
          </cell>
        </row>
        <row r="61">
          <cell r="D61">
            <v>0</v>
          </cell>
          <cell r="E61">
            <v>134380.04077161755</v>
          </cell>
          <cell r="F61">
            <v>136107.11997423967</v>
          </cell>
          <cell r="G61">
            <v>135273.63906093605</v>
          </cell>
          <cell r="H61">
            <v>164821.78790788696</v>
          </cell>
          <cell r="I61">
            <v>136345.96574243193</v>
          </cell>
          <cell r="J61">
            <v>170784.59330482144</v>
          </cell>
          <cell r="K61">
            <v>205881.12684921181</v>
          </cell>
          <cell r="L61">
            <v>240236.80685871671</v>
          </cell>
          <cell r="M61">
            <v>267371.41085839632</v>
          </cell>
          <cell r="N61">
            <v>313524.09202493133</v>
          </cell>
          <cell r="O61">
            <v>362201.1987430692</v>
          </cell>
        </row>
        <row r="62">
          <cell r="D62">
            <v>0</v>
          </cell>
          <cell r="E62">
            <v>423498.85484379833</v>
          </cell>
          <cell r="F62">
            <v>473625.96089279308</v>
          </cell>
          <cell r="G62">
            <v>652375.70776724257</v>
          </cell>
          <cell r="H62">
            <v>790349.74612881232</v>
          </cell>
          <cell r="I62">
            <v>582987.66377333098</v>
          </cell>
          <cell r="J62">
            <v>851943.30718664743</v>
          </cell>
          <cell r="K62">
            <v>1138556.1958648076</v>
          </cell>
          <cell r="L62">
            <v>1182250.7882164675</v>
          </cell>
          <cell r="M62">
            <v>1242577.4092975804</v>
          </cell>
          <cell r="N62">
            <v>1314740.0265997201</v>
          </cell>
          <cell r="O62">
            <v>1392841.1180859406</v>
          </cell>
        </row>
        <row r="63">
          <cell r="D63">
            <v>0</v>
          </cell>
          <cell r="E63">
            <v>557878.89561541588</v>
          </cell>
          <cell r="F63">
            <v>609733.08086703275</v>
          </cell>
          <cell r="G63">
            <v>787649.34682817862</v>
          </cell>
          <cell r="H63">
            <v>955171.53403669922</v>
          </cell>
          <cell r="I63">
            <v>719333.62951576291</v>
          </cell>
          <cell r="J63">
            <v>1022727.9004914688</v>
          </cell>
          <cell r="K63">
            <v>1344437.3227140193</v>
          </cell>
          <cell r="L63">
            <v>1422487.5950751842</v>
          </cell>
          <cell r="M63">
            <v>1509948.8201559768</v>
          </cell>
          <cell r="N63">
            <v>1628264.1186246513</v>
          </cell>
          <cell r="O63">
            <v>1755042.3168290099</v>
          </cell>
        </row>
        <row r="67">
          <cell r="D67">
            <v>0</v>
          </cell>
          <cell r="E67">
            <v>16617.976205210431</v>
          </cell>
          <cell r="F67">
            <v>48991.217674752901</v>
          </cell>
          <cell r="G67">
            <v>81826.701210267507</v>
          </cell>
          <cell r="H67">
            <v>118253.58312854242</v>
          </cell>
          <cell r="I67">
            <v>147747.77253751067</v>
          </cell>
          <cell r="J67">
            <v>176094.50506298948</v>
          </cell>
          <cell r="K67">
            <v>219483.74783874454</v>
          </cell>
          <cell r="L67">
            <v>269157.34416008403</v>
          </cell>
          <cell r="M67">
            <v>316976.25585927232</v>
          </cell>
          <cell r="N67">
            <v>364517.22979584761</v>
          </cell>
          <cell r="O67">
            <v>413577.06643313542</v>
          </cell>
        </row>
        <row r="68">
          <cell r="D68">
            <v>0</v>
          </cell>
          <cell r="E68">
            <v>40830.138776453045</v>
          </cell>
          <cell r="F68">
            <v>59146.029889227168</v>
          </cell>
          <cell r="G68">
            <v>89976.030588875423</v>
          </cell>
          <cell r="H68">
            <v>117018.87386310409</v>
          </cell>
          <cell r="I68">
            <v>140688.04124338721</v>
          </cell>
          <cell r="J68">
            <v>160868.34660955181</v>
          </cell>
          <cell r="K68">
            <v>184449.19364855817</v>
          </cell>
          <cell r="L68">
            <v>213302.92316139309</v>
          </cell>
          <cell r="M68">
            <v>247927.9574486512</v>
          </cell>
          <cell r="N68">
            <v>289332.0199908822</v>
          </cell>
          <cell r="O68">
            <v>340094.91469491215</v>
          </cell>
        </row>
        <row r="69">
          <cell r="D69">
            <v>0</v>
          </cell>
          <cell r="E69">
            <v>60313.949584743648</v>
          </cell>
          <cell r="F69">
            <v>87577.351156176446</v>
          </cell>
          <cell r="G69">
            <v>133604.55764986842</v>
          </cell>
          <cell r="H69">
            <v>174371.45252442465</v>
          </cell>
          <cell r="I69">
            <v>210345.38613292208</v>
          </cell>
          <cell r="J69">
            <v>240566.44777783239</v>
          </cell>
          <cell r="K69">
            <v>275299.82312253152</v>
          </cell>
          <cell r="L69">
            <v>317946.54945084627</v>
          </cell>
          <cell r="M69">
            <v>369245.68980710785</v>
          </cell>
          <cell r="N69">
            <v>430625.91930271068</v>
          </cell>
          <cell r="O69">
            <v>505994.55798197712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2">
          <cell r="D72">
            <v>0</v>
          </cell>
          <cell r="E72">
            <v>14898.640186837232</v>
          </cell>
          <cell r="F72">
            <v>44603.971823671069</v>
          </cell>
          <cell r="G72">
            <v>77961.590346584358</v>
          </cell>
          <cell r="H72">
            <v>116902.27269340423</v>
          </cell>
          <cell r="I72">
            <v>147224.1160649095</v>
          </cell>
          <cell r="J72">
            <v>175172.38353823396</v>
          </cell>
          <cell r="K72">
            <v>218514.66748397777</v>
          </cell>
          <cell r="L72">
            <v>266605.44788619236</v>
          </cell>
          <cell r="M72">
            <v>310593.12777131423</v>
          </cell>
          <cell r="N72">
            <v>352184.34905700595</v>
          </cell>
          <cell r="O72">
            <v>392436.26015800337</v>
          </cell>
        </row>
        <row r="73">
          <cell r="D73">
            <v>0</v>
          </cell>
          <cell r="E73">
            <v>42385.570176050489</v>
          </cell>
          <cell r="F73">
            <v>128317.16105310729</v>
          </cell>
          <cell r="G73">
            <v>227681.36624982167</v>
          </cell>
          <cell r="H73">
            <v>345844.54657121398</v>
          </cell>
          <cell r="I73">
            <v>439773.51632032922</v>
          </cell>
          <cell r="J73">
            <v>527696.32592556765</v>
          </cell>
          <cell r="K73">
            <v>663049.41693078121</v>
          </cell>
          <cell r="L73">
            <v>813958.01708967541</v>
          </cell>
          <cell r="M73">
            <v>953608.30098367832</v>
          </cell>
          <cell r="N73">
            <v>1086963.8442611997</v>
          </cell>
          <cell r="O73">
            <v>1217027.4153217468</v>
          </cell>
        </row>
        <row r="74">
          <cell r="D74">
            <v>0</v>
          </cell>
          <cell r="E74">
            <v>38972.333364965481</v>
          </cell>
          <cell r="F74">
            <v>116045.99640982677</v>
          </cell>
          <cell r="G74">
            <v>201530.22083281944</v>
          </cell>
          <cell r="H74">
            <v>300635.49875137687</v>
          </cell>
          <cell r="I74">
            <v>377153.74878499587</v>
          </cell>
          <cell r="J74">
            <v>447336.67546885414</v>
          </cell>
          <cell r="K74">
            <v>556624.8625021202</v>
          </cell>
          <cell r="L74">
            <v>677717.58342509111</v>
          </cell>
          <cell r="M74">
            <v>788040.55864525191</v>
          </cell>
          <cell r="N74">
            <v>892033.67307143111</v>
          </cell>
          <cell r="O74">
            <v>992465.80373978498</v>
          </cell>
        </row>
        <row r="75">
          <cell r="D75">
            <v>0</v>
          </cell>
          <cell r="E75">
            <v>28376.431969367255</v>
          </cell>
          <cell r="F75">
            <v>84845.604315545454</v>
          </cell>
          <cell r="G75">
            <v>146225.34484969726</v>
          </cell>
          <cell r="H75">
            <v>215978.83665872412</v>
          </cell>
          <cell r="I75">
            <v>269787.3692483952</v>
          </cell>
          <cell r="J75">
            <v>318592.50337326736</v>
          </cell>
          <cell r="K75">
            <v>394518.77997657447</v>
          </cell>
          <cell r="L75">
            <v>479118.28257948789</v>
          </cell>
          <cell r="M75">
            <v>556789.9973840653</v>
          </cell>
          <cell r="N75">
            <v>630422.38298799703</v>
          </cell>
          <cell r="O75">
            <v>701796.67628304707</v>
          </cell>
        </row>
        <row r="76">
          <cell r="D76">
            <v>0</v>
          </cell>
          <cell r="E76">
            <v>59295.43709828041</v>
          </cell>
          <cell r="F76">
            <v>178562.12431747088</v>
          </cell>
          <cell r="G76">
            <v>308557.78575946041</v>
          </cell>
          <cell r="H76">
            <v>455875.78559570288</v>
          </cell>
          <cell r="I76">
            <v>570269.23940869723</v>
          </cell>
          <cell r="J76">
            <v>673798.62846963445</v>
          </cell>
          <cell r="K76">
            <v>834072.5787548701</v>
          </cell>
          <cell r="L76">
            <v>1013156.4464935283</v>
          </cell>
          <cell r="M76">
            <v>1178477.2958735847</v>
          </cell>
          <cell r="N76">
            <v>1335798.9093158022</v>
          </cell>
          <cell r="O76">
            <v>1488645.8152674045</v>
          </cell>
        </row>
        <row r="77">
          <cell r="D77">
            <v>0</v>
          </cell>
          <cell r="E77">
            <v>27821.014626398264</v>
          </cell>
          <cell r="F77">
            <v>86762.034628383451</v>
          </cell>
          <cell r="G77">
            <v>154898.35632853385</v>
          </cell>
          <cell r="H77">
            <v>235452.25138948485</v>
          </cell>
          <cell r="I77">
            <v>302546.52803466551</v>
          </cell>
          <cell r="J77">
            <v>365610.3088871254</v>
          </cell>
          <cell r="K77">
            <v>460445.24769068439</v>
          </cell>
          <cell r="L77">
            <v>567989.43490481947</v>
          </cell>
          <cell r="M77">
            <v>670668.24862110498</v>
          </cell>
          <cell r="N77">
            <v>770706.4591423634</v>
          </cell>
          <cell r="O77">
            <v>869311.77673327341</v>
          </cell>
        </row>
        <row r="78">
          <cell r="D78">
            <v>0</v>
          </cell>
          <cell r="E78">
            <v>117762.06456640712</v>
          </cell>
          <cell r="F78">
            <v>195714.59872015653</v>
          </cell>
          <cell r="G78">
            <v>305407.28944901132</v>
          </cell>
          <cell r="H78">
            <v>409643.90951607114</v>
          </cell>
          <cell r="I78">
            <v>498781.19991381996</v>
          </cell>
          <cell r="J78">
            <v>577529.29945037374</v>
          </cell>
          <cell r="K78">
            <v>679232.76460983418</v>
          </cell>
          <cell r="L78">
            <v>800406.81677232333</v>
          </cell>
          <cell r="M78">
            <v>934149.90311503131</v>
          </cell>
          <cell r="N78">
            <v>1084475.1690894405</v>
          </cell>
          <cell r="O78">
            <v>1259666.5391100247</v>
          </cell>
        </row>
        <row r="79">
          <cell r="D79">
            <v>0</v>
          </cell>
          <cell r="E79">
            <v>211749.42742189916</v>
          </cell>
          <cell r="F79">
            <v>639136.89254800498</v>
          </cell>
          <cell r="G79">
            <v>1116854.6643669172</v>
          </cell>
          <cell r="H79">
            <v>1670689.1916599069</v>
          </cell>
          <cell r="I79">
            <v>2106754.5178619926</v>
          </cell>
          <cell r="J79">
            <v>2508206.8256626832</v>
          </cell>
          <cell r="K79">
            <v>3127225.5533390082</v>
          </cell>
          <cell r="L79">
            <v>3818545.2123787948</v>
          </cell>
          <cell r="M79">
            <v>4458177.5292789992</v>
          </cell>
          <cell r="N79">
            <v>5068109.6178358002</v>
          </cell>
          <cell r="O79">
            <v>5661683.7475032602</v>
          </cell>
        </row>
        <row r="80">
          <cell r="D80">
            <v>0</v>
          </cell>
          <cell r="E80">
            <v>329511.49198830628</v>
          </cell>
          <cell r="F80">
            <v>834851.49126816145</v>
          </cell>
          <cell r="G80">
            <v>1422261.9538159287</v>
          </cell>
          <cell r="H80">
            <v>2080333.1011759781</v>
          </cell>
          <cell r="I80">
            <v>2605535.7177758124</v>
          </cell>
          <cell r="J80">
            <v>3085736.125113057</v>
          </cell>
          <cell r="K80">
            <v>3806458.3179488424</v>
          </cell>
          <cell r="L80">
            <v>4618952.0291511184</v>
          </cell>
          <cell r="M80">
            <v>5392327.4323940305</v>
          </cell>
          <cell r="N80">
            <v>6152584.7869252404</v>
          </cell>
          <cell r="O80">
            <v>6921350.2866132846</v>
          </cell>
        </row>
        <row r="89">
          <cell r="D89">
            <v>0</v>
          </cell>
          <cell r="E89">
            <v>810.63864362420099</v>
          </cell>
          <cell r="F89">
            <v>937.52859154047667</v>
          </cell>
          <cell r="G89">
            <v>964.54397406142755</v>
          </cell>
          <cell r="H89">
            <v>992.2704196710938</v>
          </cell>
          <cell r="I89">
            <v>1005.9061380680723</v>
          </cell>
          <cell r="J89">
            <v>1019.7315995034249</v>
          </cell>
          <cell r="K89">
            <v>1036.4516172992812</v>
          </cell>
          <cell r="L89">
            <v>1053.4283905572145</v>
          </cell>
          <cell r="M89">
            <v>1070.6657583523911</v>
          </cell>
          <cell r="N89">
            <v>1088.1676176733672</v>
          </cell>
          <cell r="O89">
            <v>1105.9379242900304</v>
          </cell>
        </row>
        <row r="90">
          <cell r="D90">
            <v>0</v>
          </cell>
          <cell r="E90">
            <v>567.89563117658201</v>
          </cell>
          <cell r="F90">
            <v>632.64688445202046</v>
          </cell>
          <cell r="G90">
            <v>645.08353228780106</v>
          </cell>
          <cell r="H90">
            <v>657.71368450373279</v>
          </cell>
          <cell r="I90">
            <v>663.1883399787481</v>
          </cell>
          <cell r="J90">
            <v>668.70894793823504</v>
          </cell>
          <cell r="K90">
            <v>676.06203915888955</v>
          </cell>
          <cell r="L90">
            <v>683.48316814512384</v>
          </cell>
          <cell r="M90">
            <v>690.97291198470623</v>
          </cell>
          <cell r="N90">
            <v>698.53185344365511</v>
          </cell>
          <cell r="O90">
            <v>706.16058101569922</v>
          </cell>
        </row>
        <row r="91">
          <cell r="D91">
            <v>0</v>
          </cell>
          <cell r="E91">
            <v>514.8450803633873</v>
          </cell>
          <cell r="F91">
            <v>569.55762198436025</v>
          </cell>
          <cell r="G91">
            <v>580.29855379587684</v>
          </cell>
          <cell r="H91">
            <v>591.20249376626589</v>
          </cell>
          <cell r="I91">
            <v>596.1474023645369</v>
          </cell>
          <cell r="J91">
            <v>601.13401820083277</v>
          </cell>
          <cell r="K91">
            <v>607.51892746187684</v>
          </cell>
          <cell r="L91">
            <v>613.96172605583274</v>
          </cell>
          <cell r="M91">
            <v>620.46290578280173</v>
          </cell>
          <cell r="N91">
            <v>627.0229631780021</v>
          </cell>
          <cell r="O91">
            <v>633.64239955219273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4">
          <cell r="D94">
            <v>0</v>
          </cell>
          <cell r="E94">
            <v>327.61786907976921</v>
          </cell>
          <cell r="F94">
            <v>383.47191144011975</v>
          </cell>
          <cell r="G94">
            <v>394.88839820280725</v>
          </cell>
          <cell r="H94">
            <v>406.59392979775441</v>
          </cell>
          <cell r="I94">
            <v>412.02178984472363</v>
          </cell>
          <cell r="J94">
            <v>417.52299554646356</v>
          </cell>
          <cell r="K94">
            <v>424.51544360486082</v>
          </cell>
          <cell r="L94">
            <v>431.61210273411223</v>
          </cell>
          <cell r="M94">
            <v>438.81442913521198</v>
          </cell>
          <cell r="N94">
            <v>446.12389983625224</v>
          </cell>
          <cell r="O94">
            <v>453.54201299199724</v>
          </cell>
        </row>
        <row r="95">
          <cell r="D95">
            <v>0</v>
          </cell>
          <cell r="E95">
            <v>443.03901702783151</v>
          </cell>
          <cell r="F95">
            <v>518.66857793548752</v>
          </cell>
          <cell r="G95">
            <v>534.11391149107908</v>
          </cell>
          <cell r="H95">
            <v>549.94998520238346</v>
          </cell>
          <cell r="I95">
            <v>557.28244426750109</v>
          </cell>
          <cell r="J95">
            <v>564.71385661269346</v>
          </cell>
          <cell r="K95">
            <v>574.17148113769747</v>
          </cell>
          <cell r="L95">
            <v>583.76995501303804</v>
          </cell>
          <cell r="M95">
            <v>593.51124452471993</v>
          </cell>
          <cell r="N95">
            <v>603.39734405760055</v>
          </cell>
          <cell r="O95">
            <v>613.43027649916212</v>
          </cell>
        </row>
        <row r="96">
          <cell r="D96">
            <v>0</v>
          </cell>
          <cell r="E96">
            <v>309.8251051905022</v>
          </cell>
          <cell r="F96">
            <v>363.11890721571973</v>
          </cell>
          <cell r="G96">
            <v>373.96895483134142</v>
          </cell>
          <cell r="H96">
            <v>385.09361645999877</v>
          </cell>
          <cell r="I96">
            <v>390.21471432264696</v>
          </cell>
          <cell r="J96">
            <v>395.40473442558425</v>
          </cell>
          <cell r="K96">
            <v>402.04303407410964</v>
          </cell>
          <cell r="L96">
            <v>408.78021869274323</v>
          </cell>
          <cell r="M96">
            <v>415.61766687211878</v>
          </cell>
          <cell r="N96">
            <v>422.55677688329683</v>
          </cell>
          <cell r="O96">
            <v>429.59896696034383</v>
          </cell>
        </row>
        <row r="97">
          <cell r="D97">
            <v>0</v>
          </cell>
          <cell r="E97">
            <v>320.16918977672697</v>
          </cell>
          <cell r="F97">
            <v>376.41314478877001</v>
          </cell>
          <cell r="G97">
            <v>387.75641953445773</v>
          </cell>
          <cell r="H97">
            <v>399.38646282281132</v>
          </cell>
          <cell r="I97">
            <v>404.6469600962385</v>
          </cell>
          <cell r="J97">
            <v>409.97753892342462</v>
          </cell>
          <cell r="K97">
            <v>416.8994927099605</v>
          </cell>
          <cell r="L97">
            <v>423.92440408578256</v>
          </cell>
          <cell r="M97">
            <v>431.05370010301397</v>
          </cell>
          <cell r="N97">
            <v>438.28882808935407</v>
          </cell>
          <cell r="O97">
            <v>445.63125593785691</v>
          </cell>
        </row>
        <row r="98">
          <cell r="D98">
            <v>0</v>
          </cell>
          <cell r="E98">
            <v>203.84066072693005</v>
          </cell>
          <cell r="F98">
            <v>238.30323984540297</v>
          </cell>
          <cell r="G98">
            <v>245.37809931555049</v>
          </cell>
          <cell r="H98">
            <v>252.63243140072672</v>
          </cell>
          <cell r="I98">
            <v>256.02217902277641</v>
          </cell>
          <cell r="J98">
            <v>259.45797417899672</v>
          </cell>
          <cell r="K98">
            <v>263.79660433961226</v>
          </cell>
          <cell r="L98">
            <v>268.20001713546282</v>
          </cell>
          <cell r="M98">
            <v>272.66912100516265</v>
          </cell>
          <cell r="N98">
            <v>277.20483741891246</v>
          </cell>
          <cell r="O98">
            <v>281.80810106654923</v>
          </cell>
        </row>
        <row r="99">
          <cell r="D99">
            <v>0</v>
          </cell>
          <cell r="E99">
            <v>334.81376366462973</v>
          </cell>
          <cell r="F99">
            <v>395.46587166597578</v>
          </cell>
          <cell r="G99">
            <v>407.53464889486094</v>
          </cell>
          <cell r="H99">
            <v>419.9081155066566</v>
          </cell>
          <cell r="I99">
            <v>425.36130728257274</v>
          </cell>
          <cell r="J99">
            <v>430.88603936223694</v>
          </cell>
          <cell r="K99">
            <v>438.22293773476855</v>
          </cell>
          <cell r="L99">
            <v>445.66875645084951</v>
          </cell>
          <cell r="M99">
            <v>453.2249926509561</v>
          </cell>
          <cell r="N99">
            <v>460.89316460068875</v>
          </cell>
          <cell r="O99">
            <v>468.67481199066555</v>
          </cell>
        </row>
        <row r="100">
          <cell r="D100">
            <v>0</v>
          </cell>
          <cell r="E100">
            <v>133931839.64934748</v>
          </cell>
          <cell r="F100">
            <v>367826869.02234113</v>
          </cell>
          <cell r="G100">
            <v>637797583.89788342</v>
          </cell>
          <cell r="H100">
            <v>951191396.91615272</v>
          </cell>
          <cell r="I100">
            <v>1204090260.4176979</v>
          </cell>
          <cell r="J100">
            <v>1442745450.0808523</v>
          </cell>
          <cell r="K100">
            <v>1802965164.4148054</v>
          </cell>
          <cell r="L100">
            <v>2219779526.673245</v>
          </cell>
          <cell r="M100">
            <v>2634888322.6681037</v>
          </cell>
          <cell r="N100">
            <v>3060509989.2706604</v>
          </cell>
          <cell r="O100">
            <v>3508761388.295526</v>
          </cell>
        </row>
        <row r="109">
          <cell r="D109">
            <v>0</v>
          </cell>
          <cell r="E109">
            <v>111163426.90895841</v>
          </cell>
          <cell r="F109">
            <v>299694111.63466513</v>
          </cell>
          <cell r="G109">
            <v>508815580.37800992</v>
          </cell>
          <cell r="H109">
            <v>740714301.22493434</v>
          </cell>
          <cell r="I109">
            <v>911853778.32532895</v>
          </cell>
          <cell r="J109">
            <v>1057670499.9226671</v>
          </cell>
          <cell r="K109">
            <v>1272251111.920047</v>
          </cell>
          <cell r="L109">
            <v>1496952202.0562809</v>
          </cell>
          <cell r="M109">
            <v>1682602983.3867326</v>
          </cell>
          <cell r="N109">
            <v>1828542632.562839</v>
          </cell>
          <cell r="O109">
            <v>1929818763.5625391</v>
          </cell>
        </row>
        <row r="110">
          <cell r="D110">
            <v>0</v>
          </cell>
          <cell r="E110">
            <v>20089775.947402123</v>
          </cell>
          <cell r="F110">
            <v>59134061.55389373</v>
          </cell>
          <cell r="G110">
            <v>109895555.31668733</v>
          </cell>
          <cell r="H110">
            <v>175658096.15026024</v>
          </cell>
          <cell r="I110">
            <v>238320993.58586201</v>
          </cell>
          <cell r="J110">
            <v>306052527.38346243</v>
          </cell>
          <cell r="K110">
            <v>409917625.2816996</v>
          </cell>
          <cell r="L110">
            <v>540906371.97685599</v>
          </cell>
          <cell r="M110">
            <v>688141054.05632901</v>
          </cell>
          <cell r="N110">
            <v>856667037.27524567</v>
          </cell>
          <cell r="O110">
            <v>1052628416.4886577</v>
          </cell>
        </row>
        <row r="111">
          <cell r="D111">
            <v>0</v>
          </cell>
          <cell r="E111">
            <v>2678636.7929869499</v>
          </cell>
          <cell r="F111">
            <v>8998695.833782265</v>
          </cell>
          <cell r="G111">
            <v>19086448.203186125</v>
          </cell>
          <cell r="H111">
            <v>34818999.540958121</v>
          </cell>
          <cell r="I111">
            <v>53915488.506507039</v>
          </cell>
          <cell r="J111">
            <v>79022422.774722591</v>
          </cell>
          <cell r="K111">
            <v>120796427.21305858</v>
          </cell>
          <cell r="L111">
            <v>181920952.64010826</v>
          </cell>
          <cell r="M111">
            <v>264144285.22504193</v>
          </cell>
          <cell r="N111">
            <v>375300319.43257582</v>
          </cell>
          <cell r="O111">
            <v>526314208.24432886</v>
          </cell>
        </row>
        <row r="112">
          <cell r="D112">
            <v>0</v>
          </cell>
          <cell r="E112">
            <v>80359103.789608493</v>
          </cell>
          <cell r="F112">
            <v>232262756.39570573</v>
          </cell>
          <cell r="G112">
            <v>423841882.63822412</v>
          </cell>
          <cell r="H112">
            <v>665233005.99902344</v>
          </cell>
          <cell r="I112">
            <v>886236828.71886027</v>
          </cell>
          <cell r="J112">
            <v>1117545820.1959341</v>
          </cell>
          <cell r="K112">
            <v>1469764778.8904603</v>
          </cell>
          <cell r="L112">
            <v>1904387037.1266305</v>
          </cell>
          <cell r="M112">
            <v>2378989158.284153</v>
          </cell>
          <cell r="N112">
            <v>2908097254.422771</v>
          </cell>
          <cell r="O112">
            <v>3508761388.295526</v>
          </cell>
        </row>
        <row r="116">
          <cell r="D116">
            <v>0</v>
          </cell>
          <cell r="E116">
            <v>486.38318617452057</v>
          </cell>
          <cell r="F116">
            <v>591.99855478134987</v>
          </cell>
          <cell r="G116">
            <v>640.97786535203363</v>
          </cell>
          <cell r="H116">
            <v>693.9623678071398</v>
          </cell>
          <cell r="I116">
            <v>740.36896991512401</v>
          </cell>
          <cell r="J116">
            <v>789.88070049564396</v>
          </cell>
          <cell r="K116">
            <v>844.90821686228969</v>
          </cell>
          <cell r="L116">
            <v>903.75433569517509</v>
          </cell>
          <cell r="M116">
            <v>966.68318325051757</v>
          </cell>
          <cell r="N116">
            <v>1033.9771059077011</v>
          </cell>
          <cell r="O116">
            <v>1105.9379242900304</v>
          </cell>
        </row>
        <row r="117">
          <cell r="D117">
            <v>0</v>
          </cell>
          <cell r="E117">
            <v>340.7373787059492</v>
          </cell>
          <cell r="F117">
            <v>399.4822607672441</v>
          </cell>
          <cell r="G117">
            <v>428.68368536741423</v>
          </cell>
          <cell r="H117">
            <v>459.98402934218285</v>
          </cell>
          <cell r="I117">
            <v>488.12115718152552</v>
          </cell>
          <cell r="J117">
            <v>517.97972376493385</v>
          </cell>
          <cell r="K117">
            <v>551.12111598845684</v>
          </cell>
          <cell r="L117">
            <v>586.37196616572589</v>
          </cell>
          <cell r="M117">
            <v>623.86593471070057</v>
          </cell>
          <cell r="N117">
            <v>663.74511837827345</v>
          </cell>
          <cell r="O117">
            <v>706.16058101569922</v>
          </cell>
        </row>
        <row r="118">
          <cell r="D118">
            <v>0</v>
          </cell>
          <cell r="E118">
            <v>308.90704821803234</v>
          </cell>
          <cell r="F118">
            <v>359.64480669908875</v>
          </cell>
          <cell r="G118">
            <v>385.63148833198244</v>
          </cell>
          <cell r="H118">
            <v>413.46821823381163</v>
          </cell>
          <cell r="I118">
            <v>438.77755737120333</v>
          </cell>
          <cell r="J118">
            <v>465.6364082661147</v>
          </cell>
          <cell r="K118">
            <v>495.24524362210286</v>
          </cell>
          <cell r="L118">
            <v>526.72832519764495</v>
          </cell>
          <cell r="M118">
            <v>560.20382847956353</v>
          </cell>
          <cell r="N118">
            <v>595.79735536576925</v>
          </cell>
          <cell r="O118">
            <v>633.64239955219273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D121">
            <v>0</v>
          </cell>
          <cell r="E121">
            <v>196.57072144786153</v>
          </cell>
          <cell r="F121">
            <v>242.14175377710774</v>
          </cell>
          <cell r="G121">
            <v>262.41905951319484</v>
          </cell>
          <cell r="H121">
            <v>284.35886091614725</v>
          </cell>
          <cell r="I121">
            <v>303.25707000435892</v>
          </cell>
          <cell r="J121">
            <v>323.41192168201763</v>
          </cell>
          <cell r="K121">
            <v>346.06206454798456</v>
          </cell>
          <cell r="L121">
            <v>370.2874468554391</v>
          </cell>
          <cell r="M121">
            <v>396.1969698792488</v>
          </cell>
          <cell r="N121">
            <v>423.90702621276415</v>
          </cell>
          <cell r="O121">
            <v>453.54201299199724</v>
          </cell>
        </row>
        <row r="122">
          <cell r="D122">
            <v>0</v>
          </cell>
          <cell r="E122">
            <v>265.8234102166989</v>
          </cell>
          <cell r="F122">
            <v>327.51113013394428</v>
          </cell>
          <cell r="G122">
            <v>354.93995509692934</v>
          </cell>
          <cell r="H122">
            <v>384.61752596943342</v>
          </cell>
          <cell r="I122">
            <v>410.17209618238849</v>
          </cell>
          <cell r="J122">
            <v>437.42547240670535</v>
          </cell>
          <cell r="K122">
            <v>468.06063515567843</v>
          </cell>
          <cell r="L122">
            <v>500.82628550816139</v>
          </cell>
          <cell r="M122">
            <v>535.86970039560833</v>
          </cell>
          <cell r="N122">
            <v>573.34828696248303</v>
          </cell>
          <cell r="O122">
            <v>613.43027649916212</v>
          </cell>
        </row>
        <row r="123">
          <cell r="D123">
            <v>0</v>
          </cell>
          <cell r="E123">
            <v>185.89506311430131</v>
          </cell>
          <cell r="F123">
            <v>229.28993336861694</v>
          </cell>
          <cell r="G123">
            <v>248.51725667456037</v>
          </cell>
          <cell r="H123">
            <v>269.32222568377784</v>
          </cell>
          <cell r="I123">
            <v>287.20658434756632</v>
          </cell>
          <cell r="J123">
            <v>306.27919028837113</v>
          </cell>
          <cell r="K123">
            <v>327.74271114227372</v>
          </cell>
          <cell r="L123">
            <v>350.69958081780356</v>
          </cell>
          <cell r="M123">
            <v>375.25306669502839</v>
          </cell>
          <cell r="N123">
            <v>401.51354088045002</v>
          </cell>
          <cell r="O123">
            <v>429.59896696034383</v>
          </cell>
        </row>
        <row r="124">
          <cell r="D124">
            <v>0</v>
          </cell>
          <cell r="E124">
            <v>192.10151386603619</v>
          </cell>
          <cell r="F124">
            <v>237.68452474554124</v>
          </cell>
          <cell r="G124">
            <v>257.67957579289759</v>
          </cell>
          <cell r="H124">
            <v>279.31818778040952</v>
          </cell>
          <cell r="I124">
            <v>297.82903363242474</v>
          </cell>
          <cell r="J124">
            <v>317.56723611390561</v>
          </cell>
          <cell r="K124">
            <v>339.85359385536475</v>
          </cell>
          <cell r="L124">
            <v>363.69203795320624</v>
          </cell>
          <cell r="M124">
            <v>389.18995934709665</v>
          </cell>
          <cell r="N124">
            <v>416.46213934252404</v>
          </cell>
          <cell r="O124">
            <v>445.63125593785691</v>
          </cell>
        </row>
        <row r="125">
          <cell r="D125">
            <v>0</v>
          </cell>
          <cell r="E125">
            <v>122.30439643615803</v>
          </cell>
          <cell r="F125">
            <v>150.47559600970442</v>
          </cell>
          <cell r="G125">
            <v>163.06351450328407</v>
          </cell>
          <cell r="H125">
            <v>176.68308638872384</v>
          </cell>
          <cell r="I125">
            <v>188.43793648835558</v>
          </cell>
          <cell r="J125">
            <v>200.97528260719383</v>
          </cell>
          <cell r="K125">
            <v>215.04517419509196</v>
          </cell>
          <cell r="L125">
            <v>230.09340785991481</v>
          </cell>
          <cell r="M125">
            <v>246.18761906891663</v>
          </cell>
          <cell r="N125">
            <v>263.40009653187184</v>
          </cell>
          <cell r="O125">
            <v>281.80810106654923</v>
          </cell>
        </row>
        <row r="126">
          <cell r="D126">
            <v>0</v>
          </cell>
          <cell r="E126">
            <v>200.88825819877783</v>
          </cell>
          <cell r="F126">
            <v>249.71529039655621</v>
          </cell>
          <cell r="G126">
            <v>270.82299649407429</v>
          </cell>
          <cell r="H126">
            <v>293.67037888222382</v>
          </cell>
          <cell r="I126">
            <v>313.07524727842667</v>
          </cell>
          <cell r="J126">
            <v>333.76289091264374</v>
          </cell>
          <cell r="K126">
            <v>357.23631931264896</v>
          </cell>
          <cell r="L126">
            <v>382.34689185971445</v>
          </cell>
          <cell r="M126">
            <v>409.20798597195579</v>
          </cell>
          <cell r="N126">
            <v>437.94078478956141</v>
          </cell>
          <cell r="O126">
            <v>468.67481199066555</v>
          </cell>
        </row>
        <row r="132">
          <cell r="D132">
            <v>0</v>
          </cell>
          <cell r="E132">
            <v>74.351631716081101</v>
          </cell>
          <cell r="F132">
            <v>68.791964074023284</v>
          </cell>
          <cell r="G132">
            <v>67.235528878433612</v>
          </cell>
          <cell r="H132">
            <v>65.70984510668282</v>
          </cell>
          <cell r="I132">
            <v>64.614440940240058</v>
          </cell>
          <cell r="J132">
            <v>63.537444673943433</v>
          </cell>
          <cell r="K132">
            <v>62.6418586064583</v>
          </cell>
          <cell r="L132">
            <v>61.757876447050357</v>
          </cell>
          <cell r="M132">
            <v>60.885374731428882</v>
          </cell>
          <cell r="N132">
            <v>60.024230602430187</v>
          </cell>
          <cell r="O132">
            <v>59.174321826675872</v>
          </cell>
        </row>
        <row r="133">
          <cell r="D133">
            <v>0</v>
          </cell>
          <cell r="E133">
            <v>52.087285937465133</v>
          </cell>
          <cell r="F133">
            <v>46.42100746522906</v>
          </cell>
          <cell r="G133">
            <v>44.966879303085257</v>
          </cell>
          <cell r="H133">
            <v>43.554925629659927</v>
          </cell>
          <cell r="I133">
            <v>42.599942682637035</v>
          </cell>
          <cell r="J133">
            <v>41.665922487139547</v>
          </cell>
          <cell r="K133">
            <v>40.860356585228132</v>
          </cell>
          <cell r="L133">
            <v>40.069614062345273</v>
          </cell>
          <cell r="M133">
            <v>39.29344367956223</v>
          </cell>
          <cell r="N133">
            <v>38.53159786531215</v>
          </cell>
          <cell r="O133">
            <v>37.783832676830194</v>
          </cell>
        </row>
        <row r="134">
          <cell r="D134">
            <v>0</v>
          </cell>
          <cell r="E134">
            <v>47.221498884971169</v>
          </cell>
          <cell r="F134">
            <v>41.79177875018722</v>
          </cell>
          <cell r="G134">
            <v>40.450908637755006</v>
          </cell>
          <cell r="H134">
            <v>39.150440768901255</v>
          </cell>
          <cell r="I134">
            <v>38.293564045390248</v>
          </cell>
          <cell r="J134">
            <v>37.455463223518983</v>
          </cell>
          <cell r="K134">
            <v>36.717695374896763</v>
          </cell>
          <cell r="L134">
            <v>35.993877477440677</v>
          </cell>
          <cell r="M134">
            <v>35.283762678346022</v>
          </cell>
          <cell r="N134">
            <v>34.587108018603779</v>
          </cell>
          <cell r="O134">
            <v>33.903674384074648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D137">
            <v>0</v>
          </cell>
          <cell r="E137">
            <v>30.049052481044416</v>
          </cell>
          <cell r="F137">
            <v>28.137580222316711</v>
          </cell>
          <cell r="G137">
            <v>27.526510988738345</v>
          </cell>
          <cell r="H137">
            <v>26.925345771351147</v>
          </cell>
          <cell r="I137">
            <v>26.466244312958228</v>
          </cell>
          <cell r="J137">
            <v>26.015026152519916</v>
          </cell>
          <cell r="K137">
            <v>25.657190312314309</v>
          </cell>
          <cell r="L137">
            <v>25.303520536033233</v>
          </cell>
          <cell r="M137">
            <v>24.953988438529908</v>
          </cell>
          <cell r="N137">
            <v>24.608565267069576</v>
          </cell>
          <cell r="O137">
            <v>24.267221920195787</v>
          </cell>
        </row>
        <row r="138">
          <cell r="D138">
            <v>0</v>
          </cell>
          <cell r="E138">
            <v>40.635459571279306</v>
          </cell>
          <cell r="F138">
            <v>38.057751519914426</v>
          </cell>
          <cell r="G138">
            <v>37.231512804147741</v>
          </cell>
          <cell r="H138">
            <v>36.418629062881301</v>
          </cell>
          <cell r="I138">
            <v>35.797071137583892</v>
          </cell>
          <cell r="J138">
            <v>35.186195503415625</v>
          </cell>
          <cell r="K138">
            <v>34.702216810669192</v>
          </cell>
          <cell r="L138">
            <v>34.223866641875219</v>
          </cell>
          <cell r="M138">
            <v>33.751106961534767</v>
          </cell>
          <cell r="N138">
            <v>33.283899223215933</v>
          </cell>
          <cell r="O138">
            <v>32.822204395505253</v>
          </cell>
        </row>
        <row r="139">
          <cell r="D139">
            <v>0</v>
          </cell>
          <cell r="E139">
            <v>28.417103352649232</v>
          </cell>
          <cell r="F139">
            <v>26.644161090316913</v>
          </cell>
          <cell r="G139">
            <v>26.068278003257713</v>
          </cell>
          <cell r="H139">
            <v>25.501558232025562</v>
          </cell>
          <cell r="I139">
            <v>25.065465512555654</v>
          </cell>
          <cell r="J139">
            <v>24.636881361345399</v>
          </cell>
          <cell r="K139">
            <v>24.298985571373411</v>
          </cell>
          <cell r="L139">
            <v>23.96498752674686</v>
          </cell>
          <cell r="M139">
            <v>23.634861949309126</v>
          </cell>
          <cell r="N139">
            <v>23.308583168917639</v>
          </cell>
          <cell r="O139">
            <v>22.986125142275352</v>
          </cell>
        </row>
        <row r="140">
          <cell r="D140">
            <v>0</v>
          </cell>
          <cell r="E140">
            <v>29.365860944757706</v>
          </cell>
          <cell r="F140">
            <v>27.61963716834682</v>
          </cell>
          <cell r="G140">
            <v>27.029361692685985</v>
          </cell>
          <cell r="H140">
            <v>26.448054975267528</v>
          </cell>
          <cell r="I140">
            <v>25.992521682988979</v>
          </cell>
          <cell r="J140">
            <v>25.544883780782648</v>
          </cell>
          <cell r="K140">
            <v>25.196891624802763</v>
          </cell>
          <cell r="L140">
            <v>24.852824553713475</v>
          </cell>
          <cell r="M140">
            <v>24.51266032877361</v>
          </cell>
          <cell r="N140">
            <v>24.176376194647123</v>
          </cell>
          <cell r="O140">
            <v>23.84394890140058</v>
          </cell>
        </row>
        <row r="141">
          <cell r="D141">
            <v>0</v>
          </cell>
          <cell r="E141">
            <v>18.696229021814762</v>
          </cell>
          <cell r="F141">
            <v>17.485704502336294</v>
          </cell>
          <cell r="G141">
            <v>17.104586961646554</v>
          </cell>
          <cell r="H141">
            <v>16.729751897440362</v>
          </cell>
          <cell r="I141">
            <v>16.445599981754224</v>
          </cell>
          <cell r="J141">
            <v>16.166309534429683</v>
          </cell>
          <cell r="K141">
            <v>15.943541709129498</v>
          </cell>
          <cell r="L141">
            <v>15.723388195933662</v>
          </cell>
          <cell r="M141">
            <v>15.505830349553905</v>
          </cell>
          <cell r="N141">
            <v>15.290849327898732</v>
          </cell>
          <cell r="O141">
            <v>15.078426102967406</v>
          </cell>
        </row>
        <row r="142">
          <cell r="D142">
            <v>0</v>
          </cell>
          <cell r="E142">
            <v>30.709058648094747</v>
          </cell>
          <cell r="F142">
            <v>29.017647335370434</v>
          </cell>
          <cell r="G142">
            <v>28.408043999648363</v>
          </cell>
          <cell r="H142">
            <v>27.807033931463348</v>
          </cell>
          <cell r="I142">
            <v>27.323109013391019</v>
          </cell>
          <cell r="J142">
            <v>26.847650793683965</v>
          </cell>
          <cell r="K142">
            <v>26.485654366788925</v>
          </cell>
          <cell r="L142">
            <v>26.127600360802379</v>
          </cell>
          <cell r="M142">
            <v>25.773471599266575</v>
          </cell>
          <cell r="N142">
            <v>25.423250192122168</v>
          </cell>
          <cell r="O142">
            <v>25.076917562616639</v>
          </cell>
        </row>
        <row r="174">
          <cell r="D174">
            <v>0</v>
          </cell>
          <cell r="E174">
            <v>147410453.15301165</v>
          </cell>
          <cell r="F174">
            <v>323875341.88373053</v>
          </cell>
          <cell r="G174">
            <v>533507966.75690377</v>
          </cell>
          <cell r="H174">
            <v>755874263.133479</v>
          </cell>
          <cell r="I174">
            <v>928137718.7088511</v>
          </cell>
          <cell r="J174">
            <v>1078735140.7888331</v>
          </cell>
          <cell r="K174">
            <v>1307627914.5101247</v>
          </cell>
          <cell r="L174">
            <v>1561631005.697098</v>
          </cell>
          <cell r="M174">
            <v>1798053164.3935747</v>
          </cell>
          <cell r="N174">
            <v>2025843309.8732278</v>
          </cell>
          <cell r="O174">
            <v>2252877718.1121054</v>
          </cell>
        </row>
        <row r="179">
          <cell r="D179">
            <v>0</v>
          </cell>
          <cell r="E179">
            <v>5576.3723787060826</v>
          </cell>
          <cell r="F179">
            <v>7165.829591044092</v>
          </cell>
          <cell r="G179">
            <v>9727.3623956067149</v>
          </cell>
          <cell r="H179">
            <v>13980.342181262515</v>
          </cell>
          <cell r="I179">
            <v>21480.133435696884</v>
          </cell>
          <cell r="J179">
            <v>30363.021125475534</v>
          </cell>
          <cell r="K179">
            <v>43031.622904859105</v>
          </cell>
          <cell r="L179">
            <v>57397.68275349756</v>
          </cell>
          <cell r="M179">
            <v>76558.585919232602</v>
          </cell>
          <cell r="N179">
            <v>96441.254871596946</v>
          </cell>
          <cell r="O179">
            <v>121485.61904349957</v>
          </cell>
        </row>
        <row r="180">
          <cell r="D180">
            <v>0</v>
          </cell>
          <cell r="E180">
            <v>3906.5464453098848</v>
          </cell>
          <cell r="F180">
            <v>4835.5216109613602</v>
          </cell>
          <cell r="G180">
            <v>6505.6248991732136</v>
          </cell>
          <cell r="H180">
            <v>9266.689991332194</v>
          </cell>
          <cell r="I180">
            <v>14161.732886033746</v>
          </cell>
          <cell r="J180">
            <v>19911.145170876858</v>
          </cell>
          <cell r="K180">
            <v>28068.890282772296</v>
          </cell>
          <cell r="L180">
            <v>37240.642462463191</v>
          </cell>
          <cell r="M180">
            <v>49408.42521334505</v>
          </cell>
          <cell r="N180">
            <v>61908.925996095983</v>
          </cell>
          <cell r="O180">
            <v>77570.678647160399</v>
          </cell>
        </row>
        <row r="181">
          <cell r="D181">
            <v>0</v>
          </cell>
          <cell r="E181">
            <v>7083.2248327456755</v>
          </cell>
          <cell r="F181">
            <v>8706.6205729556714</v>
          </cell>
          <cell r="G181">
            <v>11704.54532342448</v>
          </cell>
          <cell r="H181">
            <v>16659.194907790908</v>
          </cell>
          <cell r="I181">
            <v>25460.279573853764</v>
          </cell>
          <cell r="J181">
            <v>35798.135318670349</v>
          </cell>
          <cell r="K181">
            <v>50446.205028314682</v>
          </cell>
          <cell r="L181">
            <v>66905.317325465599</v>
          </cell>
          <cell r="M181">
            <v>88733.131346552254</v>
          </cell>
          <cell r="N181">
            <v>111142.58579296384</v>
          </cell>
          <cell r="O181">
            <v>139209.33077907393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D183">
            <v>0</v>
          </cell>
        </row>
        <row r="184">
          <cell r="D184">
            <v>0</v>
          </cell>
          <cell r="E184">
            <v>751.22631202611046</v>
          </cell>
          <cell r="F184">
            <v>3126.3978024796347</v>
          </cell>
          <cell r="G184">
            <v>5097.5020349515444</v>
          </cell>
          <cell r="H184">
            <v>7332.6105041805959</v>
          </cell>
          <cell r="I184">
            <v>11261.848240467654</v>
          </cell>
          <cell r="J184">
            <v>15221.039692144472</v>
          </cell>
          <cell r="K184">
            <v>20641.052829784192</v>
          </cell>
          <cell r="L184">
            <v>25146.298868979538</v>
          </cell>
          <cell r="M184">
            <v>30633.982933090261</v>
          </cell>
          <cell r="N184">
            <v>35244.924151729509</v>
          </cell>
          <cell r="O184">
            <v>40548.718888981966</v>
          </cell>
        </row>
        <row r="185">
          <cell r="D185">
            <v>0</v>
          </cell>
          <cell r="E185">
            <v>1015.8864892819828</v>
          </cell>
          <cell r="F185">
            <v>4228.6390577682696</v>
          </cell>
          <cell r="G185">
            <v>6894.724593360691</v>
          </cell>
          <cell r="H185">
            <v>9917.9273047062361</v>
          </cell>
          <cell r="I185">
            <v>15232.277683135844</v>
          </cell>
          <cell r="J185">
            <v>20586.966748875133</v>
          </cell>
          <cell r="K185">
            <v>27917.721378706865</v>
          </cell>
          <cell r="L185">
            <v>34011.219023975696</v>
          </cell>
          <cell r="M185">
            <v>41433.490168494718</v>
          </cell>
          <cell r="N185">
            <v>47669.926745621589</v>
          </cell>
          <cell r="O185">
            <v>54843.456895345895</v>
          </cell>
        </row>
        <row r="186">
          <cell r="D186">
            <v>0</v>
          </cell>
          <cell r="E186">
            <v>710.42758381623082</v>
          </cell>
          <cell r="F186">
            <v>2960.4623433685456</v>
          </cell>
          <cell r="G186">
            <v>4827.458889492169</v>
          </cell>
          <cell r="H186">
            <v>6944.8687995712316</v>
          </cell>
          <cell r="I186">
            <v>10665.792446451036</v>
          </cell>
          <cell r="J186">
            <v>14414.705827822849</v>
          </cell>
          <cell r="K186">
            <v>19548.38541491262</v>
          </cell>
          <cell r="L186">
            <v>23816.08274156052</v>
          </cell>
          <cell r="M186">
            <v>29014.59858269191</v>
          </cell>
          <cell r="N186">
            <v>33383.061424231004</v>
          </cell>
          <cell r="O186">
            <v>38408.101669248019</v>
          </cell>
        </row>
        <row r="187">
          <cell r="D187">
            <v>0</v>
          </cell>
          <cell r="E187">
            <v>293.65860944757702</v>
          </cell>
          <cell r="F187">
            <v>1534.4242871303788</v>
          </cell>
          <cell r="G187">
            <v>2502.7186752487019</v>
          </cell>
          <cell r="H187">
            <v>3601.314675281526</v>
          </cell>
          <cell r="I187">
            <v>5530.1355024060831</v>
          </cell>
          <cell r="J187">
            <v>7472.9828768757097</v>
          </cell>
          <cell r="K187">
            <v>10135.372674152097</v>
          </cell>
          <cell r="L187">
            <v>12349.201627418381</v>
          </cell>
          <cell r="M187">
            <v>15046.100145595157</v>
          </cell>
          <cell r="N187">
            <v>17312.966765768004</v>
          </cell>
          <cell r="O187">
            <v>19920.730613204491</v>
          </cell>
        </row>
        <row r="188">
          <cell r="D188">
            <v>0</v>
          </cell>
          <cell r="E188">
            <v>186.96229021814761</v>
          </cell>
          <cell r="F188">
            <v>971.42802790757185</v>
          </cell>
          <cell r="G188">
            <v>1583.7580520043105</v>
          </cell>
          <cell r="H188">
            <v>2278.0163259041888</v>
          </cell>
          <cell r="I188">
            <v>3498.9447128936508</v>
          </cell>
          <cell r="J188">
            <v>4729.3444499423022</v>
          </cell>
          <cell r="K188">
            <v>6413.2409415472985</v>
          </cell>
          <cell r="L188">
            <v>7812.8460078290018</v>
          </cell>
          <cell r="M188">
            <v>9517.6236749032269</v>
          </cell>
          <cell r="N188">
            <v>10949.944032261148</v>
          </cell>
          <cell r="O188">
            <v>12597.463017154878</v>
          </cell>
        </row>
        <row r="189">
          <cell r="D189">
            <v>0</v>
          </cell>
          <cell r="E189">
            <v>307.09058648094742</v>
          </cell>
          <cell r="F189">
            <v>1612.0915186316909</v>
          </cell>
          <cell r="G189">
            <v>2630.3744444118852</v>
          </cell>
          <cell r="H189">
            <v>3786.3608294476235</v>
          </cell>
          <cell r="I189">
            <v>5813.229552481409</v>
          </cell>
          <cell r="J189">
            <v>7854.0985501164741</v>
          </cell>
          <cell r="K189">
            <v>10653.773549668585</v>
          </cell>
          <cell r="L189">
            <v>12982.629165502525</v>
          </cell>
          <cell r="M189">
            <v>15819.997894190989</v>
          </cell>
          <cell r="N189">
            <v>18205.866839194448</v>
          </cell>
          <cell r="O189">
            <v>20950.829975360302</v>
          </cell>
        </row>
        <row r="195">
          <cell r="D195">
            <v>0</v>
          </cell>
          <cell r="E195">
            <v>11.152744757412165</v>
          </cell>
          <cell r="F195">
            <v>12.898493263879367</v>
          </cell>
          <cell r="G195">
            <v>15.758327080882879</v>
          </cell>
          <cell r="H195">
            <v>19.250931183598482</v>
          </cell>
          <cell r="I195">
            <v>23.662514992763693</v>
          </cell>
          <cell r="J195">
            <v>26.758323257459082</v>
          </cell>
          <cell r="K195">
            <v>30.338326906875395</v>
          </cell>
          <cell r="L195">
            <v>34.396732302761599</v>
          </cell>
          <cell r="M195">
            <v>38.997400246164965</v>
          </cell>
          <cell r="N195">
            <v>44.212707878303959</v>
          </cell>
          <cell r="O195">
            <v>50.124683404449812</v>
          </cell>
        </row>
        <row r="196">
          <cell r="D196">
            <v>0</v>
          </cell>
          <cell r="E196">
            <v>7.8130928906197692</v>
          </cell>
          <cell r="F196">
            <v>8.7039388997304492</v>
          </cell>
          <cell r="G196">
            <v>10.539112336660606</v>
          </cell>
          <cell r="H196">
            <v>12.760232118064431</v>
          </cell>
          <cell r="I196">
            <v>15.600564947254774</v>
          </cell>
          <cell r="J196">
            <v>17.54729401619036</v>
          </cell>
          <cell r="K196">
            <v>19.789241302721262</v>
          </cell>
          <cell r="L196">
            <v>22.31721470473731</v>
          </cell>
          <cell r="M196">
            <v>25.167655729825672</v>
          </cell>
          <cell r="N196">
            <v>28.381642936616899</v>
          </cell>
          <cell r="O196">
            <v>32.00548130116541</v>
          </cell>
        </row>
        <row r="197">
          <cell r="D197">
            <v>0</v>
          </cell>
          <cell r="E197">
            <v>14.166449665491351</v>
          </cell>
          <cell r="F197">
            <v>15.671917031320207</v>
          </cell>
          <cell r="G197">
            <v>18.96136342394766</v>
          </cell>
          <cell r="H197">
            <v>22.93971138802808</v>
          </cell>
          <cell r="I197">
            <v>28.047043978557312</v>
          </cell>
          <cell r="J197">
            <v>31.548180693637811</v>
          </cell>
          <cell r="K197">
            <v>35.565785253882538</v>
          </cell>
          <cell r="L197">
            <v>40.094376275758719</v>
          </cell>
          <cell r="M197">
            <v>45.198868248005788</v>
          </cell>
          <cell r="N197">
            <v>50.952413311565593</v>
          </cell>
          <cell r="O197">
            <v>57.437445577388935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200">
          <cell r="D200">
            <v>0</v>
          </cell>
          <cell r="E200">
            <v>1.5024526240522209</v>
          </cell>
          <cell r="F200">
            <v>5.6275160444633423</v>
          </cell>
          <cell r="G200">
            <v>8.257953296621503</v>
          </cell>
          <cell r="H200">
            <v>10.09700466425668</v>
          </cell>
          <cell r="I200">
            <v>12.406052021699169</v>
          </cell>
          <cell r="J200">
            <v>13.413997859893081</v>
          </cell>
          <cell r="K200">
            <v>14.552437630265775</v>
          </cell>
          <cell r="L200">
            <v>15.06943258173292</v>
          </cell>
          <cell r="M200">
            <v>15.604333325020253</v>
          </cell>
          <cell r="N200">
            <v>16.157748442698107</v>
          </cell>
          <cell r="O200">
            <v>16.730306951298441</v>
          </cell>
        </row>
        <row r="201">
          <cell r="D201">
            <v>0</v>
          </cell>
          <cell r="E201">
            <v>2.0317729785639655</v>
          </cell>
          <cell r="F201">
            <v>7.6115503039828853</v>
          </cell>
          <cell r="G201">
            <v>11.169453841244321</v>
          </cell>
          <cell r="H201">
            <v>13.656985898580487</v>
          </cell>
          <cell r="I201">
            <v>16.779877095742449</v>
          </cell>
          <cell r="J201">
            <v>18.142882056448681</v>
          </cell>
          <cell r="K201">
            <v>19.682663597301435</v>
          </cell>
          <cell r="L201">
            <v>20.381916828985535</v>
          </cell>
          <cell r="M201">
            <v>21.10538459266942</v>
          </cell>
          <cell r="N201">
            <v>21.853889692646806</v>
          </cell>
          <cell r="O201">
            <v>22.62828255170254</v>
          </cell>
        </row>
        <row r="202">
          <cell r="D202">
            <v>0</v>
          </cell>
          <cell r="E202">
            <v>1.4208551676324617</v>
          </cell>
          <cell r="F202">
            <v>5.3288322180633827</v>
          </cell>
          <cell r="G202">
            <v>7.8204834009773139</v>
          </cell>
          <cell r="H202">
            <v>9.5630843370095864</v>
          </cell>
          <cell r="I202">
            <v>11.749436959010463</v>
          </cell>
          <cell r="J202">
            <v>12.703391951943722</v>
          </cell>
          <cell r="K202">
            <v>13.782080878763358</v>
          </cell>
          <cell r="L202">
            <v>14.272273430968076</v>
          </cell>
          <cell r="M202">
            <v>14.779451583715836</v>
          </cell>
          <cell r="N202">
            <v>15.304192638286469</v>
          </cell>
          <cell r="O202">
            <v>15.847093273218087</v>
          </cell>
        </row>
        <row r="203">
          <cell r="D203">
            <v>0</v>
          </cell>
          <cell r="E203">
            <v>0.58731721889515409</v>
          </cell>
          <cell r="F203">
            <v>2.761963716834682</v>
          </cell>
          <cell r="G203">
            <v>4.0544042539028977</v>
          </cell>
          <cell r="H203">
            <v>4.9590103078626617</v>
          </cell>
          <cell r="I203">
            <v>6.091997269450542</v>
          </cell>
          <cell r="J203">
            <v>6.5857903497330268</v>
          </cell>
          <cell r="K203">
            <v>7.1456809842214097</v>
          </cell>
          <cell r="L203">
            <v>7.400510998943667</v>
          </cell>
          <cell r="M203">
            <v>7.6641800847872403</v>
          </cell>
          <cell r="N203">
            <v>7.936988616965003</v>
          </cell>
          <cell r="O203">
            <v>8.2192470436741392</v>
          </cell>
        </row>
        <row r="204">
          <cell r="D204">
            <v>0</v>
          </cell>
          <cell r="E204">
            <v>0.37392458043629523</v>
          </cell>
          <cell r="F204">
            <v>1.7485704502336294</v>
          </cell>
          <cell r="G204">
            <v>2.5656880442469832</v>
          </cell>
          <cell r="H204">
            <v>3.1368284807700677</v>
          </cell>
          <cell r="I204">
            <v>3.8544374957236465</v>
          </cell>
          <cell r="J204">
            <v>4.167876676845153</v>
          </cell>
          <cell r="K204">
            <v>4.5214887815734439</v>
          </cell>
          <cell r="L204">
            <v>4.6820073522500909</v>
          </cell>
          <cell r="M204">
            <v>4.8480856247024189</v>
          </cell>
          <cell r="N204">
            <v>5.0199126652459265</v>
          </cell>
          <cell r="O204">
            <v>5.197683893828259</v>
          </cell>
        </row>
        <row r="205">
          <cell r="D205">
            <v>0</v>
          </cell>
          <cell r="E205">
            <v>0.61418117296189489</v>
          </cell>
          <cell r="F205">
            <v>2.9017647335370436</v>
          </cell>
          <cell r="G205">
            <v>4.2612065999472541</v>
          </cell>
          <cell r="H205">
            <v>5.2138188621493775</v>
          </cell>
          <cell r="I205">
            <v>6.4038536750135204</v>
          </cell>
          <cell r="J205">
            <v>6.9216599702466475</v>
          </cell>
          <cell r="K205">
            <v>7.5111660430815474</v>
          </cell>
          <cell r="L205">
            <v>7.7801053730623666</v>
          </cell>
          <cell r="M205">
            <v>8.0583879961433453</v>
          </cell>
          <cell r="N205">
            <v>8.3463313838491597</v>
          </cell>
          <cell r="O205">
            <v>8.644263640780153</v>
          </cell>
        </row>
        <row r="221">
          <cell r="D221">
            <v>0</v>
          </cell>
          <cell r="E221">
            <v>18942981.303888034</v>
          </cell>
          <cell r="F221">
            <v>61963739.849242091</v>
          </cell>
          <cell r="G221">
            <v>138942731.98015326</v>
          </cell>
          <cell r="H221">
            <v>243323048.53333828</v>
          </cell>
          <cell r="I221">
            <v>372080371.75331229</v>
          </cell>
          <cell r="J221">
            <v>482012906.34833211</v>
          </cell>
          <cell r="K221">
            <v>648611017.32391334</v>
          </cell>
          <cell r="L221">
            <v>837058327.5828073</v>
          </cell>
          <cell r="M221">
            <v>1047544574.5465306</v>
          </cell>
          <cell r="N221">
            <v>1290096139.1150014</v>
          </cell>
          <cell r="O221">
            <v>1578374209.6435099</v>
          </cell>
        </row>
        <row r="229">
          <cell r="D229">
            <v>0.17</v>
          </cell>
          <cell r="E229">
            <v>0.11899999999999999</v>
          </cell>
          <cell r="F229">
            <v>8.3299999999999985E-2</v>
          </cell>
          <cell r="G229">
            <v>6.6639999999999991E-2</v>
          </cell>
          <cell r="H229">
            <v>5.3311999999999998E-2</v>
          </cell>
          <cell r="I229">
            <v>4.7980799999999997E-2</v>
          </cell>
          <cell r="J229">
            <v>4.3182720000000001E-2</v>
          </cell>
          <cell r="K229">
            <v>4.1023584000000002E-2</v>
          </cell>
          <cell r="L229">
            <v>3.8972404799999999E-2</v>
          </cell>
          <cell r="M229">
            <v>3.7023784559999995E-2</v>
          </cell>
          <cell r="N229">
            <v>3.5172595331999991E-2</v>
          </cell>
          <cell r="O229">
            <v>3.3413965565399988E-2</v>
          </cell>
        </row>
        <row r="235">
          <cell r="D235">
            <v>0</v>
          </cell>
          <cell r="E235">
            <v>2678636.7929869499</v>
          </cell>
          <cell r="F235">
            <v>8998695.833782265</v>
          </cell>
          <cell r="G235">
            <v>19086448.203186125</v>
          </cell>
          <cell r="H235">
            <v>34818999.540958121</v>
          </cell>
          <cell r="I235">
            <v>53915488.506507039</v>
          </cell>
          <cell r="J235">
            <v>79022422.774722591</v>
          </cell>
          <cell r="K235">
            <v>120796427.21305858</v>
          </cell>
          <cell r="L235">
            <v>181920952.64010826</v>
          </cell>
          <cell r="M235">
            <v>264144285.22504193</v>
          </cell>
          <cell r="N235">
            <v>375300319.43257582</v>
          </cell>
          <cell r="O235">
            <v>526314208.24432886</v>
          </cell>
        </row>
        <row r="236">
          <cell r="D236">
            <v>0</v>
          </cell>
          <cell r="E236">
            <v>77680466.996621549</v>
          </cell>
          <cell r="F236">
            <v>223264060.56192347</v>
          </cell>
          <cell r="G236">
            <v>404755434.43503797</v>
          </cell>
          <cell r="H236">
            <v>630414006.45806527</v>
          </cell>
          <cell r="I236">
            <v>832321340.21235323</v>
          </cell>
          <cell r="J236">
            <v>1038523397.4212115</v>
          </cell>
          <cell r="K236">
            <v>1348968351.6774018</v>
          </cell>
          <cell r="L236">
            <v>1722466084.4865222</v>
          </cell>
          <cell r="M236">
            <v>2114844873.0591111</v>
          </cell>
          <cell r="N236">
            <v>2532796934.9901953</v>
          </cell>
          <cell r="O236">
            <v>2982447180.0511971</v>
          </cell>
        </row>
        <row r="237">
          <cell r="D237">
            <v>0</v>
          </cell>
          <cell r="E237">
            <v>110927706.87117556</v>
          </cell>
          <cell r="F237">
            <v>223174754.93769866</v>
          </cell>
          <cell r="G237">
            <v>323674825.8090111</v>
          </cell>
          <cell r="H237">
            <v>403303578.1475085</v>
          </cell>
          <cell r="I237">
            <v>479225325.12553048</v>
          </cell>
          <cell r="J237">
            <v>538155181.01146674</v>
          </cell>
          <cell r="K237">
            <v>664074197.86055326</v>
          </cell>
          <cell r="L237">
            <v>805543745.98655701</v>
          </cell>
          <cell r="M237">
            <v>939594731.49553275</v>
          </cell>
          <cell r="N237">
            <v>1069020499.8304803</v>
          </cell>
          <cell r="O237">
            <v>1195864648.49826</v>
          </cell>
        </row>
        <row r="245">
          <cell r="D245">
            <v>0</v>
          </cell>
          <cell r="E245">
            <v>277281141.32807523</v>
          </cell>
          <cell r="F245">
            <v>609013836.67067134</v>
          </cell>
          <cell r="G245">
            <v>996125524.54606819</v>
          </cell>
          <cell r="H245">
            <v>1402500889.8143258</v>
          </cell>
          <cell r="I245">
            <v>1779443415.5876939</v>
          </cell>
          <cell r="J245">
            <v>2098903228.148632</v>
          </cell>
          <cell r="K245">
            <v>2620313129.6945915</v>
          </cell>
          <cell r="L245">
            <v>3204233079.2664623</v>
          </cell>
          <cell r="M245">
            <v>3785192470.4356384</v>
          </cell>
          <cell r="N245">
            <v>4384959948.8187094</v>
          </cell>
          <cell r="O245">
            <v>5027116576.2538757</v>
          </cell>
        </row>
        <row r="251">
          <cell r="D251">
            <v>45</v>
          </cell>
          <cell r="E251">
            <v>45</v>
          </cell>
          <cell r="F251">
            <v>45</v>
          </cell>
          <cell r="G251">
            <v>45</v>
          </cell>
          <cell r="H251">
            <v>45</v>
          </cell>
          <cell r="I251">
            <v>45</v>
          </cell>
          <cell r="J251">
            <v>45</v>
          </cell>
          <cell r="K251">
            <v>45</v>
          </cell>
          <cell r="L251">
            <v>45</v>
          </cell>
          <cell r="M251">
            <v>45</v>
          </cell>
          <cell r="N251">
            <v>45</v>
          </cell>
          <cell r="O251">
            <v>45</v>
          </cell>
        </row>
        <row r="252">
          <cell r="D252">
            <v>45</v>
          </cell>
          <cell r="E252">
            <v>45</v>
          </cell>
          <cell r="F252">
            <v>45</v>
          </cell>
          <cell r="G252">
            <v>45</v>
          </cell>
          <cell r="H252">
            <v>45</v>
          </cell>
          <cell r="I252">
            <v>45</v>
          </cell>
          <cell r="J252">
            <v>45</v>
          </cell>
          <cell r="K252">
            <v>45</v>
          </cell>
          <cell r="L252">
            <v>45</v>
          </cell>
          <cell r="M252">
            <v>45</v>
          </cell>
          <cell r="N252">
            <v>45</v>
          </cell>
          <cell r="O252">
            <v>45</v>
          </cell>
        </row>
        <row r="255">
          <cell r="D255">
            <v>0</v>
          </cell>
          <cell r="E255">
            <v>34185346.19113256</v>
          </cell>
          <cell r="F255">
            <v>75083897.671726614</v>
          </cell>
          <cell r="G255">
            <v>122809996.17691252</v>
          </cell>
          <cell r="H255">
            <v>172911068.60724565</v>
          </cell>
          <cell r="I255">
            <v>219383434.79848281</v>
          </cell>
          <cell r="J255">
            <v>258768891.14161217</v>
          </cell>
          <cell r="K255">
            <v>323052303.66097701</v>
          </cell>
          <cell r="L255">
            <v>395042434.43011177</v>
          </cell>
          <cell r="M255">
            <v>466667564.84822935</v>
          </cell>
          <cell r="N255">
            <v>540611500.53929293</v>
          </cell>
          <cell r="O255">
            <v>619781495.70253265</v>
          </cell>
        </row>
        <row r="278">
          <cell r="D278">
            <v>0</v>
          </cell>
          <cell r="E278">
            <v>27511835.9481575</v>
          </cell>
          <cell r="F278">
            <v>24055222.916398004</v>
          </cell>
          <cell r="G278">
            <v>24859508.151946895</v>
          </cell>
          <cell r="H278">
            <v>24117427.007348549</v>
          </cell>
          <cell r="I278">
            <v>15438279.233355289</v>
          </cell>
          <cell r="J278">
            <v>19754731.926468421</v>
          </cell>
          <cell r="K278">
            <v>23371904.687896326</v>
          </cell>
          <cell r="L278">
            <v>22255868.337713219</v>
          </cell>
          <cell r="M278">
            <v>21261837.38190743</v>
          </cell>
          <cell r="N278">
            <v>20635069.082192041</v>
          </cell>
          <cell r="O278">
            <v>20017561.728544641</v>
          </cell>
        </row>
      </sheetData>
      <sheetData sheetId="9" refreshError="1">
        <row r="11">
          <cell r="D11">
            <v>7500000</v>
          </cell>
        </row>
        <row r="15">
          <cell r="D15">
            <v>2200000</v>
          </cell>
        </row>
        <row r="17">
          <cell r="D17">
            <v>825000</v>
          </cell>
        </row>
        <row r="18">
          <cell r="D18">
            <v>825000</v>
          </cell>
        </row>
        <row r="21">
          <cell r="D21">
            <v>28476</v>
          </cell>
        </row>
        <row r="22">
          <cell r="D22">
            <v>47586</v>
          </cell>
        </row>
        <row r="23">
          <cell r="D23">
            <v>174650</v>
          </cell>
        </row>
        <row r="24">
          <cell r="D24">
            <v>291900</v>
          </cell>
        </row>
        <row r="25">
          <cell r="D25">
            <v>56000</v>
          </cell>
        </row>
        <row r="36">
          <cell r="D36">
            <v>700000</v>
          </cell>
        </row>
        <row r="44">
          <cell r="D44">
            <v>75000</v>
          </cell>
        </row>
        <row r="45">
          <cell r="D45">
            <v>30000</v>
          </cell>
        </row>
        <row r="84">
          <cell r="D84">
            <v>0</v>
          </cell>
          <cell r="E84">
            <v>5775000</v>
          </cell>
          <cell r="F84">
            <v>4950000</v>
          </cell>
          <cell r="G84">
            <v>4950000</v>
          </cell>
          <cell r="H84">
            <v>6600000</v>
          </cell>
          <cell r="I84">
            <v>3300000</v>
          </cell>
          <cell r="J84">
            <v>5775000</v>
          </cell>
          <cell r="K84">
            <v>9900000</v>
          </cell>
          <cell r="L84">
            <v>9075000</v>
          </cell>
          <cell r="M84">
            <v>9900000</v>
          </cell>
          <cell r="N84">
            <v>10725000</v>
          </cell>
          <cell r="O84">
            <v>12375000</v>
          </cell>
        </row>
        <row r="95">
          <cell r="D95">
            <v>2616000</v>
          </cell>
          <cell r="E95">
            <v>11300000</v>
          </cell>
          <cell r="F95">
            <v>7300000</v>
          </cell>
          <cell r="G95">
            <v>6100000</v>
          </cell>
          <cell r="H95">
            <v>5200000</v>
          </cell>
          <cell r="I95">
            <v>500000</v>
          </cell>
          <cell r="J95">
            <v>4500000</v>
          </cell>
          <cell r="K95">
            <v>5000000</v>
          </cell>
          <cell r="L95">
            <v>5000000</v>
          </cell>
          <cell r="M95">
            <v>1200000</v>
          </cell>
          <cell r="N95">
            <v>6400000</v>
          </cell>
          <cell r="O95">
            <v>8000000</v>
          </cell>
        </row>
        <row r="110">
          <cell r="D110">
            <v>0</v>
          </cell>
          <cell r="E110">
            <v>1297.0218297987217</v>
          </cell>
          <cell r="F110">
            <v>1529.5271463218264</v>
          </cell>
          <cell r="G110">
            <v>1605.5218394134613</v>
          </cell>
          <cell r="H110">
            <v>1686.2327874782336</v>
          </cell>
          <cell r="I110">
            <v>1746.2751079831964</v>
          </cell>
          <cell r="J110">
            <v>1809.6122999990689</v>
          </cell>
          <cell r="K110">
            <v>1881.3598341615709</v>
          </cell>
          <cell r="L110">
            <v>1957.1827262523896</v>
          </cell>
          <cell r="M110">
            <v>2037.3489416029088</v>
          </cell>
          <cell r="N110">
            <v>2122.1447235810683</v>
          </cell>
          <cell r="O110">
            <v>2211.8758485800608</v>
          </cell>
        </row>
        <row r="111">
          <cell r="D111">
            <v>0</v>
          </cell>
          <cell r="E111">
            <v>908.63300988253127</v>
          </cell>
          <cell r="F111">
            <v>1032.1291452192645</v>
          </cell>
          <cell r="G111">
            <v>1073.7672176552153</v>
          </cell>
          <cell r="H111">
            <v>1117.6977138459156</v>
          </cell>
          <cell r="I111">
            <v>1151.3094971602736</v>
          </cell>
          <cell r="J111">
            <v>1186.6886717031689</v>
          </cell>
          <cell r="K111">
            <v>1227.1831551473465</v>
          </cell>
          <cell r="L111">
            <v>1269.8551343108497</v>
          </cell>
          <cell r="M111">
            <v>1314.8388466954068</v>
          </cell>
          <cell r="N111">
            <v>1362.2769718219286</v>
          </cell>
          <cell r="O111">
            <v>1412.3211620313984</v>
          </cell>
        </row>
        <row r="112">
          <cell r="D112">
            <v>0</v>
          </cell>
          <cell r="E112">
            <v>823.75212858141958</v>
          </cell>
          <cell r="F112">
            <v>929.20242868344894</v>
          </cell>
          <cell r="G112">
            <v>965.93004212785922</v>
          </cell>
          <cell r="H112">
            <v>1004.6707120000775</v>
          </cell>
          <cell r="I112">
            <v>1034.9249597357402</v>
          </cell>
          <cell r="J112">
            <v>1066.7704264669474</v>
          </cell>
          <cell r="K112">
            <v>1102.7641710839798</v>
          </cell>
          <cell r="L112">
            <v>1140.6900512534776</v>
          </cell>
          <cell r="M112">
            <v>1180.6667342623653</v>
          </cell>
          <cell r="N112">
            <v>1222.8203185437715</v>
          </cell>
          <cell r="O112">
            <v>1267.2847991043855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D114">
            <v>0</v>
          </cell>
          <cell r="E114">
            <v>524.18859052763071</v>
          </cell>
          <cell r="F114">
            <v>625.61366521722744</v>
          </cell>
          <cell r="G114">
            <v>657.30745771600209</v>
          </cell>
          <cell r="H114">
            <v>690.95279071390166</v>
          </cell>
          <cell r="I114">
            <v>715.27885984908255</v>
          </cell>
          <cell r="J114">
            <v>740.93491722848125</v>
          </cell>
          <cell r="K114">
            <v>770.57750815284544</v>
          </cell>
          <cell r="L114">
            <v>801.89954958955127</v>
          </cell>
          <cell r="M114">
            <v>835.01139901446072</v>
          </cell>
          <cell r="N114">
            <v>870.03092604901644</v>
          </cell>
          <cell r="O114">
            <v>907.08402598399448</v>
          </cell>
        </row>
        <row r="115">
          <cell r="D115">
            <v>0</v>
          </cell>
          <cell r="E115">
            <v>708.86242724453041</v>
          </cell>
          <cell r="F115">
            <v>846.17970806943185</v>
          </cell>
          <cell r="G115">
            <v>889.05386658800842</v>
          </cell>
          <cell r="H115">
            <v>934.56751117181693</v>
          </cell>
          <cell r="I115">
            <v>967.45454044988958</v>
          </cell>
          <cell r="J115">
            <v>1002.1393290193988</v>
          </cell>
          <cell r="K115">
            <v>1042.2321162933758</v>
          </cell>
          <cell r="L115">
            <v>1084.5962405211994</v>
          </cell>
          <cell r="M115">
            <v>1129.3809449203281</v>
          </cell>
          <cell r="N115">
            <v>1176.7456310200837</v>
          </cell>
          <cell r="O115">
            <v>1226.8605529983242</v>
          </cell>
        </row>
        <row r="116">
          <cell r="D116">
            <v>0</v>
          </cell>
          <cell r="E116">
            <v>495.72016830480351</v>
          </cell>
          <cell r="F116">
            <v>592.40884058433664</v>
          </cell>
          <cell r="G116">
            <v>622.48621150590179</v>
          </cell>
          <cell r="H116">
            <v>654.41584214377667</v>
          </cell>
          <cell r="I116">
            <v>677.42129867021322</v>
          </cell>
          <cell r="J116">
            <v>701.68392471395532</v>
          </cell>
          <cell r="K116">
            <v>729.78574521638336</v>
          </cell>
          <cell r="L116">
            <v>759.47979951054685</v>
          </cell>
          <cell r="M116">
            <v>790.87073356714723</v>
          </cell>
          <cell r="N116">
            <v>824.07031776374686</v>
          </cell>
          <cell r="O116">
            <v>859.19793392068766</v>
          </cell>
        </row>
        <row r="117">
          <cell r="D117">
            <v>0</v>
          </cell>
          <cell r="E117">
            <v>512.27070364276312</v>
          </cell>
          <cell r="F117">
            <v>614.09766953431131</v>
          </cell>
          <cell r="G117">
            <v>645.43599532735539</v>
          </cell>
          <cell r="H117">
            <v>678.7046506032209</v>
          </cell>
          <cell r="I117">
            <v>702.4759937286633</v>
          </cell>
          <cell r="J117">
            <v>727.54477503733028</v>
          </cell>
          <cell r="K117">
            <v>756.75308656532525</v>
          </cell>
          <cell r="L117">
            <v>787.61644203898879</v>
          </cell>
          <cell r="M117">
            <v>820.24365945011061</v>
          </cell>
          <cell r="N117">
            <v>854.75096743187805</v>
          </cell>
          <cell r="O117">
            <v>891.26251187571381</v>
          </cell>
        </row>
        <row r="118">
          <cell r="D118">
            <v>0</v>
          </cell>
          <cell r="E118">
            <v>326.1450571630881</v>
          </cell>
          <cell r="F118">
            <v>388.77883585510739</v>
          </cell>
          <cell r="G118">
            <v>408.44161381883453</v>
          </cell>
          <cell r="H118">
            <v>429.31551778945055</v>
          </cell>
          <cell r="I118">
            <v>444.46011551113202</v>
          </cell>
          <cell r="J118">
            <v>460.43325678619055</v>
          </cell>
          <cell r="K118">
            <v>478.84177853470419</v>
          </cell>
          <cell r="L118">
            <v>498.29342499537762</v>
          </cell>
          <cell r="M118">
            <v>518.85674007407931</v>
          </cell>
          <cell r="N118">
            <v>540.60493395078424</v>
          </cell>
          <cell r="O118">
            <v>563.61620213309845</v>
          </cell>
        </row>
        <row r="119">
          <cell r="D119">
            <v>0</v>
          </cell>
          <cell r="E119">
            <v>535.70202186340759</v>
          </cell>
          <cell r="F119">
            <v>645.18116206253194</v>
          </cell>
          <cell r="G119">
            <v>678.35764538893523</v>
          </cell>
          <cell r="H119">
            <v>713.57849438888047</v>
          </cell>
          <cell r="I119">
            <v>738.43655456099941</v>
          </cell>
          <cell r="J119">
            <v>764.64893027488074</v>
          </cell>
          <cell r="K119">
            <v>795.45925704741751</v>
          </cell>
          <cell r="L119">
            <v>828.01564831056396</v>
          </cell>
          <cell r="M119">
            <v>862.43297862291183</v>
          </cell>
          <cell r="N119">
            <v>898.83394939025015</v>
          </cell>
          <cell r="O119">
            <v>937.34962398133109</v>
          </cell>
        </row>
        <row r="125">
          <cell r="D125">
            <v>0</v>
          </cell>
          <cell r="E125">
            <v>0.14051069822819484</v>
          </cell>
          <cell r="F125">
            <v>0.16569877418486453</v>
          </cell>
          <cell r="G125">
            <v>0.17393153260312497</v>
          </cell>
          <cell r="H125">
            <v>0.1826752186434753</v>
          </cell>
          <cell r="I125">
            <v>0.18917980336484627</v>
          </cell>
          <cell r="J125">
            <v>0.19604133249989916</v>
          </cell>
          <cell r="K125">
            <v>0.2038139820341702</v>
          </cell>
          <cell r="L125">
            <v>0.21202812867734222</v>
          </cell>
          <cell r="M125">
            <v>0.22071280200698179</v>
          </cell>
          <cell r="N125">
            <v>0.22989901172128241</v>
          </cell>
          <cell r="O125">
            <v>0.23961988359617328</v>
          </cell>
        </row>
        <row r="126">
          <cell r="D126">
            <v>0</v>
          </cell>
          <cell r="E126">
            <v>9.8435242737274234E-2</v>
          </cell>
          <cell r="F126">
            <v>0.11181399073208699</v>
          </cell>
          <cell r="G126">
            <v>0.11632478191264832</v>
          </cell>
          <cell r="H126">
            <v>0.1210839189999742</v>
          </cell>
          <cell r="I126">
            <v>0.1247251955256963</v>
          </cell>
          <cell r="J126">
            <v>0.12855793943450997</v>
          </cell>
          <cell r="K126">
            <v>0.13294484180762922</v>
          </cell>
          <cell r="L126">
            <v>0.13756763955034207</v>
          </cell>
          <cell r="M126">
            <v>0.14244087505866909</v>
          </cell>
          <cell r="N126">
            <v>0.14758000528070891</v>
          </cell>
          <cell r="O126">
            <v>0.15300145922006816</v>
          </cell>
        </row>
        <row r="127">
          <cell r="D127">
            <v>0</v>
          </cell>
          <cell r="E127">
            <v>8.92398139296538E-2</v>
          </cell>
          <cell r="F127">
            <v>0.10066359644070698</v>
          </cell>
          <cell r="G127">
            <v>0.10464242123051809</v>
          </cell>
          <cell r="H127">
            <v>0.10883932713334173</v>
          </cell>
          <cell r="I127">
            <v>0.11211687063803852</v>
          </cell>
          <cell r="J127">
            <v>0.11556679620058596</v>
          </cell>
          <cell r="K127">
            <v>0.1194661185340978</v>
          </cell>
          <cell r="L127">
            <v>0.12357475555246007</v>
          </cell>
          <cell r="M127">
            <v>0.12790556287842289</v>
          </cell>
          <cell r="N127">
            <v>0.13247220117557526</v>
          </cell>
          <cell r="O127">
            <v>0.13728918656964179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D129">
            <v>0</v>
          </cell>
          <cell r="E129">
            <v>5.6787097307159994E-2</v>
          </cell>
          <cell r="F129">
            <v>6.7774813731866307E-2</v>
          </cell>
          <cell r="G129">
            <v>7.1208307919233563E-2</v>
          </cell>
          <cell r="H129">
            <v>7.4853218994006016E-2</v>
          </cell>
          <cell r="I129">
            <v>7.7488543150317266E-2</v>
          </cell>
          <cell r="J129">
            <v>8.0267949366418817E-2</v>
          </cell>
          <cell r="K129">
            <v>8.3479230049891606E-2</v>
          </cell>
          <cell r="L129">
            <v>8.6872451205534731E-2</v>
          </cell>
          <cell r="M129">
            <v>9.0459568226566575E-2</v>
          </cell>
          <cell r="N129">
            <v>9.4253350321976778E-2</v>
          </cell>
          <cell r="O129">
            <v>9.8267436148266066E-2</v>
          </cell>
        </row>
        <row r="130">
          <cell r="D130">
            <v>0</v>
          </cell>
          <cell r="E130">
            <v>7.6793429618157452E-2</v>
          </cell>
          <cell r="F130">
            <v>9.1669468374188462E-2</v>
          </cell>
          <cell r="G130">
            <v>9.6314168880367576E-2</v>
          </cell>
          <cell r="H130">
            <v>0.10124481371028017</v>
          </cell>
          <cell r="I130">
            <v>0.10480757521540471</v>
          </cell>
          <cell r="J130">
            <v>0.10856509397710154</v>
          </cell>
          <cell r="K130">
            <v>0.11290847926511573</v>
          </cell>
          <cell r="L130">
            <v>0.11749792605646328</v>
          </cell>
          <cell r="M130">
            <v>0.12234960236636888</v>
          </cell>
          <cell r="N130">
            <v>0.12748077669384242</v>
          </cell>
          <cell r="O130">
            <v>0.13290989324148511</v>
          </cell>
        </row>
        <row r="131">
          <cell r="D131">
            <v>0</v>
          </cell>
          <cell r="E131">
            <v>5.3703018233020379E-2</v>
          </cell>
          <cell r="F131">
            <v>6.4177624396636476E-2</v>
          </cell>
          <cell r="G131">
            <v>6.7436006246472696E-2</v>
          </cell>
          <cell r="H131">
            <v>7.089504956557581E-2</v>
          </cell>
          <cell r="I131">
            <v>7.3387307355939763E-2</v>
          </cell>
          <cell r="J131">
            <v>7.6015758510678488E-2</v>
          </cell>
          <cell r="K131">
            <v>7.9060122398441526E-2</v>
          </cell>
          <cell r="L131">
            <v>8.2276978280309249E-2</v>
          </cell>
          <cell r="M131">
            <v>8.567766280310761E-2</v>
          </cell>
          <cell r="N131">
            <v>8.9274284424405909E-2</v>
          </cell>
          <cell r="O131">
            <v>9.3079776174741183E-2</v>
          </cell>
        </row>
        <row r="132">
          <cell r="D132">
            <v>0</v>
          </cell>
          <cell r="E132">
            <v>5.5495992894632674E-2</v>
          </cell>
          <cell r="F132">
            <v>6.6527247532883721E-2</v>
          </cell>
          <cell r="G132">
            <v>6.9922232827130185E-2</v>
          </cell>
          <cell r="H132">
            <v>7.3526337148682272E-2</v>
          </cell>
          <cell r="I132">
            <v>7.6101565987271871E-2</v>
          </cell>
          <cell r="J132">
            <v>7.8817350629044117E-2</v>
          </cell>
          <cell r="K132">
            <v>8.1981584377910227E-2</v>
          </cell>
          <cell r="L132">
            <v>8.5325114554223785E-2</v>
          </cell>
          <cell r="M132">
            <v>8.885972977376197E-2</v>
          </cell>
          <cell r="N132">
            <v>9.2598021471786793E-2</v>
          </cell>
          <cell r="O132">
            <v>9.6553438786535675E-2</v>
          </cell>
        </row>
        <row r="133">
          <cell r="D133">
            <v>0</v>
          </cell>
          <cell r="E133">
            <v>3.5332381192667885E-2</v>
          </cell>
          <cell r="F133">
            <v>4.2117707217636635E-2</v>
          </cell>
          <cell r="G133">
            <v>4.4247841497040412E-2</v>
          </cell>
          <cell r="H133">
            <v>4.6509181093857148E-2</v>
          </cell>
          <cell r="I133">
            <v>4.8149845847039303E-2</v>
          </cell>
          <cell r="J133">
            <v>4.9880269485170645E-2</v>
          </cell>
          <cell r="K133">
            <v>5.1874526007926289E-2</v>
          </cell>
          <cell r="L133">
            <v>5.3981787707832574E-2</v>
          </cell>
          <cell r="M133">
            <v>5.6209480174691927E-2</v>
          </cell>
          <cell r="N133">
            <v>5.8565534511334963E-2</v>
          </cell>
          <cell r="O133">
            <v>6.1058421897752339E-2</v>
          </cell>
        </row>
        <row r="134">
          <cell r="D134">
            <v>0</v>
          </cell>
          <cell r="E134">
            <v>5.8034385701869154E-2</v>
          </cell>
          <cell r="F134">
            <v>6.9894625890107628E-2</v>
          </cell>
          <cell r="G134">
            <v>7.3488744917134655E-2</v>
          </cell>
          <cell r="H134">
            <v>7.7304336892128719E-2</v>
          </cell>
          <cell r="I134">
            <v>7.9997293410774939E-2</v>
          </cell>
          <cell r="J134">
            <v>8.2836967446445406E-2</v>
          </cell>
          <cell r="K134">
            <v>8.6174752846803565E-2</v>
          </cell>
          <cell r="L134">
            <v>8.9701695233644435E-2</v>
          </cell>
          <cell r="M134">
            <v>9.3430239350815458E-2</v>
          </cell>
          <cell r="N134">
            <v>9.7373677850610435E-2</v>
          </cell>
          <cell r="O134">
            <v>0.10154620926464421</v>
          </cell>
        </row>
        <row r="150">
          <cell r="D150">
            <v>0</v>
          </cell>
          <cell r="E150">
            <v>37028.174152012005</v>
          </cell>
          <cell r="F150">
            <v>86423.262022175113</v>
          </cell>
          <cell r="G150">
            <v>139439.51021377434</v>
          </cell>
          <cell r="H150">
            <v>203947.75712246052</v>
          </cell>
          <cell r="I150">
            <v>241968.36390605831</v>
          </cell>
          <cell r="J150">
            <v>304308.62482399715</v>
          </cell>
          <cell r="K150">
            <v>392923.97018746514</v>
          </cell>
          <cell r="L150">
            <v>485046.54677719576</v>
          </cell>
          <cell r="M150">
            <v>581713.02878209879</v>
          </cell>
          <cell r="N150">
            <v>687624.91814247507</v>
          </cell>
          <cell r="O150">
            <v>804203.9562368578</v>
          </cell>
        </row>
        <row r="166"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20</v>
          </cell>
          <cell r="I166">
            <v>20</v>
          </cell>
          <cell r="J166">
            <v>20</v>
          </cell>
          <cell r="K166">
            <v>20</v>
          </cell>
          <cell r="L166">
            <v>20</v>
          </cell>
          <cell r="M166">
            <v>20</v>
          </cell>
          <cell r="N166">
            <v>20</v>
          </cell>
          <cell r="O166">
            <v>20</v>
          </cell>
        </row>
        <row r="167">
          <cell r="D167">
            <v>0.1</v>
          </cell>
          <cell r="E167">
            <v>0.1</v>
          </cell>
          <cell r="F167">
            <v>0.1</v>
          </cell>
          <cell r="G167">
            <v>0.1</v>
          </cell>
          <cell r="H167">
            <v>0.1</v>
          </cell>
          <cell r="I167">
            <v>0.1</v>
          </cell>
          <cell r="J167">
            <v>0.1</v>
          </cell>
          <cell r="K167">
            <v>0.1</v>
          </cell>
          <cell r="L167">
            <v>0.1</v>
          </cell>
          <cell r="M167">
            <v>0.1</v>
          </cell>
          <cell r="N167">
            <v>0.1</v>
          </cell>
          <cell r="O167">
            <v>0.1</v>
          </cell>
        </row>
        <row r="168">
          <cell r="D168">
            <v>0</v>
          </cell>
          <cell r="E168">
            <v>11116.337592989988</v>
          </cell>
          <cell r="F168">
            <v>42693.633683129541</v>
          </cell>
          <cell r="G168">
            <v>96573.497640025278</v>
          </cell>
          <cell r="H168">
            <v>191230.66398111591</v>
          </cell>
          <cell r="I168">
            <v>335754.16471474891</v>
          </cell>
          <cell r="J168">
            <v>556030.01438447135</v>
          </cell>
          <cell r="K168">
            <v>942364.88349226245</v>
          </cell>
          <cell r="L168">
            <v>1403798.7675085843</v>
          </cell>
          <cell r="M168">
            <v>2039617.1637414529</v>
          </cell>
          <cell r="N168">
            <v>2775153.6273975619</v>
          </cell>
          <cell r="O168">
            <v>3756734.4385146839</v>
          </cell>
        </row>
        <row r="175">
          <cell r="D175">
            <v>2</v>
          </cell>
          <cell r="E175">
            <v>2</v>
          </cell>
          <cell r="F175">
            <v>2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2</v>
          </cell>
          <cell r="M175">
            <v>2</v>
          </cell>
          <cell r="N175">
            <v>2</v>
          </cell>
          <cell r="O175">
            <v>2</v>
          </cell>
        </row>
        <row r="176"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</row>
        <row r="180">
          <cell r="D180">
            <v>0</v>
          </cell>
          <cell r="E180">
            <v>273.94536965660643</v>
          </cell>
          <cell r="F180">
            <v>273.94536965660643</v>
          </cell>
          <cell r="G180">
            <v>273.94536965660643</v>
          </cell>
          <cell r="H180">
            <v>273.94536965660643</v>
          </cell>
          <cell r="I180">
            <v>273.94536965660643</v>
          </cell>
          <cell r="J180">
            <v>273.94536965660643</v>
          </cell>
          <cell r="K180">
            <v>273.94536965660643</v>
          </cell>
          <cell r="L180">
            <v>273.94536965660643</v>
          </cell>
          <cell r="M180">
            <v>273.94536965660643</v>
          </cell>
          <cell r="N180">
            <v>273.94536965660643</v>
          </cell>
          <cell r="O180">
            <v>273.94536965660643</v>
          </cell>
        </row>
        <row r="200">
          <cell r="D200">
            <v>0</v>
          </cell>
          <cell r="E200">
            <v>5498.1154417316029</v>
          </cell>
          <cell r="F200">
            <v>7192.2187454074083</v>
          </cell>
          <cell r="G200">
            <v>6477.5905909640414</v>
          </cell>
          <cell r="H200">
            <v>9056.1951498986327</v>
          </cell>
          <cell r="I200">
            <v>10744.480618726187</v>
          </cell>
          <cell r="J200">
            <v>13512.667808102628</v>
          </cell>
          <cell r="K200">
            <v>17447.586594217835</v>
          </cell>
          <cell r="L200">
            <v>21538.242177192154</v>
          </cell>
          <cell r="M200">
            <v>25830.667540639097</v>
          </cell>
          <cell r="N200">
            <v>30533.630457589014</v>
          </cell>
          <cell r="O200">
            <v>35710.262621953851</v>
          </cell>
        </row>
        <row r="206">
          <cell r="D206">
            <v>0</v>
          </cell>
          <cell r="E206">
            <v>1650.6054855583191</v>
          </cell>
          <cell r="F206">
            <v>3553.0011862613242</v>
          </cell>
          <cell r="G206">
            <v>4486.2720665790202</v>
          </cell>
          <cell r="H206">
            <v>8491.4991765160903</v>
          </cell>
          <cell r="I206">
            <v>14908.990816811058</v>
          </cell>
          <cell r="J206">
            <v>24690.226509542532</v>
          </cell>
          <cell r="K206">
            <v>41845.227462800824</v>
          </cell>
          <cell r="L206">
            <v>62334.961507379303</v>
          </cell>
          <cell r="M206">
            <v>90568.150032825957</v>
          </cell>
          <cell r="N206">
            <v>123229.26800107284</v>
          </cell>
          <cell r="O206">
            <v>166815.85853923115</v>
          </cell>
        </row>
        <row r="207">
          <cell r="D207">
            <v>0</v>
          </cell>
          <cell r="E207">
            <v>8253.0274277915942</v>
          </cell>
          <cell r="F207">
            <v>17765.005931306619</v>
          </cell>
          <cell r="G207">
            <v>22431.360332895099</v>
          </cell>
          <cell r="H207">
            <v>42457.495882580442</v>
          </cell>
          <cell r="I207">
            <v>74544.95408405528</v>
          </cell>
          <cell r="J207">
            <v>123451.13254771264</v>
          </cell>
          <cell r="K207">
            <v>209226.1373140041</v>
          </cell>
          <cell r="L207">
            <v>311674.80753689649</v>
          </cell>
          <cell r="M207">
            <v>452840.75016412965</v>
          </cell>
          <cell r="N207">
            <v>616146.34000536404</v>
          </cell>
          <cell r="O207">
            <v>834079.29269615561</v>
          </cell>
        </row>
        <row r="208">
          <cell r="D208">
            <v>0</v>
          </cell>
          <cell r="E208">
            <v>1212.7046796400766</v>
          </cell>
          <cell r="F208">
            <v>21375.626565561597</v>
          </cell>
          <cell r="G208">
            <v>68789.980238063785</v>
          </cell>
          <cell r="H208">
            <v>130203.88685198524</v>
          </cell>
          <cell r="I208">
            <v>228606.1051219223</v>
          </cell>
          <cell r="J208">
            <v>378586.08850708528</v>
          </cell>
          <cell r="K208">
            <v>641631.25363423629</v>
          </cell>
          <cell r="L208">
            <v>955809.34606645314</v>
          </cell>
          <cell r="M208">
            <v>1388721.2274459493</v>
          </cell>
          <cell r="N208">
            <v>1889528.495985511</v>
          </cell>
          <cell r="O208">
            <v>2557860.8345658681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865.88500248737944</v>
          </cell>
          <cell r="H209">
            <v>10077.782070034158</v>
          </cell>
          <cell r="I209">
            <v>17694.114691960331</v>
          </cell>
          <cell r="J209">
            <v>29302.566820130964</v>
          </cell>
          <cell r="K209">
            <v>49662.265081221376</v>
          </cell>
          <cell r="L209">
            <v>73979.652397855505</v>
          </cell>
          <cell r="M209">
            <v>107487.03609854815</v>
          </cell>
          <cell r="N209">
            <v>146249.52340561445</v>
          </cell>
          <cell r="O209">
            <v>197978.45271342972</v>
          </cell>
        </row>
        <row r="216">
          <cell r="D216">
            <v>0</v>
          </cell>
          <cell r="E216">
            <v>422</v>
          </cell>
          <cell r="F216">
            <v>422</v>
          </cell>
          <cell r="G216">
            <v>422</v>
          </cell>
          <cell r="H216">
            <v>422</v>
          </cell>
          <cell r="I216">
            <v>422</v>
          </cell>
          <cell r="J216">
            <v>422</v>
          </cell>
          <cell r="K216">
            <v>422</v>
          </cell>
          <cell r="L216">
            <v>422</v>
          </cell>
          <cell r="M216">
            <v>422</v>
          </cell>
          <cell r="N216">
            <v>422</v>
          </cell>
          <cell r="O216">
            <v>422</v>
          </cell>
        </row>
        <row r="228">
          <cell r="D228">
            <v>0</v>
          </cell>
          <cell r="E228">
            <v>422</v>
          </cell>
          <cell r="F228">
            <v>422</v>
          </cell>
          <cell r="G228">
            <v>422</v>
          </cell>
          <cell r="H228">
            <v>422</v>
          </cell>
          <cell r="I228">
            <v>422</v>
          </cell>
          <cell r="J228">
            <v>422</v>
          </cell>
          <cell r="K228">
            <v>422</v>
          </cell>
          <cell r="L228">
            <v>422</v>
          </cell>
          <cell r="M228">
            <v>422</v>
          </cell>
          <cell r="N228">
            <v>422</v>
          </cell>
          <cell r="O228">
            <v>422</v>
          </cell>
        </row>
        <row r="229">
          <cell r="D229">
            <v>0</v>
          </cell>
          <cell r="E229">
            <v>1266</v>
          </cell>
          <cell r="F229">
            <v>1266</v>
          </cell>
          <cell r="G229">
            <v>1266</v>
          </cell>
          <cell r="H229">
            <v>1266</v>
          </cell>
          <cell r="I229">
            <v>1266</v>
          </cell>
          <cell r="J229">
            <v>1266</v>
          </cell>
          <cell r="K229">
            <v>1266</v>
          </cell>
          <cell r="L229">
            <v>1266</v>
          </cell>
          <cell r="M229">
            <v>1266</v>
          </cell>
          <cell r="N229">
            <v>1266</v>
          </cell>
          <cell r="O229">
            <v>1266</v>
          </cell>
        </row>
        <row r="236">
          <cell r="D236">
            <v>0</v>
          </cell>
          <cell r="E236">
            <v>84.4</v>
          </cell>
          <cell r="F236">
            <v>84.4</v>
          </cell>
          <cell r="G236">
            <v>84.4</v>
          </cell>
          <cell r="H236">
            <v>84.4</v>
          </cell>
          <cell r="I236">
            <v>84.4</v>
          </cell>
          <cell r="J236">
            <v>84.4</v>
          </cell>
          <cell r="K236">
            <v>84.4</v>
          </cell>
          <cell r="L236">
            <v>84.4</v>
          </cell>
          <cell r="M236">
            <v>84.4</v>
          </cell>
          <cell r="N236">
            <v>84.4</v>
          </cell>
          <cell r="O236">
            <v>84.4</v>
          </cell>
        </row>
        <row r="237">
          <cell r="D237">
            <v>0</v>
          </cell>
          <cell r="E237">
            <v>422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D238">
            <v>0</v>
          </cell>
          <cell r="E238">
            <v>1266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D239">
            <v>0</v>
          </cell>
          <cell r="E239">
            <v>84.4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4">
          <cell r="D244">
            <v>0</v>
          </cell>
          <cell r="E244">
            <v>182804492</v>
          </cell>
          <cell r="F244">
            <v>4111968</v>
          </cell>
          <cell r="G244">
            <v>3577412.16</v>
          </cell>
          <cell r="H244">
            <v>3112348.5792000005</v>
          </cell>
          <cell r="I244">
            <v>2863360.6928640008</v>
          </cell>
          <cell r="J244">
            <v>2720192.6582208006</v>
          </cell>
          <cell r="K244">
            <v>2584183.0253097601</v>
          </cell>
          <cell r="L244">
            <v>2454973.8740442721</v>
          </cell>
          <cell r="M244">
            <v>2332225.1803420587</v>
          </cell>
          <cell r="N244">
            <v>2215613.9213249553</v>
          </cell>
          <cell r="O244">
            <v>2104833.2252587075</v>
          </cell>
        </row>
        <row r="252">
          <cell r="D252">
            <v>0</v>
          </cell>
          <cell r="E252">
            <v>1055</v>
          </cell>
          <cell r="F252">
            <v>1055</v>
          </cell>
          <cell r="G252">
            <v>1055</v>
          </cell>
          <cell r="H252">
            <v>1055</v>
          </cell>
          <cell r="I252">
            <v>1055</v>
          </cell>
          <cell r="J252">
            <v>1055</v>
          </cell>
          <cell r="K252">
            <v>1055</v>
          </cell>
          <cell r="L252">
            <v>1055</v>
          </cell>
          <cell r="M252">
            <v>1055</v>
          </cell>
          <cell r="N252">
            <v>1055</v>
          </cell>
          <cell r="O252">
            <v>1055</v>
          </cell>
        </row>
        <row r="265">
          <cell r="D265">
            <v>0</v>
          </cell>
          <cell r="E265">
            <v>3165</v>
          </cell>
          <cell r="F265">
            <v>3165</v>
          </cell>
          <cell r="G265">
            <v>3165</v>
          </cell>
          <cell r="H265">
            <v>3165</v>
          </cell>
          <cell r="I265">
            <v>3165</v>
          </cell>
          <cell r="J265">
            <v>3165</v>
          </cell>
          <cell r="K265">
            <v>3165</v>
          </cell>
          <cell r="L265">
            <v>3165</v>
          </cell>
          <cell r="M265">
            <v>3165</v>
          </cell>
          <cell r="N265">
            <v>3186.2883089713382</v>
          </cell>
          <cell r="O265">
            <v>3844.687815054649</v>
          </cell>
        </row>
        <row r="272">
          <cell r="D272">
            <v>0</v>
          </cell>
          <cell r="E272">
            <v>105.5</v>
          </cell>
          <cell r="F272">
            <v>105.5</v>
          </cell>
          <cell r="G272">
            <v>105.5</v>
          </cell>
          <cell r="H272">
            <v>105.5</v>
          </cell>
          <cell r="I272">
            <v>105.5</v>
          </cell>
          <cell r="J272">
            <v>105.5</v>
          </cell>
          <cell r="K272">
            <v>105.5</v>
          </cell>
          <cell r="L272">
            <v>105.5</v>
          </cell>
          <cell r="M272">
            <v>105.5</v>
          </cell>
          <cell r="N272">
            <v>106.20961029904461</v>
          </cell>
          <cell r="O272">
            <v>128.15626050182163</v>
          </cell>
        </row>
        <row r="274">
          <cell r="D274">
            <v>0</v>
          </cell>
          <cell r="E274">
            <v>3165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21.288308971338211</v>
          </cell>
          <cell r="O274">
            <v>658.39950608331083</v>
          </cell>
        </row>
        <row r="275">
          <cell r="D275">
            <v>0</v>
          </cell>
          <cell r="E275">
            <v>105.5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0.7096102990446127</v>
          </cell>
          <cell r="O275">
            <v>21.946650202777022</v>
          </cell>
        </row>
        <row r="288">
          <cell r="D288">
            <v>0</v>
          </cell>
          <cell r="E288">
            <v>124</v>
          </cell>
          <cell r="F288">
            <v>1016</v>
          </cell>
          <cell r="G288">
            <v>2587</v>
          </cell>
          <cell r="H288">
            <v>2587</v>
          </cell>
          <cell r="I288">
            <v>2587</v>
          </cell>
          <cell r="J288">
            <v>2587</v>
          </cell>
          <cell r="K288">
            <v>2587</v>
          </cell>
          <cell r="L288">
            <v>2587</v>
          </cell>
          <cell r="M288">
            <v>2587</v>
          </cell>
          <cell r="N288">
            <v>2587</v>
          </cell>
          <cell r="O288">
            <v>2587</v>
          </cell>
        </row>
        <row r="301">
          <cell r="D301">
            <v>0</v>
          </cell>
          <cell r="E301">
            <v>372</v>
          </cell>
          <cell r="F301">
            <v>3048</v>
          </cell>
          <cell r="G301">
            <v>7761</v>
          </cell>
          <cell r="H301">
            <v>7761</v>
          </cell>
          <cell r="I301">
            <v>7761</v>
          </cell>
          <cell r="J301">
            <v>7761</v>
          </cell>
          <cell r="K301">
            <v>7761</v>
          </cell>
          <cell r="L301">
            <v>7761</v>
          </cell>
          <cell r="M301">
            <v>8047.80080837881</v>
          </cell>
          <cell r="N301">
            <v>9771.3516502823259</v>
          </cell>
          <cell r="O301">
            <v>11790.45741739014</v>
          </cell>
        </row>
        <row r="308">
          <cell r="D308">
            <v>0</v>
          </cell>
          <cell r="E308">
            <v>6.2</v>
          </cell>
          <cell r="F308">
            <v>50.800000000000004</v>
          </cell>
          <cell r="G308">
            <v>129.35</v>
          </cell>
          <cell r="H308">
            <v>129.35</v>
          </cell>
          <cell r="I308">
            <v>129.35</v>
          </cell>
          <cell r="J308">
            <v>129.35</v>
          </cell>
          <cell r="K308">
            <v>129.35</v>
          </cell>
          <cell r="L308">
            <v>129.35</v>
          </cell>
          <cell r="M308">
            <v>134.13001347298015</v>
          </cell>
          <cell r="N308">
            <v>162.85586083803878</v>
          </cell>
          <cell r="O308">
            <v>196.50762362316902</v>
          </cell>
        </row>
        <row r="310">
          <cell r="D310">
            <v>0</v>
          </cell>
          <cell r="E310">
            <v>372</v>
          </cell>
          <cell r="F310">
            <v>2676</v>
          </cell>
          <cell r="G310">
            <v>4713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286.80080837880996</v>
          </cell>
          <cell r="N310">
            <v>1723.5508419035159</v>
          </cell>
          <cell r="O310">
            <v>2019.1057671078142</v>
          </cell>
        </row>
        <row r="311">
          <cell r="D311">
            <v>0</v>
          </cell>
          <cell r="E311">
            <v>6.2</v>
          </cell>
          <cell r="F311">
            <v>44.6</v>
          </cell>
          <cell r="G311">
            <v>78.549999999999983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4.7800134729801584</v>
          </cell>
          <cell r="N311">
            <v>28.725847365058627</v>
          </cell>
          <cell r="O311">
            <v>33.651762785130245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41</v>
          </cell>
          <cell r="H324">
            <v>251</v>
          </cell>
          <cell r="I324">
            <v>251</v>
          </cell>
          <cell r="J324">
            <v>251</v>
          </cell>
          <cell r="K324">
            <v>251</v>
          </cell>
          <cell r="L324">
            <v>251</v>
          </cell>
          <cell r="M324">
            <v>251</v>
          </cell>
          <cell r="N324">
            <v>251</v>
          </cell>
          <cell r="O324">
            <v>251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41</v>
          </cell>
          <cell r="H337">
            <v>251</v>
          </cell>
          <cell r="I337">
            <v>251</v>
          </cell>
          <cell r="J337">
            <v>251</v>
          </cell>
          <cell r="K337">
            <v>251</v>
          </cell>
          <cell r="L337">
            <v>251</v>
          </cell>
          <cell r="M337">
            <v>288</v>
          </cell>
          <cell r="N337">
            <v>381</v>
          </cell>
          <cell r="O337">
            <v>501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41</v>
          </cell>
          <cell r="H346">
            <v>210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37</v>
          </cell>
          <cell r="N346">
            <v>93</v>
          </cell>
          <cell r="O346">
            <v>120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62">
          <cell r="D362">
            <v>0</v>
          </cell>
          <cell r="E362">
            <v>4803</v>
          </cell>
          <cell r="F362">
            <v>7479</v>
          </cell>
          <cell r="G362">
            <v>12233</v>
          </cell>
          <cell r="H362">
            <v>12443</v>
          </cell>
          <cell r="I362">
            <v>12443</v>
          </cell>
          <cell r="J362">
            <v>12443</v>
          </cell>
          <cell r="K362">
            <v>12443</v>
          </cell>
          <cell r="L362">
            <v>12443</v>
          </cell>
          <cell r="M362">
            <v>12766.80080837881</v>
          </cell>
          <cell r="N362">
            <v>14604.639959253664</v>
          </cell>
          <cell r="O362">
            <v>17402.145232444789</v>
          </cell>
        </row>
        <row r="363">
          <cell r="D363">
            <v>0.8</v>
          </cell>
          <cell r="E363">
            <v>0.8</v>
          </cell>
          <cell r="F363">
            <v>0.8</v>
          </cell>
          <cell r="G363">
            <v>0.8</v>
          </cell>
          <cell r="H363">
            <v>0.8</v>
          </cell>
          <cell r="I363">
            <v>0.8</v>
          </cell>
          <cell r="J363">
            <v>0.8</v>
          </cell>
          <cell r="K363">
            <v>0.8</v>
          </cell>
          <cell r="L363">
            <v>0.8</v>
          </cell>
          <cell r="M363">
            <v>0.8</v>
          </cell>
          <cell r="N363">
            <v>0.8</v>
          </cell>
          <cell r="O363">
            <v>0.8</v>
          </cell>
        </row>
        <row r="364">
          <cell r="D364">
            <v>50</v>
          </cell>
          <cell r="E364">
            <v>50</v>
          </cell>
          <cell r="F364">
            <v>50</v>
          </cell>
          <cell r="G364">
            <v>50</v>
          </cell>
          <cell r="H364">
            <v>50</v>
          </cell>
          <cell r="I364">
            <v>50</v>
          </cell>
          <cell r="J364">
            <v>50</v>
          </cell>
          <cell r="K364">
            <v>50</v>
          </cell>
          <cell r="L364">
            <v>50</v>
          </cell>
          <cell r="M364">
            <v>50</v>
          </cell>
          <cell r="N364">
            <v>50</v>
          </cell>
          <cell r="O364">
            <v>50</v>
          </cell>
        </row>
        <row r="365">
          <cell r="D365">
            <v>0</v>
          </cell>
          <cell r="E365">
            <v>121</v>
          </cell>
          <cell r="F365">
            <v>187</v>
          </cell>
          <cell r="G365">
            <v>306</v>
          </cell>
          <cell r="H365">
            <v>312</v>
          </cell>
          <cell r="I365">
            <v>312</v>
          </cell>
          <cell r="J365">
            <v>312</v>
          </cell>
          <cell r="K365">
            <v>312</v>
          </cell>
          <cell r="L365">
            <v>312</v>
          </cell>
          <cell r="M365">
            <v>320</v>
          </cell>
          <cell r="N365">
            <v>366</v>
          </cell>
          <cell r="O365">
            <v>436</v>
          </cell>
        </row>
        <row r="366">
          <cell r="D366">
            <v>0</v>
          </cell>
          <cell r="E366">
            <v>121</v>
          </cell>
          <cell r="F366">
            <v>66</v>
          </cell>
          <cell r="G366">
            <v>119</v>
          </cell>
          <cell r="H366">
            <v>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8</v>
          </cell>
          <cell r="N366">
            <v>46</v>
          </cell>
          <cell r="O366">
            <v>70</v>
          </cell>
        </row>
        <row r="408">
          <cell r="D408">
            <v>0</v>
          </cell>
          <cell r="E408">
            <v>1684</v>
          </cell>
          <cell r="F408">
            <v>3929</v>
          </cell>
          <cell r="G408">
            <v>6339</v>
          </cell>
          <cell r="H408">
            <v>9271</v>
          </cell>
          <cell r="I408">
            <v>10999</v>
          </cell>
          <cell r="J408">
            <v>13833</v>
          </cell>
          <cell r="K408">
            <v>17861</v>
          </cell>
          <cell r="L408">
            <v>22048</v>
          </cell>
          <cell r="M408">
            <v>26442</v>
          </cell>
          <cell r="N408">
            <v>31256</v>
          </cell>
          <cell r="O408">
            <v>36555</v>
          </cell>
        </row>
        <row r="409">
          <cell r="D409">
            <v>0</v>
          </cell>
          <cell r="E409">
            <v>842</v>
          </cell>
          <cell r="F409">
            <v>2806.5</v>
          </cell>
          <cell r="G409">
            <v>5134</v>
          </cell>
          <cell r="H409">
            <v>7805</v>
          </cell>
          <cell r="I409">
            <v>10135</v>
          </cell>
          <cell r="J409">
            <v>12416</v>
          </cell>
          <cell r="K409">
            <v>15847</v>
          </cell>
          <cell r="L409">
            <v>19954.5</v>
          </cell>
          <cell r="M409">
            <v>24245</v>
          </cell>
          <cell r="N409">
            <v>28849</v>
          </cell>
          <cell r="O409">
            <v>33905.5</v>
          </cell>
        </row>
        <row r="413">
          <cell r="D413">
            <v>0</v>
          </cell>
          <cell r="E413">
            <v>2.7790843982474973</v>
          </cell>
          <cell r="F413">
            <v>13.452492819029882</v>
          </cell>
          <cell r="G413">
            <v>34.816782830788704</v>
          </cell>
          <cell r="H413">
            <v>71.951040405285298</v>
          </cell>
          <cell r="I413">
            <v>131.74620717396621</v>
          </cell>
          <cell r="J413">
            <v>222.94604477480505</v>
          </cell>
          <cell r="K413">
            <v>374.59872446918348</v>
          </cell>
          <cell r="L413">
            <v>586.54091275021165</v>
          </cell>
          <cell r="M413">
            <v>860.85398281250923</v>
          </cell>
          <cell r="N413">
            <v>1203.6926977847538</v>
          </cell>
          <cell r="O413">
            <v>1632.9720164780615</v>
          </cell>
        </row>
        <row r="418">
          <cell r="D418">
            <v>0</v>
          </cell>
          <cell r="E418">
            <v>757.39447129115467</v>
          </cell>
          <cell r="F418">
            <v>2525.1430126538276</v>
          </cell>
          <cell r="G418">
            <v>4619.9203411898752</v>
          </cell>
          <cell r="H418">
            <v>7023.8304682411681</v>
          </cell>
          <cell r="I418">
            <v>9121.0115664924306</v>
          </cell>
          <cell r="J418">
            <v>11173.847496751134</v>
          </cell>
          <cell r="K418">
            <v>14261.575807052639</v>
          </cell>
          <cell r="L418">
            <v>17958.487847004428</v>
          </cell>
          <cell r="M418">
            <v>21820.082227349209</v>
          </cell>
          <cell r="N418">
            <v>25963.730732548102</v>
          </cell>
          <cell r="O418">
            <v>30514.681521395447</v>
          </cell>
        </row>
        <row r="423">
          <cell r="D423">
            <v>0</v>
          </cell>
          <cell r="E423">
            <v>252.46482376371819</v>
          </cell>
          <cell r="F423">
            <v>841.71433755127578</v>
          </cell>
          <cell r="G423">
            <v>1539.9734470632916</v>
          </cell>
          <cell r="H423">
            <v>2341.276822747056</v>
          </cell>
          <cell r="I423">
            <v>3040.3371888308102</v>
          </cell>
          <cell r="J423">
            <v>3724.6158322503779</v>
          </cell>
          <cell r="K423">
            <v>4753.8586023508797</v>
          </cell>
          <cell r="L423">
            <v>5986.1626156681423</v>
          </cell>
          <cell r="M423">
            <v>7273.360742449735</v>
          </cell>
          <cell r="N423">
            <v>8654.576910849366</v>
          </cell>
          <cell r="O423">
            <v>10171.560507131813</v>
          </cell>
        </row>
        <row r="498">
          <cell r="D498">
            <v>373714.28571428568</v>
          </cell>
          <cell r="E498">
            <v>139395067.1020408</v>
          </cell>
          <cell r="F498">
            <v>192407104.93032068</v>
          </cell>
          <cell r="G498">
            <v>276918512.52650344</v>
          </cell>
          <cell r="H498">
            <v>254514833.07232642</v>
          </cell>
          <cell r="I498">
            <v>222733528.89996266</v>
          </cell>
          <cell r="J498">
            <v>212104287.86641315</v>
          </cell>
          <cell r="K498">
            <v>212272952.71478325</v>
          </cell>
          <cell r="L498">
            <v>223262184.51257384</v>
          </cell>
          <cell r="M498">
            <v>238379750.57846516</v>
          </cell>
          <cell r="N498">
            <v>274356191.91201419</v>
          </cell>
          <cell r="O498">
            <v>318407354.66201639</v>
          </cell>
        </row>
        <row r="508">
          <cell r="D508">
            <v>0</v>
          </cell>
          <cell r="E508">
            <v>422</v>
          </cell>
          <cell r="F508">
            <v>422</v>
          </cell>
          <cell r="G508">
            <v>422</v>
          </cell>
          <cell r="H508">
            <v>422</v>
          </cell>
          <cell r="I508">
            <v>422</v>
          </cell>
          <cell r="J508">
            <v>422</v>
          </cell>
          <cell r="K508">
            <v>422</v>
          </cell>
          <cell r="L508">
            <v>422</v>
          </cell>
          <cell r="M508">
            <v>422</v>
          </cell>
          <cell r="N508">
            <v>422</v>
          </cell>
          <cell r="O508">
            <v>422</v>
          </cell>
        </row>
        <row r="513">
          <cell r="D513">
            <v>0</v>
          </cell>
          <cell r="E513">
            <v>196.1</v>
          </cell>
          <cell r="F513">
            <v>240.70000000000002</v>
          </cell>
          <cell r="G513">
            <v>319.25</v>
          </cell>
          <cell r="H513">
            <v>319.25</v>
          </cell>
          <cell r="I513">
            <v>319.25</v>
          </cell>
          <cell r="J513">
            <v>319.25</v>
          </cell>
          <cell r="K513">
            <v>319.25</v>
          </cell>
          <cell r="L513">
            <v>319.25</v>
          </cell>
          <cell r="M513">
            <v>324.03001347298016</v>
          </cell>
          <cell r="N513">
            <v>353.4654711370834</v>
          </cell>
          <cell r="O513">
            <v>409.06388412499064</v>
          </cell>
        </row>
      </sheetData>
      <sheetData sheetId="10" refreshError="1">
        <row r="15">
          <cell r="D15">
            <v>0</v>
          </cell>
          <cell r="E15">
            <v>538</v>
          </cell>
          <cell r="F15">
            <v>1033</v>
          </cell>
          <cell r="G15">
            <v>1552</v>
          </cell>
          <cell r="H15">
            <v>2096</v>
          </cell>
          <cell r="I15">
            <v>2315</v>
          </cell>
          <cell r="J15">
            <v>2717</v>
          </cell>
          <cell r="K15">
            <v>3264</v>
          </cell>
          <cell r="L15">
            <v>3734</v>
          </cell>
          <cell r="M15">
            <v>4142</v>
          </cell>
          <cell r="N15">
            <v>4520</v>
          </cell>
          <cell r="O15">
            <v>4873</v>
          </cell>
        </row>
        <row r="20">
          <cell r="D20">
            <v>0</v>
          </cell>
          <cell r="E20">
            <v>105</v>
          </cell>
          <cell r="F20">
            <v>197</v>
          </cell>
          <cell r="G20">
            <v>287</v>
          </cell>
          <cell r="H20">
            <v>378</v>
          </cell>
          <cell r="I20">
            <v>407</v>
          </cell>
          <cell r="J20">
            <v>465</v>
          </cell>
          <cell r="K20">
            <v>544</v>
          </cell>
          <cell r="L20">
            <v>606</v>
          </cell>
          <cell r="M20">
            <v>655</v>
          </cell>
          <cell r="N20">
            <v>696</v>
          </cell>
          <cell r="O20">
            <v>731</v>
          </cell>
        </row>
        <row r="26">
          <cell r="D26">
            <v>0</v>
          </cell>
          <cell r="E26">
            <v>10</v>
          </cell>
          <cell r="F26">
            <v>13</v>
          </cell>
          <cell r="G26">
            <v>20</v>
          </cell>
          <cell r="H26">
            <v>21</v>
          </cell>
          <cell r="I26">
            <v>21</v>
          </cell>
          <cell r="J26">
            <v>21</v>
          </cell>
          <cell r="K26">
            <v>21</v>
          </cell>
          <cell r="L26">
            <v>21</v>
          </cell>
          <cell r="M26">
            <v>21</v>
          </cell>
          <cell r="N26">
            <v>23</v>
          </cell>
          <cell r="O26">
            <v>27</v>
          </cell>
        </row>
        <row r="28">
          <cell r="D28">
            <v>0</v>
          </cell>
          <cell r="E28">
            <v>70</v>
          </cell>
          <cell r="F28">
            <v>139</v>
          </cell>
          <cell r="G28">
            <v>217</v>
          </cell>
          <cell r="H28">
            <v>304</v>
          </cell>
          <cell r="I28">
            <v>348</v>
          </cell>
          <cell r="J28">
            <v>424</v>
          </cell>
          <cell r="K28">
            <v>529</v>
          </cell>
          <cell r="L28">
            <v>627</v>
          </cell>
          <cell r="M28">
            <v>722</v>
          </cell>
          <cell r="N28">
            <v>817</v>
          </cell>
          <cell r="O28">
            <v>914</v>
          </cell>
        </row>
        <row r="31">
          <cell r="D31">
            <v>0</v>
          </cell>
          <cell r="E31">
            <v>33</v>
          </cell>
          <cell r="F31">
            <v>50</v>
          </cell>
          <cell r="G31">
            <v>83</v>
          </cell>
          <cell r="H31">
            <v>87</v>
          </cell>
          <cell r="I31">
            <v>87</v>
          </cell>
          <cell r="J31">
            <v>87</v>
          </cell>
          <cell r="K31">
            <v>87</v>
          </cell>
          <cell r="L31">
            <v>87</v>
          </cell>
          <cell r="M31">
            <v>89</v>
          </cell>
          <cell r="N31">
            <v>100</v>
          </cell>
          <cell r="O31">
            <v>118</v>
          </cell>
        </row>
        <row r="32">
          <cell r="D32">
            <v>20</v>
          </cell>
          <cell r="E32">
            <v>10</v>
          </cell>
          <cell r="F32">
            <v>5</v>
          </cell>
          <cell r="G32">
            <v>5</v>
          </cell>
          <cell r="H32">
            <v>5</v>
          </cell>
          <cell r="I32">
            <v>5</v>
          </cell>
          <cell r="J32">
            <v>5</v>
          </cell>
          <cell r="K32">
            <v>5</v>
          </cell>
          <cell r="L32">
            <v>5</v>
          </cell>
          <cell r="M32">
            <v>5</v>
          </cell>
          <cell r="N32">
            <v>5</v>
          </cell>
          <cell r="O32">
            <v>5</v>
          </cell>
        </row>
        <row r="33">
          <cell r="D33">
            <v>20</v>
          </cell>
          <cell r="E33">
            <v>123</v>
          </cell>
          <cell r="F33">
            <v>207</v>
          </cell>
          <cell r="G33">
            <v>325</v>
          </cell>
          <cell r="H33">
            <v>417</v>
          </cell>
          <cell r="I33">
            <v>461</v>
          </cell>
          <cell r="J33">
            <v>537</v>
          </cell>
          <cell r="K33">
            <v>642</v>
          </cell>
          <cell r="L33">
            <v>740</v>
          </cell>
          <cell r="M33">
            <v>837</v>
          </cell>
          <cell r="N33">
            <v>945</v>
          </cell>
          <cell r="O33">
            <v>1064</v>
          </cell>
        </row>
        <row r="36">
          <cell r="D36">
            <v>0</v>
          </cell>
          <cell r="E36">
            <v>30</v>
          </cell>
          <cell r="F36">
            <v>40</v>
          </cell>
          <cell r="G36">
            <v>50</v>
          </cell>
          <cell r="H36">
            <v>50</v>
          </cell>
          <cell r="I36">
            <v>50</v>
          </cell>
          <cell r="J36">
            <v>50</v>
          </cell>
          <cell r="K36">
            <v>50</v>
          </cell>
          <cell r="L36">
            <v>50</v>
          </cell>
          <cell r="M36">
            <v>50</v>
          </cell>
          <cell r="N36">
            <v>50</v>
          </cell>
          <cell r="O36">
            <v>50</v>
          </cell>
        </row>
        <row r="37">
          <cell r="D37">
            <v>0</v>
          </cell>
          <cell r="E37">
            <v>10</v>
          </cell>
          <cell r="F37">
            <v>15</v>
          </cell>
          <cell r="G37">
            <v>15</v>
          </cell>
          <cell r="H37">
            <v>18</v>
          </cell>
          <cell r="I37">
            <v>18</v>
          </cell>
          <cell r="J37">
            <v>20</v>
          </cell>
          <cell r="K37">
            <v>20</v>
          </cell>
          <cell r="L37">
            <v>20</v>
          </cell>
          <cell r="M37">
            <v>20</v>
          </cell>
          <cell r="N37">
            <v>20</v>
          </cell>
          <cell r="O37">
            <v>20</v>
          </cell>
        </row>
        <row r="38">
          <cell r="D38">
            <v>0</v>
          </cell>
          <cell r="E38">
            <v>15</v>
          </cell>
          <cell r="F38">
            <v>21</v>
          </cell>
          <cell r="G38">
            <v>21</v>
          </cell>
          <cell r="H38">
            <v>24</v>
          </cell>
          <cell r="I38">
            <v>24</v>
          </cell>
          <cell r="J38">
            <v>27</v>
          </cell>
          <cell r="K38">
            <v>27</v>
          </cell>
          <cell r="L38">
            <v>30</v>
          </cell>
          <cell r="M38">
            <v>30</v>
          </cell>
          <cell r="N38">
            <v>30</v>
          </cell>
          <cell r="O38">
            <v>30</v>
          </cell>
        </row>
        <row r="41">
          <cell r="D41">
            <v>0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</row>
        <row r="42">
          <cell r="D42">
            <v>0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  <cell r="O42">
            <v>3</v>
          </cell>
        </row>
        <row r="43">
          <cell r="D43">
            <v>0</v>
          </cell>
          <cell r="E43">
            <v>6</v>
          </cell>
          <cell r="F43">
            <v>6</v>
          </cell>
          <cell r="G43">
            <v>6</v>
          </cell>
          <cell r="H43">
            <v>6</v>
          </cell>
          <cell r="I43">
            <v>6</v>
          </cell>
          <cell r="J43">
            <v>6</v>
          </cell>
          <cell r="K43">
            <v>6</v>
          </cell>
          <cell r="L43">
            <v>6</v>
          </cell>
          <cell r="M43">
            <v>6</v>
          </cell>
          <cell r="N43">
            <v>6</v>
          </cell>
          <cell r="O43">
            <v>6</v>
          </cell>
        </row>
        <row r="55">
          <cell r="D55">
            <v>20</v>
          </cell>
          <cell r="E55">
            <v>831</v>
          </cell>
          <cell r="F55">
            <v>1523</v>
          </cell>
          <cell r="G55">
            <v>2260</v>
          </cell>
          <cell r="H55">
            <v>2993</v>
          </cell>
          <cell r="I55">
            <v>3285</v>
          </cell>
          <cell r="J55">
            <v>3826</v>
          </cell>
          <cell r="K55">
            <v>4557</v>
          </cell>
          <cell r="L55">
            <v>5190</v>
          </cell>
          <cell r="M55">
            <v>5744</v>
          </cell>
          <cell r="N55">
            <v>6271</v>
          </cell>
          <cell r="O55">
            <v>6778</v>
          </cell>
        </row>
        <row r="60">
          <cell r="D60">
            <v>500000</v>
          </cell>
          <cell r="E60">
            <v>520000</v>
          </cell>
          <cell r="F60">
            <v>540800</v>
          </cell>
          <cell r="G60">
            <v>562432</v>
          </cell>
          <cell r="H60">
            <v>584929.28000000003</v>
          </cell>
          <cell r="I60">
            <v>608326.45120000001</v>
          </cell>
          <cell r="J60">
            <v>632659.50924799999</v>
          </cell>
          <cell r="K60">
            <v>657965.88961792004</v>
          </cell>
          <cell r="L60">
            <v>684284.52520263684</v>
          </cell>
          <cell r="M60">
            <v>711655.90621074231</v>
          </cell>
          <cell r="N60">
            <v>740122.14245917206</v>
          </cell>
          <cell r="O60">
            <v>769727.02815753897</v>
          </cell>
        </row>
        <row r="61">
          <cell r="D61">
            <v>200000</v>
          </cell>
          <cell r="E61">
            <v>208000</v>
          </cell>
          <cell r="F61">
            <v>216320</v>
          </cell>
          <cell r="G61">
            <v>224972.80000000002</v>
          </cell>
          <cell r="H61">
            <v>233971.71200000003</v>
          </cell>
          <cell r="I61">
            <v>243330.58048000003</v>
          </cell>
          <cell r="J61">
            <v>253063.80369920004</v>
          </cell>
          <cell r="K61">
            <v>263186.35584716807</v>
          </cell>
          <cell r="L61">
            <v>273713.81008105481</v>
          </cell>
          <cell r="M61">
            <v>284662.36248429702</v>
          </cell>
          <cell r="N61">
            <v>296048.85698366893</v>
          </cell>
          <cell r="O61">
            <v>307890.81126301567</v>
          </cell>
        </row>
        <row r="62">
          <cell r="D62">
            <v>120000</v>
          </cell>
          <cell r="E62">
            <v>124800</v>
          </cell>
          <cell r="F62">
            <v>129792</v>
          </cell>
          <cell r="G62">
            <v>134983.67999999999</v>
          </cell>
          <cell r="H62">
            <v>140383.02720000001</v>
          </cell>
          <cell r="I62">
            <v>145998.34828800001</v>
          </cell>
          <cell r="J62">
            <v>151838.28221952001</v>
          </cell>
          <cell r="K62">
            <v>157911.81350830081</v>
          </cell>
          <cell r="L62">
            <v>164228.28604863284</v>
          </cell>
          <cell r="M62">
            <v>170797.41749057817</v>
          </cell>
          <cell r="N62">
            <v>177629.31419020132</v>
          </cell>
          <cell r="O62">
            <v>184734.48675780938</v>
          </cell>
        </row>
        <row r="63">
          <cell r="D63">
            <v>35000</v>
          </cell>
          <cell r="E63">
            <v>36400</v>
          </cell>
          <cell r="F63">
            <v>37856</v>
          </cell>
          <cell r="G63">
            <v>39370.239999999998</v>
          </cell>
          <cell r="H63">
            <v>40945.049599999998</v>
          </cell>
          <cell r="I63">
            <v>42582.851583999996</v>
          </cell>
          <cell r="J63">
            <v>44286.165647359994</v>
          </cell>
          <cell r="K63">
            <v>46057.612273254395</v>
          </cell>
          <cell r="L63">
            <v>47899.916764184571</v>
          </cell>
          <cell r="M63">
            <v>49815.913434751958</v>
          </cell>
          <cell r="N63">
            <v>51808.549972142035</v>
          </cell>
          <cell r="O63">
            <v>53880.891971027719</v>
          </cell>
        </row>
        <row r="64">
          <cell r="D64">
            <v>50000</v>
          </cell>
          <cell r="E64">
            <v>52000</v>
          </cell>
          <cell r="F64">
            <v>54080</v>
          </cell>
          <cell r="G64">
            <v>56243.200000000004</v>
          </cell>
          <cell r="H64">
            <v>58492.928000000007</v>
          </cell>
          <cell r="I64">
            <v>60832.645120000008</v>
          </cell>
          <cell r="J64">
            <v>63265.95092480001</v>
          </cell>
          <cell r="K64">
            <v>65796.588961792018</v>
          </cell>
          <cell r="L64">
            <v>68428.452520263701</v>
          </cell>
          <cell r="M64">
            <v>71165.590621074254</v>
          </cell>
          <cell r="N64">
            <v>74012.214245917232</v>
          </cell>
          <cell r="O64">
            <v>76972.702815753917</v>
          </cell>
        </row>
        <row r="65">
          <cell r="D65">
            <v>40000</v>
          </cell>
          <cell r="E65">
            <v>41600</v>
          </cell>
          <cell r="F65">
            <v>43264</v>
          </cell>
          <cell r="G65">
            <v>44994.560000000005</v>
          </cell>
          <cell r="H65">
            <v>46794.342400000009</v>
          </cell>
          <cell r="I65">
            <v>48666.116096000012</v>
          </cell>
          <cell r="J65">
            <v>50612.760739840014</v>
          </cell>
          <cell r="K65">
            <v>52637.271169433618</v>
          </cell>
          <cell r="L65">
            <v>54742.762016210967</v>
          </cell>
          <cell r="M65">
            <v>56932.472496859409</v>
          </cell>
          <cell r="N65">
            <v>59209.771396733784</v>
          </cell>
          <cell r="O65">
            <v>61578.162252603135</v>
          </cell>
        </row>
        <row r="66">
          <cell r="D66">
            <v>50000</v>
          </cell>
          <cell r="E66">
            <v>52000</v>
          </cell>
          <cell r="F66">
            <v>54080</v>
          </cell>
          <cell r="G66">
            <v>56243.200000000004</v>
          </cell>
          <cell r="H66">
            <v>58492.928000000007</v>
          </cell>
          <cell r="I66">
            <v>60832.645120000008</v>
          </cell>
          <cell r="J66">
            <v>63265.95092480001</v>
          </cell>
          <cell r="K66">
            <v>65796.588961792018</v>
          </cell>
          <cell r="L66">
            <v>68428.452520263701</v>
          </cell>
          <cell r="M66">
            <v>71165.590621074254</v>
          </cell>
          <cell r="N66">
            <v>74012.214245917232</v>
          </cell>
          <cell r="O66">
            <v>76972.702815753917</v>
          </cell>
        </row>
        <row r="67">
          <cell r="D67">
            <v>50000</v>
          </cell>
          <cell r="E67">
            <v>52000</v>
          </cell>
          <cell r="F67">
            <v>54080</v>
          </cell>
          <cell r="G67">
            <v>56243.200000000004</v>
          </cell>
          <cell r="H67">
            <v>58492.928000000007</v>
          </cell>
          <cell r="I67">
            <v>60832.645120000008</v>
          </cell>
          <cell r="J67">
            <v>63265.95092480001</v>
          </cell>
          <cell r="K67">
            <v>65796.588961792018</v>
          </cell>
          <cell r="L67">
            <v>68428.452520263701</v>
          </cell>
          <cell r="M67">
            <v>71165.590621074254</v>
          </cell>
          <cell r="N67">
            <v>74012.214245917232</v>
          </cell>
          <cell r="O67">
            <v>76972.702815753917</v>
          </cell>
        </row>
        <row r="68">
          <cell r="D68">
            <v>40000</v>
          </cell>
          <cell r="E68">
            <v>41600</v>
          </cell>
          <cell r="F68">
            <v>43264</v>
          </cell>
          <cell r="G68">
            <v>44994.560000000005</v>
          </cell>
          <cell r="H68">
            <v>46794.342400000009</v>
          </cell>
          <cell r="I68">
            <v>48666.116096000012</v>
          </cell>
          <cell r="J68">
            <v>50612.760739840014</v>
          </cell>
          <cell r="K68">
            <v>52637.271169433618</v>
          </cell>
          <cell r="L68">
            <v>54742.762016210967</v>
          </cell>
          <cell r="M68">
            <v>56932.472496859409</v>
          </cell>
          <cell r="N68">
            <v>59209.771396733784</v>
          </cell>
          <cell r="O68">
            <v>61578.162252603135</v>
          </cell>
        </row>
        <row r="71">
          <cell r="D71">
            <v>2</v>
          </cell>
          <cell r="E71">
            <v>2</v>
          </cell>
          <cell r="F71">
            <v>2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</row>
        <row r="72">
          <cell r="D72">
            <v>0.25</v>
          </cell>
          <cell r="E72">
            <v>0.25</v>
          </cell>
          <cell r="F72">
            <v>0.25</v>
          </cell>
          <cell r="G72">
            <v>0.25</v>
          </cell>
          <cell r="H72">
            <v>0.25</v>
          </cell>
          <cell r="I72">
            <v>0.25</v>
          </cell>
          <cell r="J72">
            <v>0.25</v>
          </cell>
          <cell r="K72">
            <v>0.25</v>
          </cell>
          <cell r="L72">
            <v>0.25</v>
          </cell>
          <cell r="M72">
            <v>0.25</v>
          </cell>
          <cell r="N72">
            <v>0.25</v>
          </cell>
          <cell r="O72">
            <v>0.25</v>
          </cell>
        </row>
        <row r="75">
          <cell r="D75">
            <v>729166.66666666674</v>
          </cell>
          <cell r="E75">
            <v>758333.33333333349</v>
          </cell>
          <cell r="F75">
            <v>788666.66666666674</v>
          </cell>
          <cell r="G75">
            <v>820213.33333333349</v>
          </cell>
          <cell r="H75">
            <v>853021.8666666667</v>
          </cell>
          <cell r="I75">
            <v>887142.74133333343</v>
          </cell>
          <cell r="J75">
            <v>922628.45098666672</v>
          </cell>
          <cell r="K75">
            <v>959533.58902613341</v>
          </cell>
          <cell r="L75">
            <v>997914.93258717877</v>
          </cell>
          <cell r="M75">
            <v>1037831.529890666</v>
          </cell>
          <cell r="N75">
            <v>1079344.7910862926</v>
          </cell>
          <cell r="O75">
            <v>1122518.5827297443</v>
          </cell>
        </row>
        <row r="76">
          <cell r="D76">
            <v>291666.66666666669</v>
          </cell>
          <cell r="E76">
            <v>303333.33333333337</v>
          </cell>
          <cell r="F76">
            <v>315466.66666666669</v>
          </cell>
          <cell r="G76">
            <v>328085.33333333337</v>
          </cell>
          <cell r="H76">
            <v>341208.7466666667</v>
          </cell>
          <cell r="I76">
            <v>354857.09653333342</v>
          </cell>
          <cell r="J76">
            <v>369051.3803946668</v>
          </cell>
          <cell r="K76">
            <v>383813.43561045348</v>
          </cell>
          <cell r="L76">
            <v>399165.97303487163</v>
          </cell>
          <cell r="M76">
            <v>415132.61195626645</v>
          </cell>
          <cell r="N76">
            <v>431737.91643451725</v>
          </cell>
          <cell r="O76">
            <v>449007.43309189792</v>
          </cell>
        </row>
        <row r="77">
          <cell r="D77">
            <v>175000</v>
          </cell>
          <cell r="E77">
            <v>182000</v>
          </cell>
          <cell r="F77">
            <v>189280</v>
          </cell>
          <cell r="G77">
            <v>196851.19999999998</v>
          </cell>
          <cell r="H77">
            <v>204725.24800000002</v>
          </cell>
          <cell r="I77">
            <v>212914.25792</v>
          </cell>
          <cell r="J77">
            <v>221430.82823680004</v>
          </cell>
          <cell r="K77">
            <v>230288.06136627201</v>
          </cell>
          <cell r="L77">
            <v>239499.58382092294</v>
          </cell>
          <cell r="M77">
            <v>249079.56717375986</v>
          </cell>
          <cell r="N77">
            <v>259042.74986071029</v>
          </cell>
          <cell r="O77">
            <v>269404.45985513867</v>
          </cell>
        </row>
        <row r="78">
          <cell r="D78">
            <v>51041.666666666672</v>
          </cell>
          <cell r="E78">
            <v>53083.333333333343</v>
          </cell>
          <cell r="F78">
            <v>55206.666666666672</v>
          </cell>
          <cell r="G78">
            <v>57414.933333333334</v>
          </cell>
          <cell r="H78">
            <v>59711.530666666666</v>
          </cell>
          <cell r="I78">
            <v>62099.991893333339</v>
          </cell>
          <cell r="J78">
            <v>64583.991569066668</v>
          </cell>
          <cell r="K78">
            <v>67167.351231829336</v>
          </cell>
          <cell r="L78">
            <v>69854.045281102502</v>
          </cell>
          <cell r="M78">
            <v>72648.207092346609</v>
          </cell>
          <cell r="N78">
            <v>75554.135376040475</v>
          </cell>
          <cell r="O78">
            <v>78576.300791082089</v>
          </cell>
        </row>
        <row r="79">
          <cell r="D79">
            <v>72916.666666666672</v>
          </cell>
          <cell r="E79">
            <v>75833.333333333343</v>
          </cell>
          <cell r="F79">
            <v>78866.666666666672</v>
          </cell>
          <cell r="G79">
            <v>82021.333333333343</v>
          </cell>
          <cell r="H79">
            <v>85302.186666666676</v>
          </cell>
          <cell r="I79">
            <v>88714.274133333354</v>
          </cell>
          <cell r="J79">
            <v>92262.845098666701</v>
          </cell>
          <cell r="K79">
            <v>95953.35890261337</v>
          </cell>
          <cell r="L79">
            <v>99791.493258717906</v>
          </cell>
          <cell r="M79">
            <v>103783.15298906661</v>
          </cell>
          <cell r="N79">
            <v>107934.47910862931</v>
          </cell>
          <cell r="O79">
            <v>112251.85827297448</v>
          </cell>
        </row>
        <row r="80">
          <cell r="D80">
            <v>58333.333333333343</v>
          </cell>
          <cell r="E80">
            <v>60666.666666666672</v>
          </cell>
          <cell r="F80">
            <v>63093.333333333343</v>
          </cell>
          <cell r="G80">
            <v>65617.06666666668</v>
          </cell>
          <cell r="H80">
            <v>68241.74933333334</v>
          </cell>
          <cell r="I80">
            <v>70971.419306666678</v>
          </cell>
          <cell r="J80">
            <v>73810.276078933355</v>
          </cell>
          <cell r="K80">
            <v>76762.687122090705</v>
          </cell>
          <cell r="L80">
            <v>79833.194606974328</v>
          </cell>
          <cell r="M80">
            <v>83026.522391253311</v>
          </cell>
          <cell r="N80">
            <v>86347.583286903449</v>
          </cell>
          <cell r="O80">
            <v>89801.486618379582</v>
          </cell>
        </row>
        <row r="81">
          <cell r="D81">
            <v>72916.666666666672</v>
          </cell>
          <cell r="E81">
            <v>75833.333333333343</v>
          </cell>
          <cell r="F81">
            <v>78866.666666666672</v>
          </cell>
          <cell r="G81">
            <v>82021.333333333343</v>
          </cell>
          <cell r="H81">
            <v>85302.186666666676</v>
          </cell>
          <cell r="I81">
            <v>88714.274133333354</v>
          </cell>
          <cell r="J81">
            <v>92262.845098666701</v>
          </cell>
          <cell r="K81">
            <v>95953.35890261337</v>
          </cell>
          <cell r="L81">
            <v>99791.493258717906</v>
          </cell>
          <cell r="M81">
            <v>103783.15298906661</v>
          </cell>
          <cell r="N81">
            <v>107934.47910862931</v>
          </cell>
          <cell r="O81">
            <v>112251.85827297448</v>
          </cell>
        </row>
        <row r="82">
          <cell r="D82">
            <v>72916.666666666672</v>
          </cell>
          <cell r="E82">
            <v>75833.333333333343</v>
          </cell>
          <cell r="F82">
            <v>78866.666666666672</v>
          </cell>
          <cell r="G82">
            <v>82021.333333333343</v>
          </cell>
          <cell r="H82">
            <v>85302.186666666676</v>
          </cell>
          <cell r="I82">
            <v>88714.274133333354</v>
          </cell>
          <cell r="J82">
            <v>92262.845098666701</v>
          </cell>
          <cell r="K82">
            <v>95953.35890261337</v>
          </cell>
          <cell r="L82">
            <v>99791.493258717906</v>
          </cell>
          <cell r="M82">
            <v>103783.15298906661</v>
          </cell>
          <cell r="N82">
            <v>107934.47910862931</v>
          </cell>
          <cell r="O82">
            <v>112251.85827297448</v>
          </cell>
        </row>
        <row r="83">
          <cell r="D83">
            <v>58333.333333333343</v>
          </cell>
          <cell r="E83">
            <v>60666.666666666672</v>
          </cell>
          <cell r="F83">
            <v>63093.333333333343</v>
          </cell>
          <cell r="G83">
            <v>65617.06666666668</v>
          </cell>
          <cell r="H83">
            <v>68241.74933333334</v>
          </cell>
          <cell r="I83">
            <v>70971.419306666678</v>
          </cell>
          <cell r="J83">
            <v>73810.276078933355</v>
          </cell>
          <cell r="K83">
            <v>76762.687122090705</v>
          </cell>
          <cell r="L83">
            <v>79833.194606974328</v>
          </cell>
          <cell r="M83">
            <v>83026.522391253311</v>
          </cell>
          <cell r="N83">
            <v>86347.583286903449</v>
          </cell>
          <cell r="O83">
            <v>89801.486618379582</v>
          </cell>
        </row>
        <row r="95">
          <cell r="D95">
            <v>1166666.666666667</v>
          </cell>
          <cell r="E95">
            <v>50687000.000000007</v>
          </cell>
          <cell r="F95">
            <v>94158913.333333343</v>
          </cell>
          <cell r="G95">
            <v>143668567.46666667</v>
          </cell>
          <cell r="H95">
            <v>196399754.58133337</v>
          </cell>
          <cell r="I95">
            <v>223551099.3885867</v>
          </cell>
          <cell r="J95">
            <v>269822690.49105066</v>
          </cell>
          <cell r="K95">
            <v>332996536.73562932</v>
          </cell>
          <cell r="L95">
            <v>393398024.72451758</v>
          </cell>
          <cell r="M95">
            <v>451913361.37559164</v>
          </cell>
          <cell r="N95">
            <v>512300211.64119798</v>
          </cell>
          <cell r="O95">
            <v>575144846.23323917</v>
          </cell>
        </row>
        <row r="98">
          <cell r="D98">
            <v>1166666.666666667</v>
          </cell>
          <cell r="E98">
            <v>50687000.000000007</v>
          </cell>
          <cell r="F98">
            <v>94158913.333333343</v>
          </cell>
          <cell r="G98">
            <v>143668567.46666667</v>
          </cell>
          <cell r="H98">
            <v>196399754.58133337</v>
          </cell>
          <cell r="I98">
            <v>223551099.3885867</v>
          </cell>
          <cell r="J98">
            <v>269822690.49105066</v>
          </cell>
          <cell r="K98">
            <v>332996536.73562932</v>
          </cell>
          <cell r="L98">
            <v>393398024.72451758</v>
          </cell>
          <cell r="M98">
            <v>451913361.37559164</v>
          </cell>
          <cell r="N98">
            <v>512300211.64119798</v>
          </cell>
          <cell r="O98">
            <v>575144846.23323917</v>
          </cell>
        </row>
        <row r="107">
          <cell r="D107">
            <v>0</v>
          </cell>
          <cell r="E107">
            <v>3558724.1134737083</v>
          </cell>
          <cell r="F107">
            <v>9016396.1056961436</v>
          </cell>
          <cell r="G107">
            <v>15360429.10121203</v>
          </cell>
          <cell r="H107">
            <v>22467597.492700566</v>
          </cell>
          <cell r="I107">
            <v>28139785.751978774</v>
          </cell>
          <cell r="J107">
            <v>33325950.151221018</v>
          </cell>
          <cell r="K107">
            <v>41109749.8338475</v>
          </cell>
          <cell r="L107">
            <v>49884681.914832078</v>
          </cell>
          <cell r="M107">
            <v>58237136.269855537</v>
          </cell>
          <cell r="N107">
            <v>66447915.698792599</v>
          </cell>
          <cell r="O107">
            <v>74750583.095423475</v>
          </cell>
        </row>
        <row r="111">
          <cell r="D111">
            <v>0</v>
          </cell>
          <cell r="E111">
            <v>2500</v>
          </cell>
          <cell r="F111">
            <v>4650</v>
          </cell>
          <cell r="G111">
            <v>7250</v>
          </cell>
          <cell r="H111">
            <v>10000</v>
          </cell>
          <cell r="I111">
            <v>11450</v>
          </cell>
          <cell r="J111">
            <v>13850</v>
          </cell>
          <cell r="K111">
            <v>17150</v>
          </cell>
          <cell r="L111">
            <v>20250</v>
          </cell>
          <cell r="M111">
            <v>23250</v>
          </cell>
          <cell r="N111">
            <v>26450</v>
          </cell>
          <cell r="O111">
            <v>29500</v>
          </cell>
        </row>
        <row r="114">
          <cell r="D114">
            <v>0</v>
          </cell>
          <cell r="E114">
            <v>446250</v>
          </cell>
          <cell r="F114">
            <v>846625.5</v>
          </cell>
          <cell r="G114">
            <v>1346407.65</v>
          </cell>
          <cell r="H114">
            <v>1894256.2799999998</v>
          </cell>
          <cell r="I114">
            <v>2212301.9094119999</v>
          </cell>
          <cell r="J114">
            <v>2729536.1636911202</v>
          </cell>
          <cell r="K114">
            <v>3447492.860032402</v>
          </cell>
          <cell r="L114">
            <v>4152067.9314267794</v>
          </cell>
          <cell r="M114">
            <v>4862532.8885820284</v>
          </cell>
          <cell r="N114">
            <v>5642420.421550733</v>
          </cell>
          <cell r="O114">
            <v>6418919.8670873931</v>
          </cell>
        </row>
        <row r="115">
          <cell r="D115">
            <v>0</v>
          </cell>
          <cell r="E115">
            <v>446250</v>
          </cell>
          <cell r="F115">
            <v>846625.5</v>
          </cell>
          <cell r="G115">
            <v>1346407.65</v>
          </cell>
          <cell r="H115">
            <v>1894256.2799999998</v>
          </cell>
          <cell r="I115">
            <v>2212301.9094119999</v>
          </cell>
          <cell r="J115">
            <v>2729536.1636911202</v>
          </cell>
          <cell r="K115">
            <v>3447492.860032402</v>
          </cell>
          <cell r="L115">
            <v>4152067.9314267794</v>
          </cell>
          <cell r="M115">
            <v>4862532.8885820284</v>
          </cell>
          <cell r="N115">
            <v>5642420.421550733</v>
          </cell>
          <cell r="O115">
            <v>6418919.8670873931</v>
          </cell>
        </row>
        <row r="120">
          <cell r="D120">
            <v>104640</v>
          </cell>
          <cell r="E120">
            <v>39045567.359999999</v>
          </cell>
          <cell r="F120">
            <v>59464740.636000007</v>
          </cell>
          <cell r="G120">
            <v>90824218.960144013</v>
          </cell>
          <cell r="H120">
            <v>95627929.214034557</v>
          </cell>
          <cell r="I120">
            <v>96909757.368665755</v>
          </cell>
          <cell r="J120">
            <v>102842911.03527039</v>
          </cell>
          <cell r="K120">
            <v>111374308.70747055</v>
          </cell>
          <cell r="L120">
            <v>122942211.71944325</v>
          </cell>
          <cell r="M120">
            <v>136105617.59839576</v>
          </cell>
          <cell r="N120">
            <v>155714211.19492811</v>
          </cell>
          <cell r="O120">
            <v>179022784.44140932</v>
          </cell>
        </row>
        <row r="124">
          <cell r="D124">
            <v>0</v>
          </cell>
          <cell r="E124">
            <v>422</v>
          </cell>
          <cell r="F124">
            <v>422</v>
          </cell>
          <cell r="G124">
            <v>422</v>
          </cell>
          <cell r="H124">
            <v>422</v>
          </cell>
          <cell r="I124">
            <v>422</v>
          </cell>
          <cell r="J124">
            <v>422</v>
          </cell>
          <cell r="K124">
            <v>422</v>
          </cell>
          <cell r="L124">
            <v>422</v>
          </cell>
          <cell r="M124">
            <v>422</v>
          </cell>
          <cell r="N124">
            <v>422</v>
          </cell>
          <cell r="O124">
            <v>422</v>
          </cell>
        </row>
        <row r="125">
          <cell r="D125">
            <v>0</v>
          </cell>
          <cell r="E125">
            <v>1055</v>
          </cell>
          <cell r="F125">
            <v>1055</v>
          </cell>
          <cell r="G125">
            <v>1055</v>
          </cell>
          <cell r="H125">
            <v>1055</v>
          </cell>
          <cell r="I125">
            <v>1055</v>
          </cell>
          <cell r="J125">
            <v>1055</v>
          </cell>
          <cell r="K125">
            <v>1055</v>
          </cell>
          <cell r="L125">
            <v>1055</v>
          </cell>
          <cell r="M125">
            <v>1055</v>
          </cell>
          <cell r="N125">
            <v>1062.0961029904461</v>
          </cell>
          <cell r="O125">
            <v>1281.5626050182163</v>
          </cell>
        </row>
        <row r="126">
          <cell r="D126">
            <v>0</v>
          </cell>
          <cell r="E126">
            <v>124</v>
          </cell>
          <cell r="F126">
            <v>1016</v>
          </cell>
          <cell r="G126">
            <v>2587</v>
          </cell>
          <cell r="H126">
            <v>2587</v>
          </cell>
          <cell r="I126">
            <v>2587</v>
          </cell>
          <cell r="J126">
            <v>2587</v>
          </cell>
          <cell r="K126">
            <v>2587</v>
          </cell>
          <cell r="L126">
            <v>2587</v>
          </cell>
          <cell r="M126">
            <v>2682.6002694596032</v>
          </cell>
          <cell r="N126">
            <v>3257.1172167607756</v>
          </cell>
          <cell r="O126">
            <v>3930.15247246338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41</v>
          </cell>
          <cell r="H127">
            <v>251</v>
          </cell>
          <cell r="I127">
            <v>251</v>
          </cell>
          <cell r="J127">
            <v>251</v>
          </cell>
          <cell r="K127">
            <v>251</v>
          </cell>
          <cell r="L127">
            <v>251</v>
          </cell>
          <cell r="M127">
            <v>251</v>
          </cell>
          <cell r="N127">
            <v>251</v>
          </cell>
          <cell r="O127">
            <v>251</v>
          </cell>
        </row>
        <row r="128">
          <cell r="D128">
            <v>0</v>
          </cell>
          <cell r="E128">
            <v>196.1</v>
          </cell>
          <cell r="F128">
            <v>240.70000000000002</v>
          </cell>
          <cell r="G128">
            <v>319.25</v>
          </cell>
          <cell r="H128">
            <v>319.25</v>
          </cell>
          <cell r="I128">
            <v>319.25</v>
          </cell>
          <cell r="J128">
            <v>319.25</v>
          </cell>
          <cell r="K128">
            <v>319.25</v>
          </cell>
          <cell r="L128">
            <v>319.25</v>
          </cell>
          <cell r="M128">
            <v>324.03001347298016</v>
          </cell>
          <cell r="N128">
            <v>353.4654711370834</v>
          </cell>
          <cell r="O128">
            <v>409.06388412499064</v>
          </cell>
        </row>
        <row r="130">
          <cell r="D130">
            <v>4500</v>
          </cell>
          <cell r="E130">
            <v>4635</v>
          </cell>
          <cell r="F130">
            <v>4774.05</v>
          </cell>
          <cell r="G130">
            <v>4917.2715000000007</v>
          </cell>
          <cell r="H130">
            <v>5064.7896450000007</v>
          </cell>
          <cell r="I130">
            <v>5216.7333343500013</v>
          </cell>
          <cell r="J130">
            <v>5373.2353343805016</v>
          </cell>
          <cell r="K130">
            <v>5534.4323944119169</v>
          </cell>
          <cell r="L130">
            <v>5700.4653662442743</v>
          </cell>
          <cell r="M130">
            <v>5871.4793272316028</v>
          </cell>
          <cell r="N130">
            <v>6047.6237070485513</v>
          </cell>
          <cell r="O130">
            <v>6229.0524182600084</v>
          </cell>
        </row>
        <row r="131">
          <cell r="D131">
            <v>3800</v>
          </cell>
          <cell r="E131">
            <v>3914</v>
          </cell>
          <cell r="F131">
            <v>4031.42</v>
          </cell>
          <cell r="G131">
            <v>4152.3626000000004</v>
          </cell>
          <cell r="H131">
            <v>4276.9334780000008</v>
          </cell>
          <cell r="I131">
            <v>4405.2414823400013</v>
          </cell>
          <cell r="J131">
            <v>4537.3987268102019</v>
          </cell>
          <cell r="K131">
            <v>4673.5206886145079</v>
          </cell>
          <cell r="L131">
            <v>4813.7263092729436</v>
          </cell>
          <cell r="M131">
            <v>4958.1380985511323</v>
          </cell>
          <cell r="N131">
            <v>5106.8822415076665</v>
          </cell>
          <cell r="O131">
            <v>5260.0887087528963</v>
          </cell>
        </row>
        <row r="132">
          <cell r="D132">
            <v>2100</v>
          </cell>
          <cell r="E132">
            <v>2163</v>
          </cell>
          <cell r="F132">
            <v>2227.89</v>
          </cell>
          <cell r="G132">
            <v>2294.7266999999997</v>
          </cell>
          <cell r="H132">
            <v>2363.5685009999997</v>
          </cell>
          <cell r="I132">
            <v>2434.47555603</v>
          </cell>
          <cell r="J132">
            <v>2507.5098227109002</v>
          </cell>
          <cell r="K132">
            <v>2582.735117392227</v>
          </cell>
          <cell r="L132">
            <v>2660.2171709139939</v>
          </cell>
          <cell r="M132">
            <v>2740.0236860414138</v>
          </cell>
          <cell r="N132">
            <v>2822.2243966226565</v>
          </cell>
          <cell r="O132">
            <v>2906.8911285213362</v>
          </cell>
        </row>
        <row r="133">
          <cell r="D133">
            <v>1400</v>
          </cell>
          <cell r="E133">
            <v>1442</v>
          </cell>
          <cell r="F133">
            <v>1485.26</v>
          </cell>
          <cell r="G133">
            <v>1529.8178</v>
          </cell>
          <cell r="H133">
            <v>1575.7123340000001</v>
          </cell>
          <cell r="I133">
            <v>1622.98370402</v>
          </cell>
          <cell r="J133">
            <v>1671.6732151406</v>
          </cell>
          <cell r="K133">
            <v>1721.823411594818</v>
          </cell>
          <cell r="L133">
            <v>1773.4781139426625</v>
          </cell>
          <cell r="M133">
            <v>1826.6824573609424</v>
          </cell>
          <cell r="N133">
            <v>1881.4829310817706</v>
          </cell>
          <cell r="O133">
            <v>1937.9274190142237</v>
          </cell>
        </row>
        <row r="141">
          <cell r="D141">
            <v>0</v>
          </cell>
          <cell r="E141">
            <v>6353452</v>
          </cell>
          <cell r="F141">
            <v>8531333.4399999995</v>
          </cell>
          <cell r="G141">
            <v>12455011.6187</v>
          </cell>
          <cell r="H141">
            <v>13159561.557401</v>
          </cell>
          <cell r="I141">
            <v>13554348.404123032</v>
          </cell>
          <cell r="J141">
            <v>13960978.856246723</v>
          </cell>
          <cell r="K141">
            <v>14379808.221934125</v>
          </cell>
          <cell r="L141">
            <v>14811202.46859215</v>
          </cell>
          <cell r="M141">
            <v>15517485.545361169</v>
          </cell>
          <cell r="N141">
            <v>17640664.819014367</v>
          </cell>
          <cell r="O141">
            <v>21280738.246834558</v>
          </cell>
        </row>
        <row r="143">
          <cell r="D143">
            <v>0</v>
          </cell>
          <cell r="E143">
            <v>6353452</v>
          </cell>
          <cell r="F143">
            <v>8531333.4399999995</v>
          </cell>
          <cell r="G143">
            <v>12455011.6187</v>
          </cell>
          <cell r="H143">
            <v>13159561.557401</v>
          </cell>
          <cell r="I143">
            <v>13554348.404123032</v>
          </cell>
          <cell r="J143">
            <v>13960978.856246723</v>
          </cell>
          <cell r="K143">
            <v>14379808.221934125</v>
          </cell>
          <cell r="L143">
            <v>14811202.46859215</v>
          </cell>
          <cell r="M143">
            <v>15517485.545361169</v>
          </cell>
          <cell r="N143">
            <v>17640664.819014367</v>
          </cell>
          <cell r="O143">
            <v>21280738.246834558</v>
          </cell>
        </row>
        <row r="168">
          <cell r="D168">
            <v>0</v>
          </cell>
          <cell r="E168">
            <v>44055432.188784637</v>
          </cell>
          <cell r="F168">
            <v>98882933.361953229</v>
          </cell>
          <cell r="G168">
            <v>152705392.10591844</v>
          </cell>
          <cell r="H168">
            <v>202969945.7546531</v>
          </cell>
          <cell r="I168">
            <v>247627833.39344084</v>
          </cell>
          <cell r="J168">
            <v>285379263.43624026</v>
          </cell>
          <cell r="K168">
            <v>352777715.6264689</v>
          </cell>
          <cell r="L168">
            <v>428836835.73775005</v>
          </cell>
          <cell r="M168">
            <v>501437444.24496484</v>
          </cell>
          <cell r="N168">
            <v>572128526.55597603</v>
          </cell>
          <cell r="O168">
            <v>642063609.94264841</v>
          </cell>
        </row>
        <row r="182">
          <cell r="D182">
            <v>0</v>
          </cell>
          <cell r="E182">
            <v>13214298.453603484</v>
          </cell>
          <cell r="F182">
            <v>41876969.124969602</v>
          </cell>
          <cell r="G182">
            <v>72847149.194123298</v>
          </cell>
          <cell r="H182">
            <v>105328232.05338438</v>
          </cell>
          <cell r="I182">
            <v>130158242.59815085</v>
          </cell>
          <cell r="J182">
            <v>151818947.39612871</v>
          </cell>
          <cell r="K182">
            <v>184555008.30805901</v>
          </cell>
          <cell r="L182">
            <v>221345374.18856332</v>
          </cell>
          <cell r="M182">
            <v>256193061.83904132</v>
          </cell>
          <cell r="N182">
            <v>290406876.01322699</v>
          </cell>
          <cell r="O182">
            <v>325174682.86909336</v>
          </cell>
        </row>
        <row r="188">
          <cell r="D188">
            <v>0.2</v>
          </cell>
          <cell r="E188">
            <v>0.2</v>
          </cell>
          <cell r="F188">
            <v>0.2</v>
          </cell>
          <cell r="G188">
            <v>0.2</v>
          </cell>
          <cell r="H188">
            <v>0.2</v>
          </cell>
          <cell r="I188">
            <v>0.2</v>
          </cell>
          <cell r="J188">
            <v>0.2</v>
          </cell>
          <cell r="K188">
            <v>0.2</v>
          </cell>
          <cell r="L188">
            <v>0.2</v>
          </cell>
          <cell r="M188">
            <v>0.2</v>
          </cell>
          <cell r="N188">
            <v>0.2</v>
          </cell>
          <cell r="O188">
            <v>0.2</v>
          </cell>
        </row>
        <row r="189">
          <cell r="D189">
            <v>0.4</v>
          </cell>
          <cell r="E189">
            <v>0.4</v>
          </cell>
          <cell r="F189">
            <v>0.4</v>
          </cell>
          <cell r="G189">
            <v>0.4</v>
          </cell>
          <cell r="H189">
            <v>0.4</v>
          </cell>
          <cell r="I189">
            <v>0.4</v>
          </cell>
          <cell r="J189">
            <v>0.4</v>
          </cell>
          <cell r="K189">
            <v>0.4</v>
          </cell>
          <cell r="L189">
            <v>0.4</v>
          </cell>
          <cell r="M189">
            <v>0.4</v>
          </cell>
          <cell r="N189">
            <v>0.4</v>
          </cell>
          <cell r="O189">
            <v>0.4</v>
          </cell>
        </row>
        <row r="190">
          <cell r="D190">
            <v>0.4</v>
          </cell>
          <cell r="E190">
            <v>0.4</v>
          </cell>
          <cell r="F190">
            <v>0.4</v>
          </cell>
          <cell r="G190">
            <v>0.4</v>
          </cell>
          <cell r="H190">
            <v>0.4</v>
          </cell>
          <cell r="I190">
            <v>0.4</v>
          </cell>
          <cell r="J190">
            <v>0.4</v>
          </cell>
          <cell r="K190">
            <v>0.4</v>
          </cell>
          <cell r="L190">
            <v>0.4</v>
          </cell>
          <cell r="M190">
            <v>0.4</v>
          </cell>
          <cell r="N190">
            <v>0.4</v>
          </cell>
          <cell r="O190">
            <v>0.4</v>
          </cell>
        </row>
        <row r="197">
          <cell r="D197">
            <v>170</v>
          </cell>
          <cell r="E197">
            <v>161.5</v>
          </cell>
          <cell r="F197">
            <v>153.42499999999998</v>
          </cell>
          <cell r="G197">
            <v>145.75374999999997</v>
          </cell>
          <cell r="H197">
            <v>138.46606249999996</v>
          </cell>
          <cell r="I197">
            <v>131.54275937499995</v>
          </cell>
          <cell r="J197">
            <v>124.96562140624994</v>
          </cell>
          <cell r="K197">
            <v>118.71734033593744</v>
          </cell>
          <cell r="L197">
            <v>112.78147331914056</v>
          </cell>
          <cell r="M197">
            <v>107.14239965318353</v>
          </cell>
          <cell r="N197">
            <v>101.78527967052435</v>
          </cell>
          <cell r="O197">
            <v>96.696015686998123</v>
          </cell>
        </row>
        <row r="198">
          <cell r="D198">
            <v>120</v>
          </cell>
          <cell r="E198">
            <v>114</v>
          </cell>
          <cell r="F198">
            <v>108.3</v>
          </cell>
          <cell r="G198">
            <v>102.88499999999999</v>
          </cell>
          <cell r="H198">
            <v>97.740749999999991</v>
          </cell>
          <cell r="I198">
            <v>92.853712499999986</v>
          </cell>
          <cell r="J198">
            <v>88.211026874999988</v>
          </cell>
          <cell r="K198">
            <v>83.800475531249987</v>
          </cell>
          <cell r="L198">
            <v>79.610451754687489</v>
          </cell>
          <cell r="M198">
            <v>75.629929166953104</v>
          </cell>
          <cell r="N198">
            <v>71.848432708605444</v>
          </cell>
          <cell r="O198">
            <v>68.256011073175173</v>
          </cell>
        </row>
        <row r="199">
          <cell r="D199">
            <v>7</v>
          </cell>
          <cell r="E199">
            <v>6.6499999999999995</v>
          </cell>
          <cell r="F199">
            <v>6.317499999999999</v>
          </cell>
          <cell r="G199">
            <v>6.0016249999999989</v>
          </cell>
          <cell r="H199">
            <v>5.701543749999999</v>
          </cell>
          <cell r="I199">
            <v>5.4164665624999992</v>
          </cell>
          <cell r="J199">
            <v>5.1456432343749992</v>
          </cell>
          <cell r="K199">
            <v>4.8883610726562488</v>
          </cell>
          <cell r="L199">
            <v>4.6439430190234363</v>
          </cell>
          <cell r="M199">
            <v>4.4117458680722645</v>
          </cell>
          <cell r="N199">
            <v>4.191158574668651</v>
          </cell>
          <cell r="O199">
            <v>3.9816006459352185</v>
          </cell>
        </row>
        <row r="202">
          <cell r="D202">
            <v>0</v>
          </cell>
          <cell r="E202">
            <v>44942723.830777906</v>
          </cell>
          <cell r="F202">
            <v>46664092.144915752</v>
          </cell>
          <cell r="G202">
            <v>57266360.820881456</v>
          </cell>
          <cell r="H202">
            <v>65973822.028214231</v>
          </cell>
          <cell r="I202">
            <v>47200243.938824281</v>
          </cell>
          <cell r="J202">
            <v>63752554.010019451</v>
          </cell>
          <cell r="K202">
            <v>79616237.455546081</v>
          </cell>
          <cell r="L202">
            <v>80026381.90862456</v>
          </cell>
          <cell r="M202">
            <v>80699441.101978794</v>
          </cell>
          <cell r="N202">
            <v>82671678.970913604</v>
          </cell>
          <cell r="O202">
            <v>84653146.053369492</v>
          </cell>
        </row>
        <row r="206">
          <cell r="D206">
            <v>0</v>
          </cell>
          <cell r="E206">
            <v>195257613.46539557</v>
          </cell>
          <cell r="F206">
            <v>166921824.7045252</v>
          </cell>
          <cell r="G206">
            <v>168659808.78615439</v>
          </cell>
          <cell r="H206">
            <v>159979884.39500222</v>
          </cell>
          <cell r="I206">
            <v>94236618.292686865</v>
          </cell>
          <cell r="J206">
            <v>104798424.43309301</v>
          </cell>
          <cell r="K206">
            <v>107755769.07913606</v>
          </cell>
          <cell r="L206">
            <v>99574131.655262902</v>
          </cell>
          <cell r="M206">
            <v>105696417.41091837</v>
          </cell>
          <cell r="N206">
            <v>113978488.3037256</v>
          </cell>
          <cell r="O206">
            <v>122852962.1780307</v>
          </cell>
        </row>
        <row r="207">
          <cell r="D207">
            <v>0</v>
          </cell>
          <cell r="E207">
            <v>240200337.29617348</v>
          </cell>
          <cell r="F207">
            <v>213585916.84944096</v>
          </cell>
          <cell r="G207">
            <v>225926169.60703585</v>
          </cell>
          <cell r="H207">
            <v>225953706.42321646</v>
          </cell>
          <cell r="I207">
            <v>141436862.23151115</v>
          </cell>
          <cell r="J207">
            <v>168550978.44311246</v>
          </cell>
          <cell r="K207">
            <v>187372006.53468215</v>
          </cell>
          <cell r="L207">
            <v>179600513.56388748</v>
          </cell>
          <cell r="M207">
            <v>186395858.51289716</v>
          </cell>
          <cell r="N207">
            <v>196650167.27463919</v>
          </cell>
          <cell r="O207">
            <v>207506108.23140019</v>
          </cell>
        </row>
        <row r="215">
          <cell r="D215">
            <v>0</v>
          </cell>
          <cell r="E215">
            <v>55456228.265615046</v>
          </cell>
          <cell r="F215">
            <v>91352075.500600696</v>
          </cell>
          <cell r="G215">
            <v>99612552.454606831</v>
          </cell>
          <cell r="H215">
            <v>140250088.98143259</v>
          </cell>
          <cell r="I215">
            <v>88972170.779384702</v>
          </cell>
          <cell r="J215">
            <v>104945161.4074316</v>
          </cell>
          <cell r="K215">
            <v>78609393.890837744</v>
          </cell>
          <cell r="L215">
            <v>96126992.377993867</v>
          </cell>
          <cell r="M215">
            <v>113555774.11306915</v>
          </cell>
          <cell r="N215">
            <v>131548798.46456128</v>
          </cell>
          <cell r="O215">
            <v>150813497.28761625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9">
          <cell r="D229">
            <v>0</v>
          </cell>
          <cell r="E229">
            <v>8318434.2398422565</v>
          </cell>
          <cell r="F229">
            <v>18270415.100120138</v>
          </cell>
          <cell r="G229">
            <v>29883765.736382045</v>
          </cell>
          <cell r="H229">
            <v>42075026.69442977</v>
          </cell>
          <cell r="I229">
            <v>53383302.467630818</v>
          </cell>
          <cell r="J229">
            <v>62967096.84445896</v>
          </cell>
          <cell r="K229">
            <v>78609393.890837744</v>
          </cell>
          <cell r="L229">
            <v>96126992.377993867</v>
          </cell>
          <cell r="M229">
            <v>113555774.11306915</v>
          </cell>
          <cell r="N229">
            <v>131548798.46456128</v>
          </cell>
          <cell r="O229">
            <v>150813497.28761625</v>
          </cell>
        </row>
        <row r="232">
          <cell r="D232">
            <v>0</v>
          </cell>
          <cell r="E232">
            <v>13864057.066403762</v>
          </cell>
          <cell r="F232">
            <v>30450691.83353357</v>
          </cell>
          <cell r="G232">
            <v>49806276.227303416</v>
          </cell>
          <cell r="H232">
            <v>70125044.490716293</v>
          </cell>
          <cell r="I232">
            <v>88972170.779384702</v>
          </cell>
          <cell r="J232">
            <v>104945161.4074316</v>
          </cell>
          <cell r="K232">
            <v>131015656.48472959</v>
          </cell>
          <cell r="L232">
            <v>160211653.96332312</v>
          </cell>
          <cell r="M232">
            <v>189259623.52178192</v>
          </cell>
          <cell r="N232">
            <v>219247997.44093549</v>
          </cell>
          <cell r="O232">
            <v>251355828.8126938</v>
          </cell>
        </row>
        <row r="233">
          <cell r="D233">
            <v>0</v>
          </cell>
          <cell r="E233">
            <v>22182491.30624602</v>
          </cell>
          <cell r="F233">
            <v>48721106.933653712</v>
          </cell>
          <cell r="G233">
            <v>79690041.963685453</v>
          </cell>
          <cell r="H233">
            <v>112200071.18514606</v>
          </cell>
          <cell r="I233">
            <v>142355473.24701554</v>
          </cell>
          <cell r="J233">
            <v>167912258.25189057</v>
          </cell>
          <cell r="K233">
            <v>209625050.37556732</v>
          </cell>
          <cell r="L233">
            <v>256338646.341317</v>
          </cell>
          <cell r="M233">
            <v>302815397.6348511</v>
          </cell>
          <cell r="N233">
            <v>350796795.90549678</v>
          </cell>
          <cell r="O233">
            <v>402169326.10031009</v>
          </cell>
        </row>
        <row r="238">
          <cell r="D238">
            <v>1166666.666666667</v>
          </cell>
          <cell r="E238">
            <v>50687000.000000007</v>
          </cell>
          <cell r="F238">
            <v>94158913.333333343</v>
          </cell>
          <cell r="G238">
            <v>143668567.46666667</v>
          </cell>
          <cell r="H238">
            <v>196399754.58133337</v>
          </cell>
          <cell r="I238">
            <v>223551099.3885867</v>
          </cell>
          <cell r="J238">
            <v>269822690.49105066</v>
          </cell>
          <cell r="K238">
            <v>332996536.73562932</v>
          </cell>
          <cell r="L238">
            <v>393398024.72451758</v>
          </cell>
          <cell r="M238">
            <v>451913361.37559164</v>
          </cell>
          <cell r="N238">
            <v>512300211.64119798</v>
          </cell>
          <cell r="O238">
            <v>575144846.23323917</v>
          </cell>
        </row>
        <row r="239">
          <cell r="D239">
            <v>0</v>
          </cell>
          <cell r="E239">
            <v>3558724.1134737083</v>
          </cell>
          <cell r="F239">
            <v>9016396.1056961436</v>
          </cell>
          <cell r="G239">
            <v>15360429.10121203</v>
          </cell>
          <cell r="H239">
            <v>22467597.492700566</v>
          </cell>
          <cell r="I239">
            <v>28139785.751978774</v>
          </cell>
          <cell r="J239">
            <v>33325950.151221018</v>
          </cell>
          <cell r="K239">
            <v>41109749.8338475</v>
          </cell>
          <cell r="L239">
            <v>49884681.914832078</v>
          </cell>
          <cell r="M239">
            <v>58237136.269855537</v>
          </cell>
          <cell r="N239">
            <v>66447915.698792599</v>
          </cell>
          <cell r="O239">
            <v>74750583.095423475</v>
          </cell>
        </row>
        <row r="240">
          <cell r="D240">
            <v>0</v>
          </cell>
          <cell r="E240">
            <v>6353452</v>
          </cell>
          <cell r="F240">
            <v>8531333.4399999995</v>
          </cell>
          <cell r="G240">
            <v>12455011.6187</v>
          </cell>
          <cell r="H240">
            <v>13159561.557401</v>
          </cell>
          <cell r="I240">
            <v>13554348.404123032</v>
          </cell>
          <cell r="J240">
            <v>13960978.856246723</v>
          </cell>
          <cell r="K240">
            <v>14379808.221934125</v>
          </cell>
          <cell r="L240">
            <v>14811202.46859215</v>
          </cell>
          <cell r="M240">
            <v>15517485.545361169</v>
          </cell>
          <cell r="N240">
            <v>17640664.819014367</v>
          </cell>
          <cell r="O240">
            <v>21280738.246834558</v>
          </cell>
        </row>
        <row r="241">
          <cell r="D241">
            <v>0</v>
          </cell>
          <cell r="E241">
            <v>446250</v>
          </cell>
          <cell r="F241">
            <v>846625.5</v>
          </cell>
          <cell r="G241">
            <v>1346407.65</v>
          </cell>
          <cell r="H241">
            <v>1894256.2799999998</v>
          </cell>
          <cell r="I241">
            <v>2212301.9094119999</v>
          </cell>
          <cell r="J241">
            <v>2729536.1636911202</v>
          </cell>
          <cell r="K241">
            <v>3447492.860032402</v>
          </cell>
          <cell r="L241">
            <v>4152067.9314267794</v>
          </cell>
          <cell r="M241">
            <v>4862532.8885820284</v>
          </cell>
          <cell r="N241">
            <v>5642420.421550733</v>
          </cell>
          <cell r="O241">
            <v>6418919.8670873931</v>
          </cell>
        </row>
        <row r="242">
          <cell r="D242">
            <v>104640</v>
          </cell>
          <cell r="E242">
            <v>39045567.359999999</v>
          </cell>
          <cell r="F242">
            <v>59464740.636000007</v>
          </cell>
          <cell r="G242">
            <v>90824218.960144013</v>
          </cell>
          <cell r="H242">
            <v>95627929.214034557</v>
          </cell>
          <cell r="I242">
            <v>96909757.368665755</v>
          </cell>
          <cell r="J242">
            <v>102842911.03527039</v>
          </cell>
          <cell r="K242">
            <v>111374308.70747055</v>
          </cell>
          <cell r="L242">
            <v>122942211.71944325</v>
          </cell>
          <cell r="M242">
            <v>136105617.59839576</v>
          </cell>
          <cell r="N242">
            <v>155714211.19492811</v>
          </cell>
          <cell r="O242">
            <v>179022784.44140932</v>
          </cell>
        </row>
        <row r="243">
          <cell r="D243">
            <v>0</v>
          </cell>
          <cell r="E243">
            <v>44055432.188784637</v>
          </cell>
          <cell r="F243">
            <v>98882933.361953229</v>
          </cell>
          <cell r="G243">
            <v>152705392.10591844</v>
          </cell>
          <cell r="H243">
            <v>202969945.7546531</v>
          </cell>
          <cell r="I243">
            <v>247627833.39344084</v>
          </cell>
          <cell r="J243">
            <v>285379263.43624026</v>
          </cell>
          <cell r="K243">
            <v>352777715.6264689</v>
          </cell>
          <cell r="L243">
            <v>428836835.73775005</v>
          </cell>
          <cell r="M243">
            <v>501437444.24496484</v>
          </cell>
          <cell r="N243">
            <v>572128526.55597603</v>
          </cell>
          <cell r="O243">
            <v>642063609.94264841</v>
          </cell>
        </row>
        <row r="244">
          <cell r="D244">
            <v>0</v>
          </cell>
          <cell r="E244">
            <v>13214298.453603484</v>
          </cell>
          <cell r="F244">
            <v>41876969.124969602</v>
          </cell>
          <cell r="G244">
            <v>72847149.194123298</v>
          </cell>
          <cell r="H244">
            <v>105328232.05338438</v>
          </cell>
          <cell r="I244">
            <v>130158242.59815085</v>
          </cell>
          <cell r="J244">
            <v>151818947.39612871</v>
          </cell>
          <cell r="K244">
            <v>184555008.30805901</v>
          </cell>
          <cell r="L244">
            <v>221345374.18856332</v>
          </cell>
          <cell r="M244">
            <v>256193061.83904132</v>
          </cell>
          <cell r="N244">
            <v>290406876.01322699</v>
          </cell>
          <cell r="O244">
            <v>325174682.86909336</v>
          </cell>
        </row>
        <row r="245">
          <cell r="D245">
            <v>0</v>
          </cell>
          <cell r="E245">
            <v>240200337.29617348</v>
          </cell>
          <cell r="F245">
            <v>213585916.84944096</v>
          </cell>
          <cell r="G245">
            <v>225926169.60703585</v>
          </cell>
          <cell r="H245">
            <v>225953706.42321646</v>
          </cell>
          <cell r="I245">
            <v>141436862.23151115</v>
          </cell>
          <cell r="J245">
            <v>168550978.44311246</v>
          </cell>
          <cell r="K245">
            <v>187372006.53468215</v>
          </cell>
          <cell r="L245">
            <v>179600513.56388748</v>
          </cell>
          <cell r="M245">
            <v>186395858.51289716</v>
          </cell>
          <cell r="N245">
            <v>196650167.27463919</v>
          </cell>
          <cell r="O245">
            <v>207506108.23140019</v>
          </cell>
        </row>
        <row r="246">
          <cell r="D246">
            <v>0</v>
          </cell>
          <cell r="E246">
            <v>55456228.265615046</v>
          </cell>
          <cell r="F246">
            <v>91352075.500600696</v>
          </cell>
          <cell r="G246">
            <v>99612552.454606831</v>
          </cell>
          <cell r="H246">
            <v>140250088.98143259</v>
          </cell>
          <cell r="I246">
            <v>88972170.779384702</v>
          </cell>
          <cell r="J246">
            <v>104945161.4074316</v>
          </cell>
          <cell r="K246">
            <v>78609393.890837744</v>
          </cell>
          <cell r="L246">
            <v>96126992.377993867</v>
          </cell>
          <cell r="M246">
            <v>113555774.11306915</v>
          </cell>
          <cell r="N246">
            <v>131548798.46456128</v>
          </cell>
          <cell r="O246">
            <v>150813497.28761625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D248">
            <v>0</v>
          </cell>
          <cell r="E248">
            <v>22182491.30624602</v>
          </cell>
          <cell r="F248">
            <v>48721106.933653712</v>
          </cell>
          <cell r="G248">
            <v>79690041.963685453</v>
          </cell>
          <cell r="H248">
            <v>112200071.18514606</v>
          </cell>
          <cell r="I248">
            <v>142355473.24701554</v>
          </cell>
          <cell r="J248">
            <v>167912258.25189057</v>
          </cell>
          <cell r="K248">
            <v>209625050.37556732</v>
          </cell>
          <cell r="L248">
            <v>256338646.341317</v>
          </cell>
          <cell r="M248">
            <v>302815397.6348511</v>
          </cell>
          <cell r="N248">
            <v>350796795.90549678</v>
          </cell>
          <cell r="O248">
            <v>402169326.10031009</v>
          </cell>
        </row>
        <row r="249">
          <cell r="D249">
            <v>1271306.666666667</v>
          </cell>
          <cell r="E249">
            <v>475199780.98389643</v>
          </cell>
          <cell r="F249">
            <v>666437010.78564763</v>
          </cell>
          <cell r="G249">
            <v>894435940.12209272</v>
          </cell>
          <cell r="H249">
            <v>1116251143.5233021</v>
          </cell>
          <cell r="I249">
            <v>1114917875.0722694</v>
          </cell>
          <cell r="J249">
            <v>1301288675.6322837</v>
          </cell>
          <cell r="K249">
            <v>1516247071.0945292</v>
          </cell>
          <cell r="L249">
            <v>1767436550.9683232</v>
          </cell>
          <cell r="M249">
            <v>2027033670.0226097</v>
          </cell>
          <cell r="N249">
            <v>2299276587.9893842</v>
          </cell>
          <cell r="O249">
            <v>2584345096.3150625</v>
          </cell>
        </row>
        <row r="252">
          <cell r="D252">
            <v>30</v>
          </cell>
          <cell r="E252">
            <v>30</v>
          </cell>
          <cell r="F252">
            <v>30</v>
          </cell>
          <cell r="G252">
            <v>30</v>
          </cell>
          <cell r="H252">
            <v>30</v>
          </cell>
          <cell r="I252">
            <v>30</v>
          </cell>
          <cell r="J252">
            <v>30</v>
          </cell>
          <cell r="K252">
            <v>30</v>
          </cell>
          <cell r="L252">
            <v>30</v>
          </cell>
          <cell r="M252">
            <v>30</v>
          </cell>
          <cell r="N252">
            <v>30</v>
          </cell>
          <cell r="O252">
            <v>30</v>
          </cell>
        </row>
        <row r="253">
          <cell r="D253">
            <v>104490.9589041096</v>
          </cell>
          <cell r="E253">
            <v>39057516.24525176</v>
          </cell>
          <cell r="F253">
            <v>54775644.722108021</v>
          </cell>
          <cell r="G253">
            <v>73515282.749761045</v>
          </cell>
          <cell r="H253">
            <v>91746669.330682367</v>
          </cell>
          <cell r="I253">
            <v>91637085.622378305</v>
          </cell>
          <cell r="J253">
            <v>106955233.61361237</v>
          </cell>
          <cell r="K253">
            <v>124623046.93927637</v>
          </cell>
          <cell r="L253">
            <v>145268757.6138348</v>
          </cell>
          <cell r="M253">
            <v>166605507.125146</v>
          </cell>
          <cell r="N253">
            <v>188981637.36899045</v>
          </cell>
          <cell r="O253">
            <v>212411925.72452569</v>
          </cell>
        </row>
      </sheetData>
      <sheetData sheetId="11" refreshError="1">
        <row r="10">
          <cell r="C10">
            <v>1</v>
          </cell>
        </row>
        <row r="12">
          <cell r="E12">
            <v>1</v>
          </cell>
          <cell r="F12">
            <v>1.02</v>
          </cell>
          <cell r="G12">
            <v>1.0404</v>
          </cell>
          <cell r="H12">
            <v>1.0612079999999999</v>
          </cell>
          <cell r="I12">
            <v>1.08243216</v>
          </cell>
          <cell r="J12">
            <v>1.1040808032</v>
          </cell>
          <cell r="K12">
            <v>1.1261624192640001</v>
          </cell>
          <cell r="L12">
            <v>1.14868566764928</v>
          </cell>
          <cell r="M12">
            <v>1.1716593810022657</v>
          </cell>
          <cell r="N12">
            <v>1.1950925686223111</v>
          </cell>
          <cell r="O12">
            <v>1.2189944199947573</v>
          </cell>
          <cell r="P12">
            <v>1.2433743083946525</v>
          </cell>
        </row>
        <row r="13">
          <cell r="E13">
            <v>0.02</v>
          </cell>
          <cell r="F13">
            <v>0.02</v>
          </cell>
          <cell r="G13">
            <v>0.02</v>
          </cell>
          <cell r="H13">
            <v>0.02</v>
          </cell>
          <cell r="I13">
            <v>0.02</v>
          </cell>
          <cell r="J13">
            <v>0.02</v>
          </cell>
          <cell r="K13">
            <v>0.02</v>
          </cell>
          <cell r="L13">
            <v>0.02</v>
          </cell>
          <cell r="M13">
            <v>0.02</v>
          </cell>
          <cell r="N13">
            <v>0.02</v>
          </cell>
          <cell r="O13">
            <v>0.02</v>
          </cell>
          <cell r="P13">
            <v>0.02</v>
          </cell>
        </row>
        <row r="14">
          <cell r="E14">
            <v>1</v>
          </cell>
          <cell r="F14">
            <v>1.02</v>
          </cell>
          <cell r="G14">
            <v>1.0404</v>
          </cell>
          <cell r="H14">
            <v>1.0612079999999999</v>
          </cell>
          <cell r="I14">
            <v>1.08243216</v>
          </cell>
          <cell r="J14">
            <v>1.1040808032</v>
          </cell>
          <cell r="K14">
            <v>1.1261624192640001</v>
          </cell>
          <cell r="L14">
            <v>1.14868566764928</v>
          </cell>
          <cell r="M14">
            <v>1.1716593810022657</v>
          </cell>
          <cell r="N14">
            <v>1.1950925686223111</v>
          </cell>
          <cell r="O14">
            <v>1.2189944199947573</v>
          </cell>
          <cell r="P14">
            <v>1.2433743083946525</v>
          </cell>
        </row>
        <row r="18">
          <cell r="E18">
            <v>0</v>
          </cell>
          <cell r="F18">
            <v>557878.89561541588</v>
          </cell>
          <cell r="G18">
            <v>1111824.086920907</v>
          </cell>
          <cell r="H18">
            <v>1732699.8207109498</v>
          </cell>
          <cell r="I18">
            <v>2427966.3816410061</v>
          </cell>
          <cell r="J18">
            <v>2783105.0539106186</v>
          </cell>
          <cell r="K18">
            <v>3388367.1963154948</v>
          </cell>
          <cell r="L18">
            <v>4224549.4395821905</v>
          </cell>
          <cell r="M18">
            <v>5013354.6187200453</v>
          </cell>
          <cell r="N18">
            <v>5771300.2460680157</v>
          </cell>
          <cell r="O18">
            <v>6533869.3277824651</v>
          </cell>
          <cell r="P18">
            <v>7308831.245444105</v>
          </cell>
        </row>
        <row r="20">
          <cell r="E20">
            <v>1271306.666666667</v>
          </cell>
          <cell r="F20">
            <v>475199780.98389643</v>
          </cell>
          <cell r="G20">
            <v>666437010.78564763</v>
          </cell>
          <cell r="H20">
            <v>894435940.12209272</v>
          </cell>
          <cell r="I20">
            <v>1116251143.5233021</v>
          </cell>
          <cell r="J20">
            <v>1114917875.0722694</v>
          </cell>
          <cell r="K20">
            <v>1301288675.6322837</v>
          </cell>
          <cell r="L20">
            <v>1516247071.0945292</v>
          </cell>
          <cell r="M20">
            <v>1767436550.9683232</v>
          </cell>
          <cell r="N20">
            <v>2027033670.0226097</v>
          </cell>
          <cell r="O20">
            <v>2299276587.9893842</v>
          </cell>
          <cell r="P20">
            <v>2584345096.3150625</v>
          </cell>
        </row>
        <row r="26">
          <cell r="E26">
            <v>-1271306.666666667</v>
          </cell>
          <cell r="F26">
            <v>-197918639.65582117</v>
          </cell>
          <cell r="G26">
            <v>-57423174.114976287</v>
          </cell>
          <cell r="H26">
            <v>101689584.42397547</v>
          </cell>
          <cell r="I26">
            <v>286249746.29102373</v>
          </cell>
          <cell r="J26">
            <v>664525540.51542449</v>
          </cell>
          <cell r="K26">
            <v>797614552.51634836</v>
          </cell>
          <cell r="L26">
            <v>1104066058.6000624</v>
          </cell>
          <cell r="M26">
            <v>1436796528.2981391</v>
          </cell>
          <cell r="N26">
            <v>1758158800.4130287</v>
          </cell>
          <cell r="O26">
            <v>2085683360.8293252</v>
          </cell>
          <cell r="P26">
            <v>2442771479.9388132</v>
          </cell>
        </row>
        <row r="31">
          <cell r="E31">
            <v>109085.92170224604</v>
          </cell>
          <cell r="F31">
            <v>40940469.289769933</v>
          </cell>
          <cell r="G31">
            <v>104805945.79991442</v>
          </cell>
          <cell r="H31">
            <v>151116236.2968663</v>
          </cell>
          <cell r="I31">
            <v>169153392.31970653</v>
          </cell>
          <cell r="J31">
            <v>140712061.18472856</v>
          </cell>
          <cell r="K31">
            <v>102376299.45943254</v>
          </cell>
          <cell r="L31">
            <v>82486432.495911822</v>
          </cell>
          <cell r="M31">
            <v>74705159.206718832</v>
          </cell>
          <cell r="N31">
            <v>70350035.458840191</v>
          </cell>
          <cell r="O31">
            <v>72101671.277049363</v>
          </cell>
          <cell r="P31">
            <v>81478414.048194468</v>
          </cell>
        </row>
        <row r="32">
          <cell r="E32">
            <v>-1754106.8740831986</v>
          </cell>
          <cell r="F32">
            <v>-378254176.04763192</v>
          </cell>
          <cell r="G32">
            <v>-354636224.84521139</v>
          </cell>
          <cell r="H32">
            <v>-326345164.39939427</v>
          </cell>
          <cell r="I32">
            <v>-137418479.10100922</v>
          </cell>
          <cell r="J32">
            <v>301079950.43073326</v>
          </cell>
          <cell r="K32">
            <v>483133965.1905027</v>
          </cell>
          <cell r="L32">
            <v>809306673.38936734</v>
          </cell>
          <cell r="M32">
            <v>1138829184.5788465</v>
          </cell>
          <cell r="N32">
            <v>1449429014.3757234</v>
          </cell>
          <cell r="O32">
            <v>1739225497.6402617</v>
          </cell>
          <cell r="P32">
            <v>2042885711.2286024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301079950.43073326</v>
          </cell>
          <cell r="K34">
            <v>483133965.1905027</v>
          </cell>
          <cell r="L34">
            <v>414194235.64609402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0.35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138289353.21014565</v>
          </cell>
          <cell r="M35">
            <v>398590214.60259622</v>
          </cell>
          <cell r="N35">
            <v>507300155.03150314</v>
          </cell>
          <cell r="O35">
            <v>608728924.17409158</v>
          </cell>
          <cell r="P35">
            <v>715009998.9300108</v>
          </cell>
        </row>
        <row r="36">
          <cell r="E36">
            <v>-1754106.8740831986</v>
          </cell>
          <cell r="F36">
            <v>-378254176.04763192</v>
          </cell>
          <cell r="G36">
            <v>-354636224.84521139</v>
          </cell>
          <cell r="H36">
            <v>-326345164.39939427</v>
          </cell>
          <cell r="I36">
            <v>-137418479.10100922</v>
          </cell>
          <cell r="J36">
            <v>301079950.43073326</v>
          </cell>
          <cell r="K36">
            <v>483133965.1905027</v>
          </cell>
          <cell r="L36">
            <v>671017320.17922163</v>
          </cell>
          <cell r="M36">
            <v>740238969.97625017</v>
          </cell>
          <cell r="N36">
            <v>942128859.34422016</v>
          </cell>
          <cell r="O36">
            <v>1130496573.4661701</v>
          </cell>
          <cell r="P36">
            <v>1327875712.2985916</v>
          </cell>
        </row>
        <row r="41">
          <cell r="E41">
            <v>211997.80821917811</v>
          </cell>
          <cell r="F41">
            <v>79065318.32744354</v>
          </cell>
          <cell r="G41">
            <v>75754247.402929932</v>
          </cell>
          <cell r="H41">
            <v>105733924.86360762</v>
          </cell>
          <cell r="I41">
            <v>96681988.084679514</v>
          </cell>
          <cell r="J41">
            <v>92954032.356588438</v>
          </cell>
          <cell r="K41">
            <v>113050939.43546645</v>
          </cell>
          <cell r="L41">
            <v>133388181.53400256</v>
          </cell>
          <cell r="M41">
            <v>157153589.47545058</v>
          </cell>
          <cell r="N41">
            <v>180129554.26105613</v>
          </cell>
          <cell r="O41">
            <v>209127452.70789352</v>
          </cell>
          <cell r="P41">
            <v>236359090.01885569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138289353.21014565</v>
          </cell>
          <cell r="M42">
            <v>398590214.60259622</v>
          </cell>
          <cell r="N42">
            <v>507300155.03150314</v>
          </cell>
          <cell r="O42">
            <v>608728924.17409158</v>
          </cell>
          <cell r="P42">
            <v>715009998.9300108</v>
          </cell>
        </row>
        <row r="47">
          <cell r="E47">
            <v>-211997.80821917811</v>
          </cell>
          <cell r="F47">
            <v>-17156138.379934296</v>
          </cell>
          <cell r="G47">
            <v>40753009.373348162</v>
          </cell>
          <cell r="H47">
            <v>18550706.28005711</v>
          </cell>
          <cell r="I47">
            <v>58410928.064662889</v>
          </cell>
          <cell r="J47">
            <v>41521174.145334966</v>
          </cell>
          <cell r="K47">
            <v>23605001.957364485</v>
          </cell>
          <cell r="L47">
            <v>-90726010.027889013</v>
          </cell>
          <cell r="M47">
            <v>-213192174.91494691</v>
          </cell>
          <cell r="N47">
            <v>-61054805.752200678</v>
          </cell>
          <cell r="O47">
            <v>-57109500.198077634</v>
          </cell>
          <cell r="P47">
            <v>-54960224.257289067</v>
          </cell>
        </row>
        <row r="51">
          <cell r="E51">
            <v>-1168394.7801497348</v>
          </cell>
          <cell r="F51">
            <v>-221702970.56565684</v>
          </cell>
          <cell r="G51">
            <v>-202982129.28823888</v>
          </cell>
          <cell r="H51">
            <v>-67977358.152947932</v>
          </cell>
          <cell r="I51">
            <v>58685425.906654313</v>
          </cell>
          <cell r="J51">
            <v>482292305.18536097</v>
          </cell>
          <cell r="K51">
            <v>671633251.09955144</v>
          </cell>
          <cell r="L51">
            <v>974016282.92189384</v>
          </cell>
          <cell r="M51">
            <v>1176693329.4037709</v>
          </cell>
          <cell r="N51">
            <v>1241563415.674886</v>
          </cell>
          <cell r="O51">
            <v>1461962265.576262</v>
          </cell>
          <cell r="P51">
            <v>1701243291.2178972</v>
          </cell>
        </row>
        <row r="55">
          <cell r="E55">
            <v>-3784394.7801497346</v>
          </cell>
          <cell r="F55">
            <v>-1195331310.0958705</v>
          </cell>
          <cell r="G55">
            <v>-756076532.75664496</v>
          </cell>
          <cell r="H55">
            <v>-1897694346.5086284</v>
          </cell>
          <cell r="I55">
            <v>-822898784.62997103</v>
          </cell>
          <cell r="J55">
            <v>-635953927.47745919</v>
          </cell>
          <cell r="K55">
            <v>82958673.351661026</v>
          </cell>
          <cell r="L55">
            <v>504508551.43625253</v>
          </cell>
          <cell r="M55">
            <v>582242952.36893749</v>
          </cell>
          <cell r="N55">
            <v>589346554.84678888</v>
          </cell>
          <cell r="O55">
            <v>605657109.92914045</v>
          </cell>
          <cell r="P55">
            <v>735618894.77790689</v>
          </cell>
        </row>
        <row r="56">
          <cell r="E56">
            <v>-3784394.7801497346</v>
          </cell>
          <cell r="F56">
            <v>-1199115704.8760202</v>
          </cell>
          <cell r="G56">
            <v>-1955192237.6326652</v>
          </cell>
          <cell r="H56">
            <v>-3852886584.1412935</v>
          </cell>
          <cell r="I56">
            <v>-4675785368.771265</v>
          </cell>
          <cell r="J56">
            <v>-5311739296.248724</v>
          </cell>
          <cell r="K56">
            <v>-5228780622.8970633</v>
          </cell>
          <cell r="L56">
            <v>-4724272071.4608107</v>
          </cell>
          <cell r="M56">
            <v>-4142029119.0918732</v>
          </cell>
          <cell r="N56">
            <v>-3552682564.2450843</v>
          </cell>
          <cell r="O56">
            <v>-2947025454.3159437</v>
          </cell>
          <cell r="P56">
            <v>-2211406559.5380368</v>
          </cell>
        </row>
        <row r="59">
          <cell r="E59">
            <v>0.7</v>
          </cell>
          <cell r="F59">
            <v>0.4</v>
          </cell>
          <cell r="G59">
            <v>0.4</v>
          </cell>
          <cell r="H59">
            <v>0.4</v>
          </cell>
          <cell r="I59">
            <v>0.4</v>
          </cell>
          <cell r="J59">
            <v>0.4</v>
          </cell>
          <cell r="K59">
            <v>0.4</v>
          </cell>
          <cell r="L59">
            <v>0.4</v>
          </cell>
          <cell r="M59">
            <v>0.4</v>
          </cell>
          <cell r="N59">
            <v>0.4</v>
          </cell>
          <cell r="O59">
            <v>0.4</v>
          </cell>
          <cell r="P59">
            <v>0.4</v>
          </cell>
        </row>
        <row r="60">
          <cell r="E60">
            <v>817876.34610481421</v>
          </cell>
          <cell r="F60">
            <v>88723250.438348204</v>
          </cell>
          <cell r="G60">
            <v>98238880.342657998</v>
          </cell>
          <cell r="H60">
            <v>445482955.36201137</v>
          </cell>
          <cell r="I60">
            <v>281122411.31308281</v>
          </cell>
          <cell r="J60">
            <v>241563289.44467169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817876.34610481421</v>
          </cell>
          <cell r="F61">
            <v>89541126.784453019</v>
          </cell>
          <cell r="G61">
            <v>187780007.12711102</v>
          </cell>
          <cell r="H61">
            <v>633262962.48912239</v>
          </cell>
          <cell r="I61">
            <v>914385373.8022052</v>
          </cell>
          <cell r="J61">
            <v>1155948663.246877</v>
          </cell>
          <cell r="K61">
            <v>1155948663.246877</v>
          </cell>
          <cell r="L61">
            <v>1155948663.246877</v>
          </cell>
          <cell r="M61">
            <v>1155948663.246877</v>
          </cell>
          <cell r="N61">
            <v>1155948663.246877</v>
          </cell>
          <cell r="O61">
            <v>1155948663.246877</v>
          </cell>
          <cell r="P61">
            <v>1155948663.246877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4">
          <cell r="E64">
            <v>-1754106.8740831986</v>
          </cell>
          <cell r="F64">
            <v>-380008282.92171514</v>
          </cell>
          <cell r="G64">
            <v>-734644507.76692653</v>
          </cell>
          <cell r="H64">
            <v>-1060989672.1663208</v>
          </cell>
          <cell r="I64">
            <v>-1198408151.2673299</v>
          </cell>
          <cell r="J64">
            <v>-897328200.83659673</v>
          </cell>
          <cell r="K64">
            <v>-414194235.64609402</v>
          </cell>
          <cell r="L64">
            <v>256823084.53312761</v>
          </cell>
          <cell r="M64">
            <v>997062054.50937772</v>
          </cell>
          <cell r="N64">
            <v>1939190913.8535979</v>
          </cell>
          <cell r="O64">
            <v>3069687487.319768</v>
          </cell>
          <cell r="P64">
            <v>4397563199.6183596</v>
          </cell>
        </row>
        <row r="65">
          <cell r="E65">
            <v>-936230.5279783844</v>
          </cell>
          <cell r="F65">
            <v>-290467156.13726211</v>
          </cell>
          <cell r="G65">
            <v>-546864500.63981557</v>
          </cell>
          <cell r="H65">
            <v>-427726709.67719841</v>
          </cell>
          <cell r="I65">
            <v>-284022777.46512473</v>
          </cell>
          <cell r="J65">
            <v>258620462.41028023</v>
          </cell>
          <cell r="K65">
            <v>741754427.60078287</v>
          </cell>
          <cell r="L65">
            <v>1412771747.7800045</v>
          </cell>
          <cell r="M65">
            <v>2153010717.7562547</v>
          </cell>
          <cell r="N65">
            <v>3095139577.1004748</v>
          </cell>
          <cell r="O65">
            <v>4225636150.5666447</v>
          </cell>
          <cell r="P65">
            <v>5553511862.8652363</v>
          </cell>
        </row>
        <row r="72">
          <cell r="E72">
            <v>2616000</v>
          </cell>
          <cell r="F72">
            <v>973523184</v>
          </cell>
          <cell r="G72">
            <v>510479331.89999998</v>
          </cell>
          <cell r="H72">
            <v>783986958.10360003</v>
          </cell>
          <cell r="I72">
            <v>120092756.34726401</v>
          </cell>
          <cell r="J72">
            <v>32045703.865780003</v>
          </cell>
          <cell r="K72">
            <v>148328841.66511601</v>
          </cell>
          <cell r="L72">
            <v>213284941.80500397</v>
          </cell>
          <cell r="M72">
            <v>289197575.29931736</v>
          </cell>
          <cell r="N72">
            <v>329085146.973813</v>
          </cell>
          <cell r="O72">
            <v>490214839.91330814</v>
          </cell>
          <cell r="P72">
            <v>582714331.16202986</v>
          </cell>
        </row>
        <row r="74">
          <cell r="E74">
            <v>91560.000000000015</v>
          </cell>
          <cell r="F74">
            <v>34256431.440000005</v>
          </cell>
          <cell r="G74">
            <v>86104959.496500015</v>
          </cell>
          <cell r="H74">
            <v>97246408.206626013</v>
          </cell>
          <cell r="I74">
            <v>76949110.15590626</v>
          </cell>
          <cell r="J74">
            <v>36967636.1132368</v>
          </cell>
          <cell r="K74">
            <v>11637955.201037914</v>
          </cell>
          <cell r="L74">
            <v>18969591.515035573</v>
          </cell>
          <cell r="M74">
            <v>30243370.520105463</v>
          </cell>
          <cell r="N74">
            <v>39226783.378210828</v>
          </cell>
          <cell r="O74">
            <v>50315394.82060881</v>
          </cell>
          <cell r="P74">
            <v>66228020.528686076</v>
          </cell>
        </row>
        <row r="75">
          <cell r="C75">
            <v>2</v>
          </cell>
          <cell r="E75">
            <v>0</v>
          </cell>
          <cell r="F75">
            <v>0</v>
          </cell>
          <cell r="G75">
            <v>-2616000</v>
          </cell>
          <cell r="H75">
            <v>-973523184</v>
          </cell>
          <cell r="I75">
            <v>-510479331.89999998</v>
          </cell>
          <cell r="J75">
            <v>-783986958.10360003</v>
          </cell>
          <cell r="K75">
            <v>-120092756.34726401</v>
          </cell>
          <cell r="L75">
            <v>-32045703.865780003</v>
          </cell>
          <cell r="M75">
            <v>-148328841.66511601</v>
          </cell>
          <cell r="N75">
            <v>-213284941.80500397</v>
          </cell>
          <cell r="O75">
            <v>-289197575.29931736</v>
          </cell>
          <cell r="P75">
            <v>-329085146.973813</v>
          </cell>
        </row>
        <row r="76">
          <cell r="E76">
            <v>2616000</v>
          </cell>
          <cell r="F76">
            <v>976139184</v>
          </cell>
          <cell r="G76">
            <v>1484002515.9000001</v>
          </cell>
          <cell r="H76">
            <v>1294466290.0036001</v>
          </cell>
          <cell r="I76">
            <v>904079714.4508642</v>
          </cell>
          <cell r="J76">
            <v>152138460.21304417</v>
          </cell>
          <cell r="K76">
            <v>180374545.53089619</v>
          </cell>
          <cell r="L76">
            <v>361613783.47012019</v>
          </cell>
          <cell r="M76">
            <v>502482517.10432154</v>
          </cell>
          <cell r="N76">
            <v>618282722.27313054</v>
          </cell>
          <cell r="O76">
            <v>819299986.8871212</v>
          </cell>
          <cell r="P76">
            <v>1072929171.0753379</v>
          </cell>
        </row>
        <row r="79">
          <cell r="E79">
            <v>350518.43404492037</v>
          </cell>
          <cell r="F79">
            <v>133084875.6575222</v>
          </cell>
          <cell r="G79">
            <v>147358320.51398695</v>
          </cell>
          <cell r="H79">
            <v>668224433.04301691</v>
          </cell>
          <cell r="I79">
            <v>421683616.96962422</v>
          </cell>
          <cell r="J79">
            <v>362344934.16700751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1">
          <cell r="E81">
            <v>17525.921702246018</v>
          </cell>
          <cell r="F81">
            <v>6684037.8497699294</v>
          </cell>
          <cell r="G81">
            <v>18700986.303414408</v>
          </cell>
          <cell r="H81">
            <v>53869828.090240277</v>
          </cell>
          <cell r="I81">
            <v>92204282.163800269</v>
          </cell>
          <cell r="J81">
            <v>103744425.07149178</v>
          </cell>
          <cell r="K81">
            <v>90738344.258394629</v>
          </cell>
          <cell r="L81">
            <v>63516840.980876245</v>
          </cell>
          <cell r="M81">
            <v>44461788.686613373</v>
          </cell>
          <cell r="N81">
            <v>31123252.080629364</v>
          </cell>
          <cell r="O81">
            <v>21786276.456440553</v>
          </cell>
          <cell r="P81">
            <v>15250393.519508386</v>
          </cell>
        </row>
        <row r="82">
          <cell r="C82">
            <v>0.3</v>
          </cell>
          <cell r="E82">
            <v>0</v>
          </cell>
          <cell r="F82">
            <v>-105155.53021347612</v>
          </cell>
          <cell r="G82">
            <v>-39999071.568406098</v>
          </cell>
          <cell r="H82">
            <v>-72206846.252080351</v>
          </cell>
          <cell r="I82">
            <v>-251012122.28936133</v>
          </cell>
          <cell r="J82">
            <v>-302213570.6934402</v>
          </cell>
          <cell r="K82">
            <v>-320252979.73551041</v>
          </cell>
          <cell r="L82">
            <v>-224177085.8148573</v>
          </cell>
          <cell r="M82">
            <v>-156923960.07040012</v>
          </cell>
          <cell r="N82">
            <v>-109846772.04928009</v>
          </cell>
          <cell r="O82">
            <v>-76892740.43449606</v>
          </cell>
          <cell r="P82">
            <v>-53824918.304147243</v>
          </cell>
        </row>
        <row r="83">
          <cell r="E83">
            <v>350518.43404492037</v>
          </cell>
          <cell r="F83">
            <v>133330238.56135365</v>
          </cell>
          <cell r="G83">
            <v>240689487.50693449</v>
          </cell>
          <cell r="H83">
            <v>836707074.29787111</v>
          </cell>
          <cell r="I83">
            <v>1007378568.978134</v>
          </cell>
          <cell r="J83">
            <v>1067509932.4517014</v>
          </cell>
          <cell r="K83">
            <v>747256952.71619105</v>
          </cell>
          <cell r="L83">
            <v>523079866.90133375</v>
          </cell>
          <cell r="M83">
            <v>366155906.83093363</v>
          </cell>
          <cell r="N83">
            <v>256309134.78165352</v>
          </cell>
          <cell r="O83">
            <v>179416394.34715748</v>
          </cell>
          <cell r="P83">
            <v>125591476.04301023</v>
          </cell>
        </row>
        <row r="84">
          <cell r="E84">
            <v>2966518.4340449204</v>
          </cell>
          <cell r="F84">
            <v>1109469422.5613537</v>
          </cell>
          <cell r="G84">
            <v>1724692003.4069345</v>
          </cell>
          <cell r="H84">
            <v>2131173364.3014712</v>
          </cell>
          <cell r="I84">
            <v>1911458283.4289982</v>
          </cell>
          <cell r="J84">
            <v>1219648392.6647456</v>
          </cell>
          <cell r="K84">
            <v>927631498.24708724</v>
          </cell>
          <cell r="L84">
            <v>884693650.371454</v>
          </cell>
          <cell r="M84">
            <v>868638423.93525517</v>
          </cell>
          <cell r="N84">
            <v>874591857.05478406</v>
          </cell>
          <cell r="O84">
            <v>998716381.23427868</v>
          </cell>
          <cell r="P84">
            <v>1198520647.1183481</v>
          </cell>
        </row>
        <row r="88">
          <cell r="E88">
            <v>-4.6566128730773926E-10</v>
          </cell>
          <cell r="F88">
            <v>1.1785596143454313E-7</v>
          </cell>
          <cell r="G88">
            <v>6.0972524806857109E-9</v>
          </cell>
          <cell r="H88">
            <v>9.5504219643771648E-8</v>
          </cell>
          <cell r="I88">
            <v>1.2530654203146696E-7</v>
          </cell>
          <cell r="J88">
            <v>-1.1311203707009554E-7</v>
          </cell>
          <cell r="K88">
            <v>231287515.01677686</v>
          </cell>
          <cell r="L88">
            <v>949081008.25803328</v>
          </cell>
          <cell r="M88">
            <v>1820521535.9262881</v>
          </cell>
          <cell r="N88">
            <v>2738953237.7468901</v>
          </cell>
          <cell r="O88">
            <v>3834825187.5893383</v>
          </cell>
          <cell r="P88">
            <v>5153158413.5292759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5">
          <cell r="E95">
            <v>-3713488.9310432752</v>
          </cell>
          <cell r="F95">
            <v>-1168614849.5273063</v>
          </cell>
          <cell r="G95">
            <v>-645337596.41829443</v>
          </cell>
          <cell r="H95">
            <v>-753738762.66358483</v>
          </cell>
          <cell r="I95">
            <v>48542374.567199558</v>
          </cell>
          <cell r="J95">
            <v>541709441.08965456</v>
          </cell>
          <cell r="K95">
            <v>589849004.08306658</v>
          </cell>
          <cell r="L95">
            <v>814347522.23923266</v>
          </cell>
          <cell r="M95">
            <v>936054107.58882082</v>
          </cell>
          <cell r="N95">
            <v>958205791.7493192</v>
          </cell>
          <cell r="O95">
            <v>1018613511.993036</v>
          </cell>
          <cell r="P95">
            <v>1171489929.1871936</v>
          </cell>
        </row>
        <row r="96">
          <cell r="C96">
            <v>2012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19542171839.510506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19542171839.510506</v>
          </cell>
        </row>
        <row r="99">
          <cell r="C99">
            <v>8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19542171839.510506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19542171839.510506</v>
          </cell>
        </row>
        <row r="101">
          <cell r="C101">
            <v>1000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7308831245.4441051</v>
          </cell>
        </row>
        <row r="102">
          <cell r="C102">
            <v>0.17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8367785208.4799538</v>
          </cell>
        </row>
        <row r="103">
          <cell r="C103">
            <v>0.03</v>
          </cell>
        </row>
        <row r="107">
          <cell r="E107">
            <v>-213921433.03366515</v>
          </cell>
        </row>
        <row r="108">
          <cell r="E108">
            <v>2969904516.9139686</v>
          </cell>
        </row>
        <row r="110">
          <cell r="E110">
            <v>1271686857.0864532</v>
          </cell>
        </row>
        <row r="111">
          <cell r="E111">
            <v>2755983083.8803034</v>
          </cell>
        </row>
        <row r="114">
          <cell r="E114">
            <v>0.14403224135300433</v>
          </cell>
        </row>
        <row r="115">
          <cell r="E115">
            <v>0.32138279157785082</v>
          </cell>
        </row>
        <row r="116">
          <cell r="E116">
            <v>0.24068403779169045</v>
          </cell>
        </row>
        <row r="117">
          <cell r="E117">
            <v>0.24997079189252172</v>
          </cell>
        </row>
        <row r="125">
          <cell r="E125">
            <v>9</v>
          </cell>
        </row>
        <row r="126">
          <cell r="E126">
            <v>2825843657.2312031</v>
          </cell>
        </row>
        <row r="127">
          <cell r="E127">
            <v>5</v>
          </cell>
        </row>
        <row r="138">
          <cell r="E138">
            <v>1.8275609263252028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9">
          <cell r="S9" t="b">
            <v>0</v>
          </cell>
        </row>
        <row r="19"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</row>
        <row r="21"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</row>
        <row r="24"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</row>
        <row r="25"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</row>
        <row r="26"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</row>
      </sheetData>
      <sheetData sheetId="20" refreshError="1">
        <row r="7">
          <cell r="C7">
            <v>540439</v>
          </cell>
        </row>
        <row r="8">
          <cell r="C8">
            <v>58268000</v>
          </cell>
        </row>
        <row r="29">
          <cell r="C29">
            <v>26.978277587927121</v>
          </cell>
          <cell r="D29">
            <v>54.169098468597149</v>
          </cell>
          <cell r="E29">
            <v>81.359919349267187</v>
          </cell>
          <cell r="F29">
            <v>108.55370889123355</v>
          </cell>
          <cell r="G29">
            <v>142.86985006371364</v>
          </cell>
          <cell r="H29">
            <v>193.25132427931305</v>
          </cell>
          <cell r="I29">
            <v>254.21162634646018</v>
          </cell>
          <cell r="J29">
            <v>273.94536965660643</v>
          </cell>
          <cell r="K29">
            <v>273.94536965660643</v>
          </cell>
          <cell r="L29">
            <v>273.94536965660643</v>
          </cell>
          <cell r="M29">
            <v>273.94536965660643</v>
          </cell>
          <cell r="N29">
            <v>273.94536965660643</v>
          </cell>
          <cell r="O29">
            <v>273.94536965660643</v>
          </cell>
          <cell r="P29">
            <v>273.94536965660643</v>
          </cell>
          <cell r="Q29">
            <v>273.94536965660643</v>
          </cell>
          <cell r="R29">
            <v>273.94536965660643</v>
          </cell>
          <cell r="S29">
            <v>273.94536965660643</v>
          </cell>
          <cell r="T29">
            <v>273.94536965660643</v>
          </cell>
          <cell r="U29">
            <v>273.94536965660643</v>
          </cell>
          <cell r="V29">
            <v>273.94536965660643</v>
          </cell>
          <cell r="W29">
            <v>273.94536965660643</v>
          </cell>
          <cell r="X29">
            <v>273.94536965660643</v>
          </cell>
          <cell r="Y29">
            <v>273.94536965660643</v>
          </cell>
          <cell r="Z29">
            <v>273.94536965660643</v>
          </cell>
          <cell r="AA29">
            <v>273.94536965660643</v>
          </cell>
          <cell r="AB29">
            <v>273.94536965660643</v>
          </cell>
          <cell r="AC29">
            <v>273.94536965660643</v>
          </cell>
          <cell r="AD29">
            <v>273.94536965660643</v>
          </cell>
          <cell r="AE29">
            <v>273.94536965660643</v>
          </cell>
          <cell r="AF29">
            <v>273.94536965660643</v>
          </cell>
          <cell r="AG29">
            <v>273.94536965660643</v>
          </cell>
          <cell r="AH29">
            <v>273.94536965660643</v>
          </cell>
          <cell r="AI29">
            <v>273.94536965660643</v>
          </cell>
          <cell r="AJ29">
            <v>273.94536965660643</v>
          </cell>
          <cell r="AK29">
            <v>273.94536965660643</v>
          </cell>
          <cell r="AL29">
            <v>273.94536965660643</v>
          </cell>
          <cell r="AM29">
            <v>273.94536965660643</v>
          </cell>
          <cell r="AN29">
            <v>273.94536965660643</v>
          </cell>
          <cell r="AO29">
            <v>273.94536965660643</v>
          </cell>
          <cell r="AP29">
            <v>273.94536965660643</v>
          </cell>
          <cell r="AQ29">
            <v>273.94536965660643</v>
          </cell>
          <cell r="AR29">
            <v>273.94536965660643</v>
          </cell>
          <cell r="AS29">
            <v>273.94536965660643</v>
          </cell>
          <cell r="AT29">
            <v>273.94536965660643</v>
          </cell>
          <cell r="AU29">
            <v>273.94536965660643</v>
          </cell>
          <cell r="AV29">
            <v>273.94536965660643</v>
          </cell>
          <cell r="AW29">
            <v>273.94536965660643</v>
          </cell>
          <cell r="AX29">
            <v>273.94536965660643</v>
          </cell>
          <cell r="AY29">
            <v>273.94536965660643</v>
          </cell>
          <cell r="AZ29">
            <v>273.94536965660643</v>
          </cell>
          <cell r="BA29">
            <v>273.94536965660643</v>
          </cell>
          <cell r="BB29">
            <v>273.94536965660643</v>
          </cell>
          <cell r="BC29">
            <v>273.94536965660643</v>
          </cell>
          <cell r="BD29">
            <v>273.94536965660643</v>
          </cell>
          <cell r="BE29">
            <v>273.94536965660643</v>
          </cell>
          <cell r="BF29">
            <v>273.94536965660643</v>
          </cell>
          <cell r="BG29">
            <v>273.94536965660643</v>
          </cell>
          <cell r="BH29">
            <v>273.94536965660643</v>
          </cell>
          <cell r="BI29">
            <v>273.94536965660643</v>
          </cell>
          <cell r="BJ29">
            <v>273.94536965660643</v>
          </cell>
          <cell r="BK29">
            <v>273.94536965660643</v>
          </cell>
          <cell r="BL29">
            <v>273.94536965660643</v>
          </cell>
          <cell r="BM29">
            <v>273.94536965660643</v>
          </cell>
          <cell r="BN29">
            <v>273.94536965660643</v>
          </cell>
          <cell r="BO29">
            <v>273.94536965660643</v>
          </cell>
          <cell r="BP29">
            <v>273.94536965660643</v>
          </cell>
          <cell r="BQ29">
            <v>273.94536965660643</v>
          </cell>
          <cell r="BR29">
            <v>273.94536965660643</v>
          </cell>
          <cell r="BS29">
            <v>273.94536965660643</v>
          </cell>
          <cell r="BT29">
            <v>273.94536965660643</v>
          </cell>
          <cell r="BU29">
            <v>273.94536965660643</v>
          </cell>
          <cell r="BV29">
            <v>273.94536965660643</v>
          </cell>
          <cell r="BW29">
            <v>273.94536965660643</v>
          </cell>
          <cell r="BX29">
            <v>273.94536965660643</v>
          </cell>
          <cell r="BY29">
            <v>273.94536965660643</v>
          </cell>
          <cell r="BZ29">
            <v>273.94536965660643</v>
          </cell>
          <cell r="CA29">
            <v>273.94536965660643</v>
          </cell>
          <cell r="CB29">
            <v>273.94536965660643</v>
          </cell>
          <cell r="CC29">
            <v>273.94536965660643</v>
          </cell>
          <cell r="CD29">
            <v>273.94536965660643</v>
          </cell>
          <cell r="CE29">
            <v>273.94536965660643</v>
          </cell>
          <cell r="CF29">
            <v>273.94536965660643</v>
          </cell>
          <cell r="CG29">
            <v>273.94536965660643</v>
          </cell>
          <cell r="CH29">
            <v>273.94536965660643</v>
          </cell>
          <cell r="CI29">
            <v>273.94536965660643</v>
          </cell>
          <cell r="CJ29">
            <v>273.94536965660643</v>
          </cell>
          <cell r="CK29">
            <v>273.94536965660643</v>
          </cell>
          <cell r="CL29">
            <v>273.94536965660643</v>
          </cell>
          <cell r="CM29">
            <v>273.94536965660643</v>
          </cell>
          <cell r="CN29">
            <v>273.94536965660643</v>
          </cell>
          <cell r="CO29">
            <v>273.94536965660643</v>
          </cell>
          <cell r="CP29">
            <v>273.94536965660643</v>
          </cell>
          <cell r="CQ29">
            <v>273.94536965660643</v>
          </cell>
          <cell r="CR29">
            <v>273.94536965660643</v>
          </cell>
          <cell r="CS29">
            <v>273.94536965660643</v>
          </cell>
          <cell r="CT29">
            <v>273.94536965660643</v>
          </cell>
          <cell r="CU29">
            <v>273.94536965660643</v>
          </cell>
          <cell r="CV29">
            <v>273.94536965660643</v>
          </cell>
          <cell r="CW29">
            <v>273.94536965660643</v>
          </cell>
          <cell r="CX29">
            <v>273.94536965660643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45.302080264451263</v>
          </cell>
          <cell r="K30">
            <v>118.15562015809803</v>
          </cell>
          <cell r="L30">
            <v>118.15562015809803</v>
          </cell>
          <cell r="M30">
            <v>197.08443106983498</v>
          </cell>
          <cell r="N30">
            <v>279.99580585537797</v>
          </cell>
          <cell r="O30">
            <v>372.33269510798652</v>
          </cell>
          <cell r="P30">
            <v>477.35353307628725</v>
          </cell>
          <cell r="Q30">
            <v>716.95724024400829</v>
          </cell>
          <cell r="R30">
            <v>849.13810366965924</v>
          </cell>
          <cell r="S30">
            <v>988.71401955675231</v>
          </cell>
          <cell r="T30">
            <v>1131.9075634334181</v>
          </cell>
          <cell r="U30">
            <v>1278.6166420018199</v>
          </cell>
          <cell r="V30">
            <v>1429.8687288536403</v>
          </cell>
          <cell r="W30">
            <v>1590.3136511939319</v>
          </cell>
          <cell r="X30">
            <v>1757.1920278825032</v>
          </cell>
          <cell r="Y30">
            <v>1925.0294008273936</v>
          </cell>
          <cell r="Z30">
            <v>2097.8797679818108</v>
          </cell>
          <cell r="AA30">
            <v>2278.8660414772694</v>
          </cell>
          <cell r="AB30">
            <v>2465.5083269094575</v>
          </cell>
          <cell r="AC30">
            <v>2662.7974372005542</v>
          </cell>
          <cell r="AD30">
            <v>2739.4536965660641</v>
          </cell>
          <cell r="AE30">
            <v>2739.4536965660641</v>
          </cell>
          <cell r="AF30">
            <v>2739.4536965660641</v>
          </cell>
          <cell r="AG30">
            <v>2739.4536965660641</v>
          </cell>
          <cell r="AH30">
            <v>2739.4536965660641</v>
          </cell>
          <cell r="AI30">
            <v>2739.4536965660641</v>
          </cell>
          <cell r="AJ30">
            <v>2739.4536965660641</v>
          </cell>
          <cell r="AK30">
            <v>2739.4536965660641</v>
          </cell>
          <cell r="AL30">
            <v>2739.4536965660641</v>
          </cell>
          <cell r="AM30">
            <v>2739.4536965660641</v>
          </cell>
          <cell r="AN30">
            <v>2739.4536965660641</v>
          </cell>
          <cell r="AO30">
            <v>2739.4536965660641</v>
          </cell>
          <cell r="AP30">
            <v>2739.4536965660641</v>
          </cell>
          <cell r="AQ30">
            <v>2739.4536965660641</v>
          </cell>
          <cell r="AR30">
            <v>2739.4536965660641</v>
          </cell>
          <cell r="AS30">
            <v>2739.4536965660641</v>
          </cell>
          <cell r="AT30">
            <v>2739.4536965660641</v>
          </cell>
          <cell r="AU30">
            <v>2739.4536965660641</v>
          </cell>
          <cell r="AV30">
            <v>2739.4536965660641</v>
          </cell>
          <cell r="AW30">
            <v>2739.4536965660641</v>
          </cell>
          <cell r="AX30">
            <v>2739.4536965660641</v>
          </cell>
          <cell r="AY30">
            <v>2739.4536965660641</v>
          </cell>
          <cell r="AZ30">
            <v>2739.4536965660641</v>
          </cell>
          <cell r="BA30">
            <v>2739.4536965660641</v>
          </cell>
          <cell r="BB30">
            <v>2739.4536965660641</v>
          </cell>
          <cell r="BC30">
            <v>2739.4536965660641</v>
          </cell>
          <cell r="BD30">
            <v>2739.4536965660641</v>
          </cell>
          <cell r="BE30">
            <v>2739.4536965660641</v>
          </cell>
          <cell r="BF30">
            <v>2739.4536965660641</v>
          </cell>
          <cell r="BG30">
            <v>2739.4536965660641</v>
          </cell>
          <cell r="BH30">
            <v>2739.4536965660641</v>
          </cell>
          <cell r="BI30">
            <v>2739.4536965660641</v>
          </cell>
          <cell r="BJ30">
            <v>2739.4536965660641</v>
          </cell>
          <cell r="BK30">
            <v>2739.4536965660641</v>
          </cell>
          <cell r="BL30">
            <v>2739.4536965660641</v>
          </cell>
          <cell r="BM30">
            <v>2739.4536965660641</v>
          </cell>
          <cell r="BN30">
            <v>2739.4536965660641</v>
          </cell>
          <cell r="BO30">
            <v>2739.4536965660641</v>
          </cell>
          <cell r="BP30">
            <v>2739.4536965660641</v>
          </cell>
          <cell r="BQ30">
            <v>2739.4536965660641</v>
          </cell>
          <cell r="BR30">
            <v>2739.4536965660641</v>
          </cell>
          <cell r="BS30">
            <v>2739.4536965660641</v>
          </cell>
          <cell r="BT30">
            <v>2739.4536965660641</v>
          </cell>
          <cell r="BU30">
            <v>2739.4536965660641</v>
          </cell>
          <cell r="BV30">
            <v>2739.4536965660641</v>
          </cell>
          <cell r="BW30">
            <v>2739.4536965660641</v>
          </cell>
          <cell r="BX30">
            <v>2739.4536965660641</v>
          </cell>
          <cell r="BY30">
            <v>2739.4536965660641</v>
          </cell>
          <cell r="BZ30">
            <v>2739.4536965660641</v>
          </cell>
          <cell r="CA30">
            <v>2739.4536965660641</v>
          </cell>
          <cell r="CB30">
            <v>2739.4536965660641</v>
          </cell>
          <cell r="CC30">
            <v>2739.4536965660641</v>
          </cell>
          <cell r="CD30">
            <v>2739.4536965660641</v>
          </cell>
          <cell r="CE30">
            <v>2739.4536965660641</v>
          </cell>
          <cell r="CF30">
            <v>2739.4536965660641</v>
          </cell>
          <cell r="CG30">
            <v>2739.4536965660641</v>
          </cell>
          <cell r="CH30">
            <v>2739.4536965660641</v>
          </cell>
          <cell r="CI30">
            <v>2739.4536965660641</v>
          </cell>
          <cell r="CJ30">
            <v>2739.4536965660641</v>
          </cell>
          <cell r="CK30">
            <v>2739.4536965660641</v>
          </cell>
          <cell r="CL30">
            <v>2739.4536965660641</v>
          </cell>
          <cell r="CM30">
            <v>2739.4536965660641</v>
          </cell>
          <cell r="CN30">
            <v>2739.4536965660641</v>
          </cell>
          <cell r="CO30">
            <v>2739.4536965660641</v>
          </cell>
          <cell r="CP30">
            <v>2739.4536965660641</v>
          </cell>
          <cell r="CQ30">
            <v>2739.4536965660641</v>
          </cell>
          <cell r="CR30">
            <v>2739.4536965660641</v>
          </cell>
          <cell r="CS30">
            <v>2739.4536965660641</v>
          </cell>
          <cell r="CT30">
            <v>2739.4536965660641</v>
          </cell>
          <cell r="CU30">
            <v>2739.4536965660641</v>
          </cell>
          <cell r="CV30">
            <v>2739.4536965660641</v>
          </cell>
          <cell r="CW30">
            <v>2739.4536965660641</v>
          </cell>
          <cell r="CX30">
            <v>2739.4536965660641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129.66337928652274</v>
          </cell>
          <cell r="AE31">
            <v>346.08285370127078</v>
          </cell>
          <cell r="AF31">
            <v>572.28096423717352</v>
          </cell>
          <cell r="AG31">
            <v>815.3342084735209</v>
          </cell>
          <cell r="AH31">
            <v>1084.825675722991</v>
          </cell>
          <cell r="AI31">
            <v>1376.4061712854841</v>
          </cell>
          <cell r="AJ31">
            <v>1685.7575882406331</v>
          </cell>
          <cell r="AK31">
            <v>2012.6846460583843</v>
          </cell>
          <cell r="AL31">
            <v>2367.182939499377</v>
          </cell>
          <cell r="AM31">
            <v>2749.9056739513849</v>
          </cell>
          <cell r="AN31">
            <v>3149.7988651835972</v>
          </cell>
          <cell r="AO31">
            <v>3569.1931639601949</v>
          </cell>
          <cell r="AP31">
            <v>4021.3007305854994</v>
          </cell>
          <cell r="AQ31">
            <v>4509.0734396912467</v>
          </cell>
          <cell r="AR31">
            <v>5039.8259120487055</v>
          </cell>
          <cell r="AS31">
            <v>5610.4608174178848</v>
          </cell>
          <cell r="AT31">
            <v>6226.601144230819</v>
          </cell>
          <cell r="AU31">
            <v>6895.4541125383766</v>
          </cell>
          <cell r="AV31">
            <v>7602.933817646348</v>
          </cell>
          <cell r="AW31">
            <v>8352.6889310395782</v>
          </cell>
          <cell r="AX31">
            <v>9152.4958628229851</v>
          </cell>
          <cell r="AY31">
            <v>9992.059267711038</v>
          </cell>
          <cell r="AZ31">
            <v>10882.473864109255</v>
          </cell>
          <cell r="BA31">
            <v>11843.982660377205</v>
          </cell>
          <cell r="BB31">
            <v>12878.571243801023</v>
          </cell>
          <cell r="BC31">
            <v>13989.443223296426</v>
          </cell>
          <cell r="BD31">
            <v>15189.884419584354</v>
          </cell>
          <cell r="BE31">
            <v>16481.148229804323</v>
          </cell>
          <cell r="BF31">
            <v>17879.13197801726</v>
          </cell>
          <cell r="BG31">
            <v>19382.040957582893</v>
          </cell>
          <cell r="BH31">
            <v>20995.703287365388</v>
          </cell>
          <cell r="BI31">
            <v>22726.459870976836</v>
          </cell>
          <cell r="BJ31">
            <v>24579.29888404984</v>
          </cell>
          <cell r="BK31">
            <v>26552.968214893328</v>
          </cell>
          <cell r="BL31">
            <v>28674.85746516443</v>
          </cell>
          <cell r="BM31">
            <v>30972.904259806321</v>
          </cell>
          <cell r="BN31">
            <v>33456.480059477362</v>
          </cell>
          <cell r="BO31">
            <v>36132.972026406147</v>
          </cell>
          <cell r="BP31">
            <v>38991.847796473608</v>
          </cell>
          <cell r="BQ31">
            <v>42005.24686269628</v>
          </cell>
          <cell r="BR31">
            <v>42005.24686269628</v>
          </cell>
          <cell r="BS31">
            <v>42005.24686269628</v>
          </cell>
          <cell r="BT31">
            <v>42005.24686269628</v>
          </cell>
          <cell r="BU31">
            <v>42005.24686269628</v>
          </cell>
          <cell r="BV31">
            <v>42005.24686269628</v>
          </cell>
          <cell r="BW31">
            <v>42005.24686269628</v>
          </cell>
          <cell r="BX31">
            <v>42005.24686269628</v>
          </cell>
          <cell r="BY31">
            <v>42005.24686269628</v>
          </cell>
          <cell r="BZ31">
            <v>42005.24686269628</v>
          </cell>
          <cell r="CA31">
            <v>42005.24686269628</v>
          </cell>
          <cell r="CB31">
            <v>42005.24686269628</v>
          </cell>
          <cell r="CC31">
            <v>42005.24686269628</v>
          </cell>
          <cell r="CD31">
            <v>42005.24686269628</v>
          </cell>
          <cell r="CE31">
            <v>42005.24686269628</v>
          </cell>
          <cell r="CF31">
            <v>42005.24686269628</v>
          </cell>
          <cell r="CG31">
            <v>42005.24686269628</v>
          </cell>
          <cell r="CH31">
            <v>42005.24686269628</v>
          </cell>
          <cell r="CI31">
            <v>42005.24686269628</v>
          </cell>
          <cell r="CJ31">
            <v>42005.24686269628</v>
          </cell>
          <cell r="CK31">
            <v>42005.24686269628</v>
          </cell>
          <cell r="CL31">
            <v>42005.24686269628</v>
          </cell>
          <cell r="CM31">
            <v>42005.24686269628</v>
          </cell>
          <cell r="CN31">
            <v>42005.24686269628</v>
          </cell>
          <cell r="CO31">
            <v>42005.24686269628</v>
          </cell>
          <cell r="CP31">
            <v>42005.24686269628</v>
          </cell>
          <cell r="CQ31">
            <v>42005.24686269628</v>
          </cell>
          <cell r="CR31">
            <v>42005.24686269628</v>
          </cell>
          <cell r="CS31">
            <v>42005.24686269628</v>
          </cell>
          <cell r="CT31">
            <v>42005.24686269628</v>
          </cell>
          <cell r="CU31">
            <v>42005.24686269628</v>
          </cell>
          <cell r="CV31">
            <v>42005.24686269628</v>
          </cell>
          <cell r="CW31">
            <v>42005.24686269628</v>
          </cell>
          <cell r="CX31">
            <v>42005.24686269628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47.187663537966728</v>
          </cell>
          <cell r="BR32">
            <v>3330.9527016200009</v>
          </cell>
          <cell r="BS32">
            <v>6837.0538741581331</v>
          </cell>
          <cell r="BT32">
            <v>10574.71252595682</v>
          </cell>
          <cell r="BU32">
            <v>14568.374525430656</v>
          </cell>
          <cell r="BV32">
            <v>18835.621306611916</v>
          </cell>
          <cell r="BW32">
            <v>23377.194894001397</v>
          </cell>
          <cell r="BX32">
            <v>28230.859515032469</v>
          </cell>
          <cell r="BY32">
            <v>33432.638017581805</v>
          </cell>
          <cell r="BZ32">
            <v>38970.775981091429</v>
          </cell>
          <cell r="CA32">
            <v>44859.099162868471</v>
          </cell>
          <cell r="CB32">
            <v>51136.500320757114</v>
          </cell>
          <cell r="CC32">
            <v>57847.566159906404</v>
          </cell>
          <cell r="CD32">
            <v>65024.130064790719</v>
          </cell>
          <cell r="CE32">
            <v>72642.298876262677</v>
          </cell>
          <cell r="CF32">
            <v>80727.692204118925</v>
          </cell>
          <cell r="CG32">
            <v>89354.032489603385</v>
          </cell>
          <cell r="CH32">
            <v>98629.399004951498</v>
          </cell>
          <cell r="CI32">
            <v>108555.78209836897</v>
          </cell>
          <cell r="CJ32">
            <v>119215.0554102372</v>
          </cell>
          <cell r="CK32">
            <v>130635.46860484968</v>
          </cell>
          <cell r="CL32">
            <v>142979.78080181457</v>
          </cell>
          <cell r="CM32">
            <v>156297.03350343357</v>
          </cell>
          <cell r="CN32">
            <v>170653.90525304651</v>
          </cell>
          <cell r="CO32">
            <v>186254.0254735616</v>
          </cell>
          <cell r="CP32">
            <v>203325.34894741719</v>
          </cell>
          <cell r="CQ32">
            <v>222151.17233438624</v>
          </cell>
          <cell r="CR32">
            <v>242955.82932041198</v>
          </cell>
          <cell r="CS32">
            <v>266245.55637835106</v>
          </cell>
          <cell r="CT32">
            <v>292676.26404544828</v>
          </cell>
          <cell r="CU32">
            <v>323327.71275544597</v>
          </cell>
          <cell r="CV32">
            <v>359744.24564706732</v>
          </cell>
          <cell r="CW32">
            <v>405658.24326539948</v>
          </cell>
          <cell r="CX32">
            <v>495420.35407108103</v>
          </cell>
        </row>
        <row r="40">
          <cell r="C40">
            <v>0.01</v>
          </cell>
          <cell r="D40">
            <v>4.9919190857667785E-5</v>
          </cell>
          <cell r="E40">
            <v>21598.117155587111</v>
          </cell>
        </row>
        <row r="41">
          <cell r="C41">
            <v>0.02</v>
          </cell>
          <cell r="D41">
            <v>1.0023166068436428E-4</v>
          </cell>
          <cell r="E41">
            <v>21429.290515249857</v>
          </cell>
        </row>
        <row r="42">
          <cell r="C42">
            <v>0.03</v>
          </cell>
          <cell r="D42">
            <v>1.5054413051106079E-4</v>
          </cell>
          <cell r="E42">
            <v>21429.290515249846</v>
          </cell>
        </row>
        <row r="43">
          <cell r="C43">
            <v>0.04</v>
          </cell>
          <cell r="D43">
            <v>2.0086209339302595E-4</v>
          </cell>
          <cell r="E43">
            <v>21426.951146356001</v>
          </cell>
        </row>
        <row r="44">
          <cell r="C44">
            <v>0.05</v>
          </cell>
          <cell r="D44">
            <v>2.6435888243393546E-4</v>
          </cell>
          <cell r="E44">
            <v>16979.764626544948</v>
          </cell>
        </row>
        <row r="45">
          <cell r="C45">
            <v>0.06</v>
          </cell>
          <cell r="D45">
            <v>3.5758212171829392E-4</v>
          </cell>
          <cell r="E45">
            <v>11565.362250150014</v>
          </cell>
        </row>
        <row r="46">
          <cell r="C46">
            <v>7.0000000000000007E-2</v>
          </cell>
          <cell r="D46">
            <v>4.7037986959945559E-4</v>
          </cell>
          <cell r="E46">
            <v>9558.3515868767281</v>
          </cell>
        </row>
        <row r="47">
          <cell r="C47">
            <v>0.08</v>
          </cell>
          <cell r="D47">
            <v>5.9071874887093212E-4</v>
          </cell>
          <cell r="E47">
            <v>8959.3698976019423</v>
          </cell>
        </row>
        <row r="48">
          <cell r="C48">
            <v>0.09</v>
          </cell>
          <cell r="D48">
            <v>7.2552312067542218E-4</v>
          </cell>
          <cell r="E48">
            <v>7997.9641462941781</v>
          </cell>
        </row>
        <row r="49">
          <cell r="C49">
            <v>0.1</v>
          </cell>
          <cell r="D49">
            <v>8.7156885555343233E-4</v>
          </cell>
          <cell r="E49">
            <v>7382.3486413800065</v>
          </cell>
        </row>
        <row r="50">
          <cell r="C50">
            <v>0.11</v>
          </cell>
          <cell r="D50">
            <v>1.0249837178885764E-3</v>
          </cell>
          <cell r="E50">
            <v>7027.7450049181944</v>
          </cell>
        </row>
        <row r="51">
          <cell r="C51">
            <v>0.12</v>
          </cell>
          <cell r="D51">
            <v>1.1958390581815763E-3</v>
          </cell>
          <cell r="E51">
            <v>6310.3706949228708</v>
          </cell>
        </row>
        <row r="52">
          <cell r="C52">
            <v>0.13</v>
          </cell>
          <cell r="D52">
            <v>1.3901641123843648E-3</v>
          </cell>
          <cell r="E52">
            <v>5548.2322486883504</v>
          </cell>
        </row>
        <row r="53">
          <cell r="C53">
            <v>0.14000000000000001</v>
          </cell>
          <cell r="D53">
            <v>1.6029594376245507E-3</v>
          </cell>
          <cell r="E53">
            <v>5066.655159078723</v>
          </cell>
        </row>
        <row r="54">
          <cell r="C54">
            <v>0.15</v>
          </cell>
          <cell r="D54">
            <v>1.8335142539687452E-3</v>
          </cell>
          <cell r="E54">
            <v>4676.3739294278621</v>
          </cell>
        </row>
        <row r="55">
          <cell r="C55">
            <v>0.16</v>
          </cell>
          <cell r="D55">
            <v>2.0780947957609753E-3</v>
          </cell>
          <cell r="E55">
            <v>4408.2024046373836</v>
          </cell>
        </row>
        <row r="56">
          <cell r="C56">
            <v>0.17</v>
          </cell>
          <cell r="D56">
            <v>2.3363587550368475E-3</v>
          </cell>
          <cell r="E56">
            <v>4174.6457209089485</v>
          </cell>
        </row>
        <row r="57">
          <cell r="C57">
            <v>0.18</v>
          </cell>
          <cell r="D57">
            <v>2.601316583536763E-3</v>
          </cell>
          <cell r="E57">
            <v>4069.1778709092332</v>
          </cell>
        </row>
        <row r="58">
          <cell r="C58">
            <v>0.19</v>
          </cell>
          <cell r="D58">
            <v>2.8727793731733392E-3</v>
          </cell>
          <cell r="E58">
            <v>3971.6696859242538</v>
          </cell>
        </row>
        <row r="59">
          <cell r="C59">
            <v>0.2</v>
          </cell>
          <cell r="D59">
            <v>3.1526483072284693E-3</v>
          </cell>
          <cell r="E59">
            <v>3852.376599410783</v>
          </cell>
        </row>
        <row r="60">
          <cell r="C60">
            <v>0.21</v>
          </cell>
          <cell r="D60">
            <v>3.4495271822546822E-3</v>
          </cell>
          <cell r="E60">
            <v>3631.6512327151054</v>
          </cell>
        </row>
        <row r="61">
          <cell r="C61">
            <v>0.22</v>
          </cell>
          <cell r="D61">
            <v>3.7583101840154205E-3</v>
          </cell>
          <cell r="E61">
            <v>3491.6447029407395</v>
          </cell>
        </row>
        <row r="62">
          <cell r="C62">
            <v>0.23</v>
          </cell>
          <cell r="D62">
            <v>4.0688676621857415E-3</v>
          </cell>
          <cell r="E62">
            <v>3471.6939962550846</v>
          </cell>
        </row>
        <row r="63">
          <cell r="C63">
            <v>0.24</v>
          </cell>
          <cell r="D63">
            <v>4.3887009220992881E-3</v>
          </cell>
          <cell r="E63">
            <v>3371.0081707807835</v>
          </cell>
        </row>
        <row r="64">
          <cell r="C64">
            <v>0.25</v>
          </cell>
          <cell r="D64">
            <v>4.7235884366855019E-3</v>
          </cell>
          <cell r="E64">
            <v>3219.4706744686955</v>
          </cell>
        </row>
        <row r="65">
          <cell r="C65">
            <v>0.26</v>
          </cell>
          <cell r="D65">
            <v>5.0689415393153792E-3</v>
          </cell>
          <cell r="E65">
            <v>3121.9077640993764</v>
          </cell>
        </row>
        <row r="66">
          <cell r="C66">
            <v>0.27</v>
          </cell>
          <cell r="D66">
            <v>5.4339949686406062E-3</v>
          </cell>
          <cell r="E66">
            <v>2953.4321440259278</v>
          </cell>
        </row>
        <row r="67">
          <cell r="C67">
            <v>0.28000000000000003</v>
          </cell>
          <cell r="D67">
            <v>5.8157580143350009E-3</v>
          </cell>
          <cell r="E67">
            <v>2824.1615960888512</v>
          </cell>
        </row>
        <row r="68">
          <cell r="C68">
            <v>0.28999999999999998</v>
          </cell>
          <cell r="D68">
            <v>6.2162092667700543E-3</v>
          </cell>
          <cell r="E68">
            <v>2692.363991621869</v>
          </cell>
        </row>
        <row r="69">
          <cell r="C69">
            <v>0.3</v>
          </cell>
          <cell r="D69">
            <v>6.6347543949638052E-3</v>
          </cell>
          <cell r="E69">
            <v>2575.972003565947</v>
          </cell>
        </row>
        <row r="70">
          <cell r="C70">
            <v>0.31</v>
          </cell>
          <cell r="D70">
            <v>7.0844873791421261E-3</v>
          </cell>
          <cell r="E70">
            <v>2397.3347972816864</v>
          </cell>
        </row>
        <row r="71">
          <cell r="C71">
            <v>0.32</v>
          </cell>
          <cell r="D71">
            <v>7.5831402654983476E-3</v>
          </cell>
          <cell r="E71">
            <v>2162.1463786851914</v>
          </cell>
        </row>
        <row r="72">
          <cell r="C72">
            <v>0.33</v>
          </cell>
          <cell r="D72">
            <v>8.1226655321102927E-3</v>
          </cell>
          <cell r="E72">
            <v>1998.3504002074703</v>
          </cell>
        </row>
        <row r="73">
          <cell r="C73">
            <v>0.34</v>
          </cell>
          <cell r="D73">
            <v>8.6950731802540211E-3</v>
          </cell>
          <cell r="E73">
            <v>1883.5536805848244</v>
          </cell>
        </row>
        <row r="74">
          <cell r="C74">
            <v>0.35</v>
          </cell>
          <cell r="D74">
            <v>9.300001873071808E-3</v>
          </cell>
          <cell r="E74">
            <v>1782.2935913882568</v>
          </cell>
        </row>
        <row r="75">
          <cell r="C75">
            <v>0.36</v>
          </cell>
          <cell r="D75">
            <v>9.9559469352175686E-3</v>
          </cell>
          <cell r="E75">
            <v>1643.6750494455887</v>
          </cell>
        </row>
        <row r="76">
          <cell r="C76">
            <v>0.37</v>
          </cell>
          <cell r="D76">
            <v>1.0664117023704905E-2</v>
          </cell>
          <cell r="E76">
            <v>1522.4598581380246</v>
          </cell>
        </row>
        <row r="77">
          <cell r="C77">
            <v>0.38</v>
          </cell>
          <cell r="D77">
            <v>1.140405842547682E-2</v>
          </cell>
          <cell r="E77">
            <v>1457.0890747215717</v>
          </cell>
        </row>
        <row r="78">
          <cell r="C78">
            <v>0.39</v>
          </cell>
          <cell r="D78">
            <v>1.2180083654552807E-2</v>
          </cell>
          <cell r="E78">
            <v>1389.3369597529556</v>
          </cell>
        </row>
        <row r="79">
          <cell r="C79">
            <v>0.4</v>
          </cell>
          <cell r="D79">
            <v>1.3016639799881522E-2</v>
          </cell>
          <cell r="E79">
            <v>1288.808334594652</v>
          </cell>
        </row>
        <row r="80">
          <cell r="C80">
            <v>0.41</v>
          </cell>
          <cell r="D80">
            <v>1.3919188855567264E-2</v>
          </cell>
          <cell r="E80">
            <v>1194.5727776944475</v>
          </cell>
        </row>
        <row r="81">
          <cell r="C81">
            <v>0.42</v>
          </cell>
          <cell r="D81">
            <v>1.4901265412509784E-2</v>
          </cell>
          <cell r="E81">
            <v>1097.8375614754914</v>
          </cell>
        </row>
        <row r="82">
          <cell r="C82">
            <v>0.43</v>
          </cell>
          <cell r="D82">
            <v>1.5957138333170914E-2</v>
          </cell>
          <cell r="E82">
            <v>1021.10823315834</v>
          </cell>
        </row>
        <row r="83">
          <cell r="C83">
            <v>0.44</v>
          </cell>
          <cell r="D83">
            <v>1.7097212100632062E-2</v>
          </cell>
          <cell r="E83">
            <v>945.69365880332327</v>
          </cell>
        </row>
        <row r="84">
          <cell r="C84">
            <v>0.45</v>
          </cell>
          <cell r="D84">
            <v>1.8334822577129054E-2</v>
          </cell>
          <cell r="E84">
            <v>871.16306215160239</v>
          </cell>
        </row>
        <row r="85">
          <cell r="C85">
            <v>0.46</v>
          </cell>
          <cell r="D85">
            <v>1.9643905942889058E-2</v>
          </cell>
          <cell r="E85">
            <v>823.5995969821854</v>
          </cell>
        </row>
        <row r="86">
          <cell r="C86">
            <v>0.47</v>
          </cell>
          <cell r="D86">
            <v>2.1031213508392713E-2</v>
          </cell>
          <cell r="E86">
            <v>777.16042157140271</v>
          </cell>
        </row>
        <row r="87">
          <cell r="C87">
            <v>0.48</v>
          </cell>
          <cell r="D87">
            <v>2.2511134335319354E-2</v>
          </cell>
          <cell r="E87">
            <v>728.52581897576522</v>
          </cell>
        </row>
        <row r="88">
          <cell r="C88">
            <v>0.49</v>
          </cell>
          <cell r="D88">
            <v>2.4064618456354388E-2</v>
          </cell>
          <cell r="E88">
            <v>694.02739162707451</v>
          </cell>
        </row>
        <row r="89">
          <cell r="C89">
            <v>0.5</v>
          </cell>
          <cell r="D89">
            <v>2.5712194956936725E-2</v>
          </cell>
          <cell r="E89">
            <v>654.39178822649262</v>
          </cell>
        </row>
        <row r="90">
          <cell r="C90">
            <v>0.51</v>
          </cell>
          <cell r="D90">
            <v>2.7491320438754192E-2</v>
          </cell>
          <cell r="E90">
            <v>606.00589642200327</v>
          </cell>
        </row>
        <row r="91">
          <cell r="C91">
            <v>0.52</v>
          </cell>
          <cell r="D91">
            <v>2.9405668928452044E-2</v>
          </cell>
          <cell r="E91">
            <v>563.19971951720902</v>
          </cell>
        </row>
        <row r="92">
          <cell r="C92">
            <v>0.53</v>
          </cell>
          <cell r="D92">
            <v>3.1461168216059716E-2</v>
          </cell>
          <cell r="E92">
            <v>524.52488743543086</v>
          </cell>
        </row>
        <row r="93">
          <cell r="C93">
            <v>0.54</v>
          </cell>
          <cell r="D93">
            <v>3.3682401687900064E-2</v>
          </cell>
          <cell r="E93">
            <v>485.38820710401944</v>
          </cell>
        </row>
        <row r="94">
          <cell r="C94">
            <v>0.55000000000000004</v>
          </cell>
          <cell r="D94">
            <v>3.6071688564346747E-2</v>
          </cell>
          <cell r="E94">
            <v>451.2478359482094</v>
          </cell>
        </row>
        <row r="95">
          <cell r="C95">
            <v>0.56000000000000005</v>
          </cell>
          <cell r="D95">
            <v>3.8658444420628282E-2</v>
          </cell>
          <cell r="E95">
            <v>416.80026734563188</v>
          </cell>
        </row>
        <row r="96">
          <cell r="C96">
            <v>0.56999999999999995</v>
          </cell>
          <cell r="D96">
            <v>4.1439348425642043E-2</v>
          </cell>
          <cell r="E96">
            <v>387.70145625745027</v>
          </cell>
        </row>
        <row r="97">
          <cell r="C97">
            <v>0.57999999999999996</v>
          </cell>
          <cell r="D97">
            <v>4.4425184625069725E-2</v>
          </cell>
          <cell r="E97">
            <v>361.09165421153449</v>
          </cell>
        </row>
        <row r="98">
          <cell r="C98">
            <v>0.59</v>
          </cell>
          <cell r="D98">
            <v>4.7627685894614386E-2</v>
          </cell>
          <cell r="E98">
            <v>336.6620156279651</v>
          </cell>
        </row>
        <row r="99">
          <cell r="C99">
            <v>0.6</v>
          </cell>
          <cell r="D99">
            <v>5.1056082093025312E-2</v>
          </cell>
          <cell r="E99">
            <v>314.47956130500722</v>
          </cell>
        </row>
        <row r="100">
          <cell r="C100">
            <v>0.61</v>
          </cell>
          <cell r="D100">
            <v>5.4708056378455286E-2</v>
          </cell>
          <cell r="E100">
            <v>295.22675905947216</v>
          </cell>
        </row>
        <row r="101">
          <cell r="C101">
            <v>0.62</v>
          </cell>
          <cell r="D101">
            <v>5.8634289034261218E-2</v>
          </cell>
          <cell r="E101">
            <v>274.60434135549468</v>
          </cell>
        </row>
        <row r="102">
          <cell r="C102">
            <v>0.63</v>
          </cell>
          <cell r="D102">
            <v>6.2886474377365414E-2</v>
          </cell>
          <cell r="E102">
            <v>253.55445387734201</v>
          </cell>
        </row>
        <row r="103">
          <cell r="C103">
            <v>0.64</v>
          </cell>
          <cell r="D103">
            <v>6.7481952867391198E-2</v>
          </cell>
          <cell r="E103">
            <v>234.61333456268088</v>
          </cell>
        </row>
        <row r="104">
          <cell r="C104">
            <v>0.65</v>
          </cell>
          <cell r="D104">
            <v>7.2434393322148877E-2</v>
          </cell>
          <cell r="E104">
            <v>217.70287645160121</v>
          </cell>
        </row>
        <row r="105">
          <cell r="C105">
            <v>0.66</v>
          </cell>
          <cell r="D105">
            <v>7.7724307207096971E-2</v>
          </cell>
          <cell r="E105">
            <v>203.81438259776166</v>
          </cell>
        </row>
        <row r="106">
          <cell r="C106">
            <v>0.67</v>
          </cell>
          <cell r="D106">
            <v>8.338745647974502E-2</v>
          </cell>
          <cell r="E106">
            <v>190.38179651441226</v>
          </cell>
        </row>
        <row r="107">
          <cell r="C107">
            <v>0.68</v>
          </cell>
          <cell r="D107">
            <v>8.9463563196843593E-2</v>
          </cell>
          <cell r="E107">
            <v>177.44265903395123</v>
          </cell>
        </row>
        <row r="108">
          <cell r="C108">
            <v>0.69</v>
          </cell>
          <cell r="D108">
            <v>9.595106904401253E-2</v>
          </cell>
          <cell r="E108">
            <v>166.19029837583977</v>
          </cell>
        </row>
        <row r="109">
          <cell r="C109">
            <v>0.7</v>
          </cell>
          <cell r="D109">
            <v>0.10286703671436698</v>
          </cell>
          <cell r="E109">
            <v>155.89438583954026</v>
          </cell>
        </row>
        <row r="110">
          <cell r="C110">
            <v>0.71</v>
          </cell>
          <cell r="D110">
            <v>0.11025669956155941</v>
          </cell>
          <cell r="E110">
            <v>145.90118043959882</v>
          </cell>
        </row>
        <row r="111">
          <cell r="C111">
            <v>0.72</v>
          </cell>
          <cell r="D111">
            <v>0.11815258934964143</v>
          </cell>
          <cell r="E111">
            <v>136.54705946926816</v>
          </cell>
        </row>
        <row r="112">
          <cell r="C112">
            <v>0.73</v>
          </cell>
          <cell r="D112">
            <v>0.12655607908185817</v>
          </cell>
          <cell r="E112">
            <v>128.29914319079154</v>
          </cell>
        </row>
        <row r="113">
          <cell r="C113">
            <v>0.74</v>
          </cell>
          <cell r="D113">
            <v>0.13553704570534589</v>
          </cell>
          <cell r="E113">
            <v>120.04949774964473</v>
          </cell>
        </row>
        <row r="114">
          <cell r="C114">
            <v>0.75</v>
          </cell>
          <cell r="D114">
            <v>0.14516214400977864</v>
          </cell>
          <cell r="E114">
            <v>112.01553463194088</v>
          </cell>
        </row>
        <row r="115">
          <cell r="C115">
            <v>0.76</v>
          </cell>
          <cell r="D115">
            <v>0.15540962423143106</v>
          </cell>
          <cell r="E115">
            <v>105.2122579537087</v>
          </cell>
        </row>
        <row r="116">
          <cell r="C116">
            <v>0.77</v>
          </cell>
          <cell r="D116">
            <v>0.16630506882698587</v>
          </cell>
          <cell r="E116">
            <v>98.955166354193366</v>
          </cell>
        </row>
        <row r="117">
          <cell r="C117">
            <v>0.78</v>
          </cell>
          <cell r="D117">
            <v>0.17792044291710271</v>
          </cell>
          <cell r="E117">
            <v>92.821851805306537</v>
          </cell>
        </row>
        <row r="118">
          <cell r="C118">
            <v>0.79</v>
          </cell>
          <cell r="D118">
            <v>0.19033824740410177</v>
          </cell>
          <cell r="E118">
            <v>86.823764505618811</v>
          </cell>
        </row>
        <row r="119">
          <cell r="C119">
            <v>0.8</v>
          </cell>
          <cell r="D119">
            <v>0.20361738511415658</v>
          </cell>
          <cell r="E119">
            <v>81.19205900241937</v>
          </cell>
        </row>
        <row r="120">
          <cell r="C120">
            <v>0.81</v>
          </cell>
          <cell r="D120">
            <v>0.21771364539787399</v>
          </cell>
          <cell r="E120">
            <v>76.485572113151591</v>
          </cell>
        </row>
        <row r="121">
          <cell r="C121">
            <v>0.82</v>
          </cell>
          <cell r="D121">
            <v>0.23267443343844149</v>
          </cell>
          <cell r="E121">
            <v>72.065758136034248</v>
          </cell>
        </row>
        <row r="122">
          <cell r="C122">
            <v>0.83</v>
          </cell>
          <cell r="D122">
            <v>0.24863616137718098</v>
          </cell>
          <cell r="E122">
            <v>67.546605016321706</v>
          </cell>
        </row>
        <row r="123">
          <cell r="C123">
            <v>0.84</v>
          </cell>
          <cell r="D123">
            <v>0.26579881343476403</v>
          </cell>
          <cell r="E123">
            <v>62.820159077900456</v>
          </cell>
        </row>
        <row r="124">
          <cell r="C124">
            <v>0.85</v>
          </cell>
          <cell r="D124">
            <v>0.28416607244719183</v>
          </cell>
          <cell r="E124">
            <v>58.700132214965166</v>
          </cell>
        </row>
        <row r="125">
          <cell r="C125">
            <v>0.86</v>
          </cell>
          <cell r="D125">
            <v>0.30388943310744809</v>
          </cell>
          <cell r="E125">
            <v>54.664139191480686</v>
          </cell>
        </row>
        <row r="126">
          <cell r="C126">
            <v>0.87</v>
          </cell>
          <cell r="D126">
            <v>0.32502116711371426</v>
          </cell>
          <cell r="E126">
            <v>51.0209210534411</v>
          </cell>
        </row>
        <row r="127">
          <cell r="C127">
            <v>0.88</v>
          </cell>
          <cell r="D127">
            <v>0.34786243541034884</v>
          </cell>
          <cell r="E127">
            <v>47.202305863850761</v>
          </cell>
        </row>
        <row r="128">
          <cell r="C128">
            <v>0.89</v>
          </cell>
          <cell r="D128">
            <v>0.37250398182283756</v>
          </cell>
          <cell r="E128">
            <v>43.753769118548256</v>
          </cell>
        </row>
        <row r="129">
          <cell r="C129">
            <v>0.9</v>
          </cell>
          <cell r="D129">
            <v>0.39906918483300696</v>
          </cell>
          <cell r="E129">
            <v>40.58544299636231</v>
          </cell>
        </row>
        <row r="130">
          <cell r="C130">
            <v>0.91</v>
          </cell>
          <cell r="D130">
            <v>0.4279348296523392</v>
          </cell>
          <cell r="E130">
            <v>37.350994207963943</v>
          </cell>
        </row>
        <row r="131">
          <cell r="C131">
            <v>0.92</v>
          </cell>
          <cell r="D131">
            <v>0.45952271186264526</v>
          </cell>
          <cell r="E131">
            <v>34.132092974066339</v>
          </cell>
        </row>
        <row r="132">
          <cell r="C132">
            <v>0.93</v>
          </cell>
          <cell r="D132">
            <v>0.49435702875496623</v>
          </cell>
          <cell r="E132">
            <v>30.951103068528873</v>
          </cell>
        </row>
        <row r="133">
          <cell r="C133">
            <v>0.94</v>
          </cell>
          <cell r="D133">
            <v>0.53285287562394812</v>
          </cell>
          <cell r="E133">
            <v>28.007190908813104</v>
          </cell>
        </row>
        <row r="134">
          <cell r="C134">
            <v>0.95</v>
          </cell>
          <cell r="D134">
            <v>0.57594696590599492</v>
          </cell>
          <cell r="E134">
            <v>25.018756061435862</v>
          </cell>
        </row>
        <row r="135">
          <cell r="C135">
            <v>0.96</v>
          </cell>
          <cell r="D135">
            <v>0.62485296208150642</v>
          </cell>
          <cell r="E135">
            <v>22.045569393715482</v>
          </cell>
        </row>
        <row r="136">
          <cell r="C136">
            <v>0.97</v>
          </cell>
          <cell r="D136">
            <v>0.68156879626445332</v>
          </cell>
          <cell r="E136">
            <v>19.009868196211773</v>
          </cell>
        </row>
        <row r="137">
          <cell r="C137">
            <v>0.98</v>
          </cell>
          <cell r="D137">
            <v>0.74895204005629912</v>
          </cell>
          <cell r="E137">
            <v>16.000424909589963</v>
          </cell>
        </row>
        <row r="138">
          <cell r="C138">
            <v>0.99</v>
          </cell>
          <cell r="D138">
            <v>0.83390889479537644</v>
          </cell>
          <cell r="E138">
            <v>12.690683238772312</v>
          </cell>
        </row>
        <row r="139">
          <cell r="C139">
            <v>1</v>
          </cell>
          <cell r="D139">
            <v>1</v>
          </cell>
          <cell r="E139">
            <v>6.4913803248387882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TS Capex (2)"/>
      <sheetName val="Contents"/>
      <sheetName val="Financial Summary"/>
      <sheetName val="Current Inputs"/>
      <sheetName val="Market Inputs"/>
      <sheetName val="P and L"/>
      <sheetName val="Balance"/>
      <sheetName val="Cashflow"/>
      <sheetName val="Revenues"/>
      <sheetName val="UMTS Capex"/>
      <sheetName val="OpEx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Sensitivity"/>
      <sheetName val="Geographic Data"/>
      <sheetName val="Module1"/>
      <sheetName val="Module3"/>
      <sheetName val="Module5"/>
      <sheetName val="1-OBJ98 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Scenario 1 (Fixed Substitution)</v>
          </cell>
        </row>
        <row r="8">
          <cell r="H8">
            <v>1</v>
          </cell>
        </row>
        <row r="15">
          <cell r="F15">
            <v>0.05</v>
          </cell>
          <cell r="G15">
            <v>0.1</v>
          </cell>
          <cell r="H15">
            <v>0.15</v>
          </cell>
          <cell r="I15">
            <v>0.15</v>
          </cell>
          <cell r="J15">
            <v>0.15</v>
          </cell>
          <cell r="K15">
            <v>0.15</v>
          </cell>
          <cell r="L15">
            <v>0.15</v>
          </cell>
          <cell r="M15">
            <v>0.15</v>
          </cell>
          <cell r="N15">
            <v>0.15</v>
          </cell>
          <cell r="O15">
            <v>0.15</v>
          </cell>
          <cell r="P15">
            <v>0.15</v>
          </cell>
        </row>
        <row r="16">
          <cell r="F16">
            <v>0.05</v>
          </cell>
          <cell r="G16">
            <v>0.1</v>
          </cell>
          <cell r="H16">
            <v>0.15</v>
          </cell>
          <cell r="I16">
            <v>0.15</v>
          </cell>
          <cell r="J16">
            <v>0.15</v>
          </cell>
          <cell r="K16">
            <v>0.15</v>
          </cell>
          <cell r="L16">
            <v>0.15</v>
          </cell>
          <cell r="M16">
            <v>0.15</v>
          </cell>
          <cell r="N16">
            <v>0.15</v>
          </cell>
          <cell r="O16">
            <v>0.15</v>
          </cell>
          <cell r="P16">
            <v>0.15</v>
          </cell>
        </row>
        <row r="21">
          <cell r="E21">
            <v>0.17</v>
          </cell>
        </row>
        <row r="22">
          <cell r="F22">
            <v>-0.3</v>
          </cell>
          <cell r="G22">
            <v>-0.3</v>
          </cell>
          <cell r="H22">
            <v>-0.2</v>
          </cell>
          <cell r="I22">
            <v>-0.2</v>
          </cell>
          <cell r="J22">
            <v>-0.1</v>
          </cell>
          <cell r="K22">
            <v>-0.1</v>
          </cell>
          <cell r="L22">
            <v>-0.05</v>
          </cell>
          <cell r="M22">
            <v>-0.05</v>
          </cell>
          <cell r="N22">
            <v>-0.05</v>
          </cell>
          <cell r="O22">
            <v>-0.05</v>
          </cell>
          <cell r="P22">
            <v>-0.05</v>
          </cell>
        </row>
        <row r="29">
          <cell r="E29">
            <v>0</v>
          </cell>
          <cell r="F29">
            <v>-0.02</v>
          </cell>
          <cell r="G29">
            <v>-0.15</v>
          </cell>
          <cell r="H29">
            <v>-0.15</v>
          </cell>
          <cell r="I29">
            <v>-0.15</v>
          </cell>
          <cell r="J29">
            <v>-0.1</v>
          </cell>
          <cell r="K29">
            <v>-7.0000000000000007E-2</v>
          </cell>
          <cell r="L29">
            <v>-7.0000000000000007E-2</v>
          </cell>
          <cell r="M29">
            <v>-7.0000000000000007E-2</v>
          </cell>
          <cell r="N29">
            <v>-7.0000000000000007E-2</v>
          </cell>
          <cell r="O29">
            <v>-7.0000000000000007E-2</v>
          </cell>
          <cell r="P29">
            <v>-7.0000000000000007E-2</v>
          </cell>
        </row>
        <row r="30">
          <cell r="E30">
            <v>0</v>
          </cell>
          <cell r="F30">
            <v>-0.02</v>
          </cell>
          <cell r="G30">
            <v>-7.0000000000000007E-2</v>
          </cell>
          <cell r="H30">
            <v>-7.0000000000000007E-2</v>
          </cell>
          <cell r="I30">
            <v>-7.0000000000000007E-2</v>
          </cell>
          <cell r="J30">
            <v>-7.0000000000000007E-2</v>
          </cell>
          <cell r="K30">
            <v>-7.0000000000000007E-2</v>
          </cell>
          <cell r="L30">
            <v>-7.0000000000000007E-2</v>
          </cell>
          <cell r="M30">
            <v>-7.0000000000000007E-2</v>
          </cell>
          <cell r="N30">
            <v>-7.0000000000000007E-2</v>
          </cell>
          <cell r="O30">
            <v>-7.0000000000000007E-2</v>
          </cell>
          <cell r="P30">
            <v>-7.0000000000000007E-2</v>
          </cell>
        </row>
        <row r="31">
          <cell r="E31">
            <v>0</v>
          </cell>
          <cell r="F31">
            <v>-0.02</v>
          </cell>
          <cell r="G31">
            <v>-7.0000000000000007E-2</v>
          </cell>
          <cell r="H31">
            <v>-7.0000000000000007E-2</v>
          </cell>
          <cell r="I31">
            <v>-7.0000000000000007E-2</v>
          </cell>
          <cell r="J31">
            <v>-7.0000000000000007E-2</v>
          </cell>
          <cell r="K31">
            <v>-7.0000000000000007E-2</v>
          </cell>
          <cell r="L31">
            <v>-7.0000000000000007E-2</v>
          </cell>
          <cell r="M31">
            <v>-7.0000000000000007E-2</v>
          </cell>
          <cell r="N31">
            <v>-7.0000000000000007E-2</v>
          </cell>
          <cell r="O31">
            <v>-7.0000000000000007E-2</v>
          </cell>
          <cell r="P31">
            <v>-7.0000000000000007E-2</v>
          </cell>
        </row>
        <row r="38">
          <cell r="E38">
            <v>20</v>
          </cell>
          <cell r="F38">
            <v>20</v>
          </cell>
          <cell r="G38">
            <v>20</v>
          </cell>
          <cell r="H38">
            <v>20</v>
          </cell>
          <cell r="I38">
            <v>20</v>
          </cell>
          <cell r="J38">
            <v>20</v>
          </cell>
          <cell r="K38">
            <v>20</v>
          </cell>
          <cell r="L38">
            <v>20</v>
          </cell>
          <cell r="M38">
            <v>20</v>
          </cell>
          <cell r="N38">
            <v>20</v>
          </cell>
          <cell r="O38">
            <v>20</v>
          </cell>
          <cell r="P38">
            <v>20</v>
          </cell>
        </row>
        <row r="39">
          <cell r="E39">
            <v>0.13</v>
          </cell>
          <cell r="F39">
            <v>0.13</v>
          </cell>
          <cell r="G39">
            <v>0.13</v>
          </cell>
          <cell r="H39">
            <v>0.13</v>
          </cell>
          <cell r="I39">
            <v>0.13</v>
          </cell>
          <cell r="J39">
            <v>0.13</v>
          </cell>
          <cell r="K39">
            <v>0.13</v>
          </cell>
          <cell r="L39">
            <v>0.13</v>
          </cell>
          <cell r="M39">
            <v>0.13</v>
          </cell>
          <cell r="N39">
            <v>0.13</v>
          </cell>
          <cell r="O39">
            <v>0.13</v>
          </cell>
          <cell r="P39">
            <v>0.13</v>
          </cell>
        </row>
        <row r="42">
          <cell r="E42">
            <v>20</v>
          </cell>
          <cell r="F42">
            <v>20</v>
          </cell>
          <cell r="G42">
            <v>20</v>
          </cell>
          <cell r="H42">
            <v>20</v>
          </cell>
          <cell r="I42">
            <v>20</v>
          </cell>
          <cell r="J42">
            <v>20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</row>
        <row r="43"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J43">
            <v>0.1</v>
          </cell>
          <cell r="K43">
            <v>0.1</v>
          </cell>
          <cell r="L43">
            <v>0.1</v>
          </cell>
          <cell r="M43">
            <v>0.1</v>
          </cell>
          <cell r="N43">
            <v>0.1</v>
          </cell>
          <cell r="O43">
            <v>0.1</v>
          </cell>
          <cell r="P43">
            <v>0.1</v>
          </cell>
        </row>
        <row r="46">
          <cell r="E46">
            <v>2</v>
          </cell>
          <cell r="F46">
            <v>2</v>
          </cell>
          <cell r="G46">
            <v>2</v>
          </cell>
          <cell r="H46">
            <v>2</v>
          </cell>
          <cell r="I46">
            <v>2</v>
          </cell>
          <cell r="J46">
            <v>2</v>
          </cell>
          <cell r="K46">
            <v>2</v>
          </cell>
          <cell r="L46">
            <v>2</v>
          </cell>
          <cell r="M46">
            <v>2</v>
          </cell>
          <cell r="N46">
            <v>2</v>
          </cell>
          <cell r="O46">
            <v>2</v>
          </cell>
          <cell r="P46">
            <v>2</v>
          </cell>
        </row>
        <row r="47"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</row>
        <row r="50">
          <cell r="E50">
            <v>0.5</v>
          </cell>
          <cell r="F50">
            <v>0.5</v>
          </cell>
          <cell r="G50">
            <v>0.5</v>
          </cell>
          <cell r="H50">
            <v>0.5</v>
          </cell>
          <cell r="I50">
            <v>0.5</v>
          </cell>
          <cell r="J50">
            <v>0.5</v>
          </cell>
          <cell r="K50">
            <v>0.5</v>
          </cell>
          <cell r="L50">
            <v>0.5</v>
          </cell>
          <cell r="M50">
            <v>0.5</v>
          </cell>
          <cell r="N50">
            <v>0.5</v>
          </cell>
          <cell r="O50">
            <v>0.5</v>
          </cell>
          <cell r="P50">
            <v>0.5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</row>
        <row r="52">
          <cell r="E52">
            <v>2.5</v>
          </cell>
          <cell r="F52">
            <v>2.5</v>
          </cell>
          <cell r="G52">
            <v>2.5</v>
          </cell>
          <cell r="H52">
            <v>2.5</v>
          </cell>
          <cell r="I52">
            <v>2.5</v>
          </cell>
          <cell r="J52">
            <v>2.5</v>
          </cell>
          <cell r="K52">
            <v>2.5</v>
          </cell>
          <cell r="L52">
            <v>2.5</v>
          </cell>
          <cell r="M52">
            <v>2.5</v>
          </cell>
          <cell r="N52">
            <v>2.5</v>
          </cell>
          <cell r="O52">
            <v>2.5</v>
          </cell>
          <cell r="P52">
            <v>2.5</v>
          </cell>
        </row>
        <row r="53"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  <cell r="O53">
            <v>10</v>
          </cell>
          <cell r="P53">
            <v>10</v>
          </cell>
        </row>
        <row r="57">
          <cell r="E57">
            <v>10</v>
          </cell>
          <cell r="F57">
            <v>10</v>
          </cell>
          <cell r="G57">
            <v>10</v>
          </cell>
          <cell r="H57">
            <v>10</v>
          </cell>
          <cell r="I57">
            <v>10</v>
          </cell>
          <cell r="J57">
            <v>10</v>
          </cell>
          <cell r="K57">
            <v>10</v>
          </cell>
          <cell r="L57">
            <v>10</v>
          </cell>
          <cell r="M57">
            <v>10</v>
          </cell>
          <cell r="N57">
            <v>10</v>
          </cell>
          <cell r="O57">
            <v>10</v>
          </cell>
          <cell r="P57">
            <v>10</v>
          </cell>
        </row>
        <row r="58"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</row>
        <row r="59"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</row>
        <row r="60">
          <cell r="E60">
            <v>0.05</v>
          </cell>
          <cell r="F60">
            <v>0.05</v>
          </cell>
          <cell r="G60">
            <v>0.05</v>
          </cell>
          <cell r="H60">
            <v>0.05</v>
          </cell>
          <cell r="I60">
            <v>0.05</v>
          </cell>
          <cell r="J60">
            <v>0.05</v>
          </cell>
          <cell r="K60">
            <v>0.05</v>
          </cell>
          <cell r="L60">
            <v>0.05</v>
          </cell>
          <cell r="M60">
            <v>0.05</v>
          </cell>
          <cell r="N60">
            <v>0.05</v>
          </cell>
          <cell r="O60">
            <v>0.05</v>
          </cell>
          <cell r="P60">
            <v>0.05</v>
          </cell>
        </row>
        <row r="62">
          <cell r="C62">
            <v>0</v>
          </cell>
        </row>
        <row r="68">
          <cell r="E68">
            <v>999.99999999999841</v>
          </cell>
          <cell r="F68">
            <v>1037.5482357939175</v>
          </cell>
          <cell r="G68">
            <v>1076.5063415990724</v>
          </cell>
          <cell r="H68">
            <v>1116.9272555470836</v>
          </cell>
          <cell r="I68">
            <v>1158.8659035030205</v>
          </cell>
          <cell r="J68">
            <v>1202.3792737012852</v>
          </cell>
          <cell r="K68">
            <v>1247.5264941839423</v>
          </cell>
          <cell r="L68">
            <v>1294.3689131467222</v>
          </cell>
          <cell r="M68">
            <v>1342.9701823018743</v>
          </cell>
          <cell r="N68">
            <v>1393.3963433711476</v>
          </cell>
          <cell r="O68">
            <v>1445.7159178264324</v>
          </cell>
          <cell r="P68">
            <v>1500</v>
          </cell>
        </row>
        <row r="69">
          <cell r="E69">
            <v>0</v>
          </cell>
          <cell r="F69">
            <v>15</v>
          </cell>
          <cell r="G69">
            <v>15</v>
          </cell>
          <cell r="H69">
            <v>15</v>
          </cell>
          <cell r="I69">
            <v>15</v>
          </cell>
          <cell r="J69">
            <v>15</v>
          </cell>
          <cell r="K69">
            <v>15</v>
          </cell>
          <cell r="L69">
            <v>15</v>
          </cell>
          <cell r="M69">
            <v>15</v>
          </cell>
          <cell r="N69">
            <v>15</v>
          </cell>
          <cell r="O69">
            <v>15</v>
          </cell>
          <cell r="P69">
            <v>15</v>
          </cell>
        </row>
        <row r="72">
          <cell r="E72">
            <v>4999.9999999999873</v>
          </cell>
          <cell r="F72">
            <v>5325.2054471998026</v>
          </cell>
          <cell r="G72">
            <v>5671.5626109773029</v>
          </cell>
          <cell r="H72">
            <v>6040.4472220222297</v>
          </cell>
          <cell r="I72">
            <v>6433.3244900471536</v>
          </cell>
          <cell r="J72">
            <v>6851.7549236006162</v>
          </cell>
          <cell r="K72">
            <v>7297.4005284072309</v>
          </cell>
          <cell r="L72">
            <v>7772.0314088546002</v>
          </cell>
          <cell r="M72">
            <v>8277.5327988481149</v>
          </cell>
          <cell r="N72">
            <v>8815.9125499602233</v>
          </cell>
          <cell r="O72">
            <v>9389.3091066170782</v>
          </cell>
          <cell r="P72">
            <v>10000</v>
          </cell>
        </row>
        <row r="73">
          <cell r="E73">
            <v>0</v>
          </cell>
          <cell r="F73">
            <v>5</v>
          </cell>
          <cell r="G73">
            <v>5</v>
          </cell>
          <cell r="H73">
            <v>5</v>
          </cell>
          <cell r="I73">
            <v>5</v>
          </cell>
          <cell r="J73">
            <v>5</v>
          </cell>
          <cell r="K73">
            <v>5</v>
          </cell>
          <cell r="L73">
            <v>5</v>
          </cell>
          <cell r="M73">
            <v>5</v>
          </cell>
          <cell r="N73">
            <v>5</v>
          </cell>
          <cell r="O73">
            <v>5</v>
          </cell>
          <cell r="P73">
            <v>5</v>
          </cell>
        </row>
        <row r="76">
          <cell r="E76">
            <v>0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</row>
        <row r="77">
          <cell r="E77">
            <v>250</v>
          </cell>
          <cell r="F77">
            <v>250</v>
          </cell>
          <cell r="G77">
            <v>250</v>
          </cell>
          <cell r="H77">
            <v>250</v>
          </cell>
          <cell r="I77">
            <v>250</v>
          </cell>
          <cell r="J77">
            <v>250</v>
          </cell>
          <cell r="K77">
            <v>250</v>
          </cell>
          <cell r="L77">
            <v>250</v>
          </cell>
          <cell r="M77">
            <v>250</v>
          </cell>
          <cell r="N77">
            <v>250</v>
          </cell>
          <cell r="O77">
            <v>250</v>
          </cell>
          <cell r="P77">
            <v>250</v>
          </cell>
        </row>
        <row r="78">
          <cell r="E78">
            <v>0</v>
          </cell>
          <cell r="F78">
            <v>5</v>
          </cell>
          <cell r="G78">
            <v>5</v>
          </cell>
          <cell r="H78">
            <v>5</v>
          </cell>
          <cell r="I78">
            <v>5</v>
          </cell>
          <cell r="J78">
            <v>5</v>
          </cell>
          <cell r="K78">
            <v>5</v>
          </cell>
          <cell r="L78">
            <v>5</v>
          </cell>
          <cell r="M78">
            <v>5</v>
          </cell>
          <cell r="N78">
            <v>5</v>
          </cell>
          <cell r="O78">
            <v>5</v>
          </cell>
          <cell r="P78">
            <v>5</v>
          </cell>
        </row>
        <row r="80">
          <cell r="E80">
            <v>8000</v>
          </cell>
          <cell r="F80">
            <v>8000</v>
          </cell>
          <cell r="G80">
            <v>8000</v>
          </cell>
          <cell r="H80">
            <v>8000</v>
          </cell>
          <cell r="I80">
            <v>8000</v>
          </cell>
          <cell r="J80">
            <v>8000</v>
          </cell>
          <cell r="K80">
            <v>8000</v>
          </cell>
          <cell r="L80">
            <v>8000</v>
          </cell>
          <cell r="M80">
            <v>8000</v>
          </cell>
          <cell r="N80">
            <v>8000</v>
          </cell>
          <cell r="O80">
            <v>8000</v>
          </cell>
          <cell r="P80">
            <v>8000</v>
          </cell>
        </row>
        <row r="81">
          <cell r="E81">
            <v>50</v>
          </cell>
          <cell r="F81">
            <v>50</v>
          </cell>
          <cell r="G81">
            <v>50</v>
          </cell>
          <cell r="H81">
            <v>50</v>
          </cell>
          <cell r="I81">
            <v>50</v>
          </cell>
          <cell r="J81">
            <v>50</v>
          </cell>
          <cell r="K81">
            <v>50</v>
          </cell>
          <cell r="L81">
            <v>50</v>
          </cell>
          <cell r="M81">
            <v>50</v>
          </cell>
          <cell r="N81">
            <v>50</v>
          </cell>
          <cell r="O81">
            <v>50</v>
          </cell>
          <cell r="P81">
            <v>50</v>
          </cell>
        </row>
        <row r="82">
          <cell r="E82">
            <v>0</v>
          </cell>
          <cell r="F82">
            <v>7</v>
          </cell>
          <cell r="G82">
            <v>7</v>
          </cell>
          <cell r="H82">
            <v>7</v>
          </cell>
          <cell r="I82">
            <v>7</v>
          </cell>
          <cell r="J82">
            <v>7</v>
          </cell>
          <cell r="K82">
            <v>7</v>
          </cell>
          <cell r="L82">
            <v>7</v>
          </cell>
          <cell r="M82">
            <v>7</v>
          </cell>
          <cell r="N82">
            <v>7</v>
          </cell>
          <cell r="O82">
            <v>7</v>
          </cell>
          <cell r="P82">
            <v>7</v>
          </cell>
        </row>
        <row r="84">
          <cell r="E84">
            <v>20</v>
          </cell>
          <cell r="F84">
            <v>10</v>
          </cell>
          <cell r="G84">
            <v>5</v>
          </cell>
          <cell r="H84">
            <v>5</v>
          </cell>
          <cell r="I84">
            <v>5</v>
          </cell>
          <cell r="J84">
            <v>5</v>
          </cell>
          <cell r="K84">
            <v>5</v>
          </cell>
          <cell r="L84">
            <v>5</v>
          </cell>
          <cell r="M84">
            <v>5</v>
          </cell>
          <cell r="N84">
            <v>5</v>
          </cell>
          <cell r="O84">
            <v>5</v>
          </cell>
          <cell r="P84">
            <v>5</v>
          </cell>
        </row>
        <row r="88">
          <cell r="E88">
            <v>0</v>
          </cell>
          <cell r="F88">
            <v>30</v>
          </cell>
          <cell r="G88">
            <v>40</v>
          </cell>
          <cell r="H88">
            <v>50</v>
          </cell>
          <cell r="I88">
            <v>50</v>
          </cell>
          <cell r="J88">
            <v>50</v>
          </cell>
          <cell r="K88">
            <v>50</v>
          </cell>
          <cell r="L88">
            <v>50</v>
          </cell>
          <cell r="M88">
            <v>50</v>
          </cell>
          <cell r="N88">
            <v>50</v>
          </cell>
          <cell r="O88">
            <v>50</v>
          </cell>
          <cell r="P88">
            <v>50</v>
          </cell>
        </row>
        <row r="89">
          <cell r="E89">
            <v>0</v>
          </cell>
          <cell r="F89">
            <v>10</v>
          </cell>
          <cell r="G89">
            <v>15</v>
          </cell>
          <cell r="H89">
            <v>15</v>
          </cell>
          <cell r="I89">
            <v>18</v>
          </cell>
          <cell r="J89">
            <v>18</v>
          </cell>
          <cell r="K89">
            <v>20</v>
          </cell>
          <cell r="L89">
            <v>20</v>
          </cell>
          <cell r="M89">
            <v>20</v>
          </cell>
          <cell r="N89">
            <v>20</v>
          </cell>
          <cell r="O89">
            <v>20</v>
          </cell>
          <cell r="P89">
            <v>20</v>
          </cell>
        </row>
        <row r="90">
          <cell r="E90">
            <v>0</v>
          </cell>
          <cell r="F90">
            <v>15</v>
          </cell>
          <cell r="G90">
            <v>21</v>
          </cell>
          <cell r="H90">
            <v>21</v>
          </cell>
          <cell r="I90">
            <v>24</v>
          </cell>
          <cell r="J90">
            <v>24</v>
          </cell>
          <cell r="K90">
            <v>27</v>
          </cell>
          <cell r="L90">
            <v>27</v>
          </cell>
          <cell r="M90">
            <v>30</v>
          </cell>
          <cell r="N90">
            <v>30</v>
          </cell>
          <cell r="O90">
            <v>30</v>
          </cell>
          <cell r="P90">
            <v>30</v>
          </cell>
        </row>
        <row r="93">
          <cell r="E93">
            <v>0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</row>
        <row r="94">
          <cell r="E94">
            <v>0</v>
          </cell>
          <cell r="F94">
            <v>3</v>
          </cell>
          <cell r="G94">
            <v>3</v>
          </cell>
          <cell r="H94">
            <v>3</v>
          </cell>
          <cell r="I94">
            <v>3</v>
          </cell>
          <cell r="J94">
            <v>3</v>
          </cell>
          <cell r="K94">
            <v>3</v>
          </cell>
          <cell r="L94">
            <v>3</v>
          </cell>
          <cell r="M94">
            <v>3</v>
          </cell>
          <cell r="N94">
            <v>3</v>
          </cell>
          <cell r="O94">
            <v>3</v>
          </cell>
          <cell r="P94">
            <v>3</v>
          </cell>
        </row>
        <row r="95">
          <cell r="E95">
            <v>0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  <cell r="P95">
            <v>6</v>
          </cell>
        </row>
        <row r="98">
          <cell r="E98">
            <v>0.02</v>
          </cell>
          <cell r="F98">
            <v>0.04</v>
          </cell>
          <cell r="G98">
            <v>0.04</v>
          </cell>
          <cell r="H98">
            <v>0.04</v>
          </cell>
          <cell r="I98">
            <v>0.04</v>
          </cell>
          <cell r="J98">
            <v>0.04</v>
          </cell>
          <cell r="K98">
            <v>0.04</v>
          </cell>
          <cell r="L98">
            <v>0.04</v>
          </cell>
          <cell r="M98">
            <v>0.04</v>
          </cell>
          <cell r="N98">
            <v>0.04</v>
          </cell>
          <cell r="O98">
            <v>0.04</v>
          </cell>
          <cell r="P98">
            <v>0.04</v>
          </cell>
        </row>
        <row r="100">
          <cell r="E100">
            <v>500000</v>
          </cell>
        </row>
        <row r="101">
          <cell r="E101">
            <v>200000</v>
          </cell>
        </row>
        <row r="102">
          <cell r="E102">
            <v>120000</v>
          </cell>
        </row>
        <row r="103">
          <cell r="E103">
            <v>35000</v>
          </cell>
        </row>
        <row r="104">
          <cell r="E104">
            <v>50000</v>
          </cell>
        </row>
        <row r="105">
          <cell r="E105">
            <v>40000</v>
          </cell>
        </row>
        <row r="106">
          <cell r="E106">
            <v>50000</v>
          </cell>
        </row>
        <row r="107">
          <cell r="E107">
            <v>50000</v>
          </cell>
        </row>
        <row r="108">
          <cell r="E108">
            <v>40000</v>
          </cell>
        </row>
        <row r="111">
          <cell r="E111">
            <v>2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</row>
        <row r="112">
          <cell r="E112">
            <v>0.25</v>
          </cell>
          <cell r="F112">
            <v>0.25</v>
          </cell>
          <cell r="G112">
            <v>0.25</v>
          </cell>
          <cell r="H112">
            <v>0.25</v>
          </cell>
          <cell r="I112">
            <v>0.25</v>
          </cell>
          <cell r="J112">
            <v>0.25</v>
          </cell>
          <cell r="K112">
            <v>0.25</v>
          </cell>
          <cell r="L112">
            <v>0.25</v>
          </cell>
          <cell r="M112">
            <v>0.25</v>
          </cell>
          <cell r="N112">
            <v>0.25</v>
          </cell>
          <cell r="O112">
            <v>0.25</v>
          </cell>
          <cell r="P112">
            <v>0.25</v>
          </cell>
        </row>
        <row r="116">
          <cell r="E116">
            <v>0.9</v>
          </cell>
          <cell r="F116">
            <v>0.9</v>
          </cell>
          <cell r="G116">
            <v>0.9</v>
          </cell>
          <cell r="H116">
            <v>0.9</v>
          </cell>
          <cell r="I116">
            <v>0.9</v>
          </cell>
          <cell r="J116">
            <v>0.9</v>
          </cell>
          <cell r="K116">
            <v>0.9</v>
          </cell>
          <cell r="L116">
            <v>0.9</v>
          </cell>
          <cell r="M116">
            <v>0.9</v>
          </cell>
          <cell r="N116">
            <v>0.9</v>
          </cell>
          <cell r="O116">
            <v>0.9</v>
          </cell>
          <cell r="P116">
            <v>0.9</v>
          </cell>
        </row>
        <row r="121">
          <cell r="E121">
            <v>4500</v>
          </cell>
        </row>
        <row r="122">
          <cell r="E122">
            <v>3800</v>
          </cell>
        </row>
        <row r="123">
          <cell r="E123">
            <v>2100</v>
          </cell>
        </row>
        <row r="124">
          <cell r="E124">
            <v>1400</v>
          </cell>
        </row>
        <row r="125">
          <cell r="E125">
            <v>500</v>
          </cell>
        </row>
        <row r="127">
          <cell r="E127">
            <v>0.02</v>
          </cell>
          <cell r="F127">
            <v>0.03</v>
          </cell>
          <cell r="G127">
            <v>0.03</v>
          </cell>
          <cell r="H127">
            <v>0.03</v>
          </cell>
          <cell r="I127">
            <v>0.03</v>
          </cell>
          <cell r="J127">
            <v>0.03</v>
          </cell>
          <cell r="K127">
            <v>0.03</v>
          </cell>
          <cell r="L127">
            <v>0.03</v>
          </cell>
          <cell r="M127">
            <v>0.03</v>
          </cell>
          <cell r="N127">
            <v>0.03</v>
          </cell>
          <cell r="O127">
            <v>0.03</v>
          </cell>
          <cell r="P127">
            <v>0.03</v>
          </cell>
        </row>
        <row r="131">
          <cell r="E131">
            <v>1.2E-2</v>
          </cell>
        </row>
        <row r="132">
          <cell r="F132">
            <v>-0.04</v>
          </cell>
          <cell r="G132">
            <v>-0.04</v>
          </cell>
          <cell r="H132">
            <v>-0.04</v>
          </cell>
          <cell r="I132">
            <v>-0.04</v>
          </cell>
          <cell r="J132">
            <v>-0.01</v>
          </cell>
          <cell r="K132">
            <v>-0.01</v>
          </cell>
          <cell r="L132">
            <v>-0.01</v>
          </cell>
          <cell r="M132">
            <v>-0.01</v>
          </cell>
          <cell r="N132">
            <v>-0.01</v>
          </cell>
          <cell r="O132">
            <v>-0.01</v>
          </cell>
          <cell r="P132">
            <v>-0.01</v>
          </cell>
        </row>
        <row r="135">
          <cell r="E135">
            <v>7500</v>
          </cell>
        </row>
        <row r="136">
          <cell r="E136">
            <v>-0.05</v>
          </cell>
          <cell r="F136">
            <v>-0.05</v>
          </cell>
          <cell r="G136">
            <v>-0.05</v>
          </cell>
          <cell r="H136">
            <v>-0.05</v>
          </cell>
          <cell r="I136">
            <v>-0.05</v>
          </cell>
          <cell r="J136">
            <v>-0.05</v>
          </cell>
          <cell r="K136">
            <v>-0.05</v>
          </cell>
          <cell r="L136">
            <v>-0.05</v>
          </cell>
          <cell r="M136">
            <v>-0.05</v>
          </cell>
          <cell r="N136">
            <v>-0.05</v>
          </cell>
          <cell r="O136">
            <v>-0.05</v>
          </cell>
          <cell r="P136">
            <v>-0.05</v>
          </cell>
        </row>
        <row r="139">
          <cell r="E139">
            <v>0.2</v>
          </cell>
          <cell r="F139">
            <v>0.2</v>
          </cell>
          <cell r="G139">
            <v>0.2</v>
          </cell>
          <cell r="H139">
            <v>0.2</v>
          </cell>
          <cell r="I139">
            <v>0.2</v>
          </cell>
          <cell r="J139">
            <v>0.2</v>
          </cell>
          <cell r="K139">
            <v>0.2</v>
          </cell>
          <cell r="L139">
            <v>0.2</v>
          </cell>
          <cell r="M139">
            <v>0.2</v>
          </cell>
          <cell r="N139">
            <v>0.2</v>
          </cell>
          <cell r="O139">
            <v>0.2</v>
          </cell>
          <cell r="P139">
            <v>0.2</v>
          </cell>
        </row>
        <row r="140">
          <cell r="E140">
            <v>0.4</v>
          </cell>
          <cell r="F140">
            <v>0.4</v>
          </cell>
          <cell r="G140">
            <v>0.4</v>
          </cell>
          <cell r="H140">
            <v>0.4</v>
          </cell>
          <cell r="I140">
            <v>0.4</v>
          </cell>
          <cell r="J140">
            <v>0.4</v>
          </cell>
          <cell r="K140">
            <v>0.4</v>
          </cell>
          <cell r="L140">
            <v>0.4</v>
          </cell>
          <cell r="M140">
            <v>0.4</v>
          </cell>
          <cell r="N140">
            <v>0.4</v>
          </cell>
          <cell r="O140">
            <v>0.4</v>
          </cell>
          <cell r="P140">
            <v>0.4</v>
          </cell>
        </row>
        <row r="141">
          <cell r="E141">
            <v>0.4</v>
          </cell>
          <cell r="F141">
            <v>0.4</v>
          </cell>
          <cell r="G141">
            <v>0.4</v>
          </cell>
          <cell r="H141">
            <v>0.4</v>
          </cell>
          <cell r="I141">
            <v>0.4</v>
          </cell>
          <cell r="J141">
            <v>0.4</v>
          </cell>
          <cell r="K141">
            <v>0.4</v>
          </cell>
          <cell r="L141">
            <v>0.4</v>
          </cell>
          <cell r="M141">
            <v>0.4</v>
          </cell>
          <cell r="N141">
            <v>0.4</v>
          </cell>
          <cell r="O141">
            <v>0.4</v>
          </cell>
          <cell r="P141">
            <v>0.4</v>
          </cell>
        </row>
        <row r="144">
          <cell r="E144">
            <v>170</v>
          </cell>
        </row>
        <row r="145">
          <cell r="E145">
            <v>120</v>
          </cell>
        </row>
        <row r="146">
          <cell r="E146">
            <v>7</v>
          </cell>
        </row>
        <row r="147">
          <cell r="E147">
            <v>-0.05</v>
          </cell>
          <cell r="F147">
            <v>-0.05</v>
          </cell>
          <cell r="G147">
            <v>-0.05</v>
          </cell>
          <cell r="H147">
            <v>-0.05</v>
          </cell>
          <cell r="I147">
            <v>-0.05</v>
          </cell>
          <cell r="J147">
            <v>-0.05</v>
          </cell>
          <cell r="K147">
            <v>-0.05</v>
          </cell>
          <cell r="L147">
            <v>-0.05</v>
          </cell>
          <cell r="M147">
            <v>-0.05</v>
          </cell>
          <cell r="N147">
            <v>-0.05</v>
          </cell>
          <cell r="O147">
            <v>-0.05</v>
          </cell>
          <cell r="P147">
            <v>-0.05</v>
          </cell>
        </row>
        <row r="150">
          <cell r="E150">
            <v>350</v>
          </cell>
          <cell r="F150">
            <v>350</v>
          </cell>
          <cell r="G150">
            <v>273.76212631790366</v>
          </cell>
          <cell r="H150">
            <v>214.13057658885688</v>
          </cell>
          <cell r="I150">
            <v>167.4881198761264</v>
          </cell>
          <cell r="J150">
            <v>131.0054395150753</v>
          </cell>
          <cell r="K150">
            <v>102.46950765959591</v>
          </cell>
          <cell r="L150">
            <v>80.149343713256329</v>
          </cell>
          <cell r="M150">
            <v>70</v>
          </cell>
          <cell r="N150">
            <v>70</v>
          </cell>
          <cell r="O150">
            <v>70</v>
          </cell>
          <cell r="P150">
            <v>70</v>
          </cell>
        </row>
        <row r="151">
          <cell r="E151">
            <v>500</v>
          </cell>
        </row>
        <row r="152">
          <cell r="F152">
            <v>0</v>
          </cell>
          <cell r="G152">
            <v>-0.2</v>
          </cell>
          <cell r="H152">
            <v>-0.2</v>
          </cell>
          <cell r="I152">
            <v>-0.2</v>
          </cell>
          <cell r="J152">
            <v>-0.15</v>
          </cell>
          <cell r="K152">
            <v>-0.1</v>
          </cell>
          <cell r="L152">
            <v>-0.1</v>
          </cell>
          <cell r="M152">
            <v>-0.1</v>
          </cell>
          <cell r="N152">
            <v>-0.1</v>
          </cell>
          <cell r="O152">
            <v>-0.1</v>
          </cell>
          <cell r="P152">
            <v>-0.1</v>
          </cell>
        </row>
        <row r="155">
          <cell r="E155">
            <v>0</v>
          </cell>
          <cell r="F155">
            <v>0.2</v>
          </cell>
          <cell r="G155">
            <v>0.15</v>
          </cell>
          <cell r="H155">
            <v>0.1</v>
          </cell>
          <cell r="I155">
            <v>0.1</v>
          </cell>
          <cell r="J155">
            <v>0.05</v>
          </cell>
          <cell r="K155">
            <v>0.05</v>
          </cell>
          <cell r="L155">
            <v>0.03</v>
          </cell>
          <cell r="M155">
            <v>0.03</v>
          </cell>
          <cell r="N155">
            <v>0.03</v>
          </cell>
          <cell r="O155">
            <v>0.03</v>
          </cell>
          <cell r="P155">
            <v>0.03</v>
          </cell>
        </row>
        <row r="156">
          <cell r="E156">
            <v>0</v>
          </cell>
          <cell r="F156">
            <v>40000000</v>
          </cell>
          <cell r="G156">
            <v>40000000</v>
          </cell>
          <cell r="H156">
            <v>40000000</v>
          </cell>
          <cell r="I156">
            <v>40000000</v>
          </cell>
          <cell r="J156">
            <v>40000000</v>
          </cell>
          <cell r="K156">
            <v>40000000</v>
          </cell>
          <cell r="L156">
            <v>40000000</v>
          </cell>
          <cell r="M156">
            <v>40000000</v>
          </cell>
          <cell r="N156">
            <v>40000000</v>
          </cell>
          <cell r="O156">
            <v>40000000</v>
          </cell>
          <cell r="P156">
            <v>40000000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</sheetData>
      <sheetData sheetId="4" refreshError="1">
        <row r="7">
          <cell r="E7">
            <v>0</v>
          </cell>
          <cell r="F7">
            <v>0.35</v>
          </cell>
          <cell r="G7">
            <v>0.55000000000000004</v>
          </cell>
          <cell r="H7">
            <v>0.7</v>
          </cell>
          <cell r="I7">
            <v>0.8</v>
          </cell>
          <cell r="J7">
            <v>0.8</v>
          </cell>
          <cell r="K7">
            <v>0.8</v>
          </cell>
          <cell r="L7">
            <v>0.8</v>
          </cell>
          <cell r="M7">
            <v>0.8</v>
          </cell>
          <cell r="N7">
            <v>0.8</v>
          </cell>
          <cell r="O7">
            <v>0.8</v>
          </cell>
          <cell r="P7">
            <v>0.8</v>
          </cell>
        </row>
        <row r="11">
          <cell r="F11">
            <v>33235.952410420861</v>
          </cell>
          <cell r="G11">
            <v>64746.482939084941</v>
          </cell>
          <cell r="H11">
            <v>98906.919481450081</v>
          </cell>
          <cell r="I11">
            <v>137600.24677563476</v>
          </cell>
          <cell r="J11">
            <v>157895.29829938657</v>
          </cell>
          <cell r="K11">
            <v>194293.71182659236</v>
          </cell>
          <cell r="L11">
            <v>244673.78385089675</v>
          </cell>
          <cell r="M11">
            <v>293640.90446927131</v>
          </cell>
          <cell r="N11">
            <v>340311.60724927339</v>
          </cell>
          <cell r="O11">
            <v>388722.85234242183</v>
          </cell>
          <cell r="P11">
            <v>438431.28052384907</v>
          </cell>
          <cell r="T11">
            <v>1</v>
          </cell>
        </row>
        <row r="12">
          <cell r="F12">
            <v>40830.138776453045</v>
          </cell>
          <cell r="G12">
            <v>77461.921002001283</v>
          </cell>
          <cell r="H12">
            <v>102490.14017574956</v>
          </cell>
          <cell r="I12">
            <v>131547.60755045863</v>
          </cell>
          <cell r="J12">
            <v>149828.47493631576</v>
          </cell>
          <cell r="K12">
            <v>171908.21828278783</v>
          </cell>
          <cell r="L12">
            <v>196990.16901432848</v>
          </cell>
          <cell r="M12">
            <v>229615.6773084577</v>
          </cell>
          <cell r="N12">
            <v>266240.23758884473</v>
          </cell>
          <cell r="O12">
            <v>312423.80239291966</v>
          </cell>
          <cell r="P12">
            <v>367766.02699690463</v>
          </cell>
          <cell r="T12">
            <v>1</v>
          </cell>
        </row>
        <row r="13">
          <cell r="F13">
            <v>60313.949584743648</v>
          </cell>
          <cell r="G13">
            <v>114840.75272760924</v>
          </cell>
          <cell r="H13">
            <v>152368.36257212757</v>
          </cell>
          <cell r="I13">
            <v>196374.54247672172</v>
          </cell>
          <cell r="J13">
            <v>224316.22978912244</v>
          </cell>
          <cell r="K13">
            <v>256816.66576654231</v>
          </cell>
          <cell r="L13">
            <v>293782.98047852074</v>
          </cell>
          <cell r="M13">
            <v>342110.11842317181</v>
          </cell>
          <cell r="N13">
            <v>396381.26119104389</v>
          </cell>
          <cell r="O13">
            <v>464870.57741437753</v>
          </cell>
          <cell r="P13">
            <v>547118.53854957665</v>
          </cell>
          <cell r="T13">
            <v>1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F15">
            <v>134380.04077161755</v>
          </cell>
          <cell r="G15">
            <v>257049.15666869548</v>
          </cell>
          <cell r="H15">
            <v>353765.42222932726</v>
          </cell>
          <cell r="I15">
            <v>465522.39680281514</v>
          </cell>
          <cell r="J15">
            <v>532040.00302482478</v>
          </cell>
          <cell r="K15">
            <v>623018.59587592247</v>
          </cell>
          <cell r="L15">
            <v>735446.933343746</v>
          </cell>
          <cell r="M15">
            <v>865366.70020090078</v>
          </cell>
          <cell r="N15">
            <v>1002933.1060291621</v>
          </cell>
          <cell r="O15">
            <v>1166017.232149719</v>
          </cell>
          <cell r="P15">
            <v>1353315.8460703304</v>
          </cell>
        </row>
        <row r="17">
          <cell r="F17">
            <v>29797.280373674464</v>
          </cell>
          <cell r="G17">
            <v>59410.663273667669</v>
          </cell>
          <cell r="H17">
            <v>96512.517419501033</v>
          </cell>
          <cell r="I17">
            <v>137292.02796730743</v>
          </cell>
          <cell r="J17">
            <v>157156.20416251157</v>
          </cell>
          <cell r="K17">
            <v>193188.56291395635</v>
          </cell>
          <cell r="L17">
            <v>243840.77205399919</v>
          </cell>
          <cell r="M17">
            <v>289370.12371838553</v>
          </cell>
          <cell r="N17">
            <v>331816.131824243</v>
          </cell>
          <cell r="O17">
            <v>372552.5662897689</v>
          </cell>
          <cell r="P17">
            <v>412319.95402623783</v>
          </cell>
          <cell r="S17" t="str">
            <v>Scenario 1 (Fixed Substitution)</v>
          </cell>
          <cell r="V17">
            <v>1</v>
          </cell>
          <cell r="W17">
            <v>1</v>
          </cell>
        </row>
        <row r="18">
          <cell r="F18">
            <v>84771.140352100978</v>
          </cell>
          <cell r="G18">
            <v>171863.18175411361</v>
          </cell>
          <cell r="H18">
            <v>283499.5507455297</v>
          </cell>
          <cell r="I18">
            <v>408189.54239689826</v>
          </cell>
          <cell r="J18">
            <v>471357.49024376017</v>
          </cell>
          <cell r="K18">
            <v>584035.16160737514</v>
          </cell>
          <cell r="L18">
            <v>742063.6722541874</v>
          </cell>
          <cell r="M18">
            <v>885852.36192516354</v>
          </cell>
          <cell r="N18">
            <v>1021364.2400421931</v>
          </cell>
          <cell r="O18">
            <v>1152563.4484802065</v>
          </cell>
          <cell r="P18">
            <v>1281491.3821632871</v>
          </cell>
          <cell r="S18" t="str">
            <v>Scenario 2 (High end data)-no res</v>
          </cell>
          <cell r="V18">
            <v>0</v>
          </cell>
          <cell r="W18">
            <v>2</v>
          </cell>
        </row>
        <row r="19">
          <cell r="F19">
            <v>77944.666729930963</v>
          </cell>
          <cell r="G19">
            <v>154147.32608972257</v>
          </cell>
          <cell r="H19">
            <v>248913.11557591631</v>
          </cell>
          <cell r="I19">
            <v>352357.88192683738</v>
          </cell>
          <cell r="J19">
            <v>401949.61564315442</v>
          </cell>
          <cell r="K19">
            <v>492723.7352945538</v>
          </cell>
          <cell r="L19">
            <v>620525.98970968649</v>
          </cell>
          <cell r="M19">
            <v>734909.17714049574</v>
          </cell>
          <cell r="N19">
            <v>841171.94015000795</v>
          </cell>
          <cell r="O19">
            <v>942895.40599285427</v>
          </cell>
          <cell r="P19">
            <v>1042036.2014867156</v>
          </cell>
          <cell r="S19" t="str">
            <v>Scenario 2 (with Res)</v>
          </cell>
          <cell r="V19">
            <v>2</v>
          </cell>
          <cell r="W19">
            <v>2</v>
          </cell>
        </row>
        <row r="20">
          <cell r="F20">
            <v>56752.86393873451</v>
          </cell>
          <cell r="G20">
            <v>112938.34469235639</v>
          </cell>
          <cell r="H20">
            <v>179512.34500703812</v>
          </cell>
          <cell r="I20">
            <v>252445.32831041014</v>
          </cell>
          <cell r="J20">
            <v>287129.41018638026</v>
          </cell>
          <cell r="K20">
            <v>350055.59656015452</v>
          </cell>
          <cell r="L20">
            <v>438981.96339299448</v>
          </cell>
          <cell r="M20">
            <v>519254.60176598129</v>
          </cell>
          <cell r="N20">
            <v>594325.39300214942</v>
          </cell>
          <cell r="O20">
            <v>666519.37297384464</v>
          </cell>
          <cell r="P20">
            <v>737073.9795922495</v>
          </cell>
          <cell r="S20" t="str">
            <v>Scenario 3 ( mass market IP)</v>
          </cell>
          <cell r="V20">
            <v>3</v>
          </cell>
          <cell r="W20">
            <v>3</v>
          </cell>
        </row>
        <row r="21">
          <cell r="F21">
            <v>118590.87419656082</v>
          </cell>
          <cell r="G21">
            <v>238533.37443838091</v>
          </cell>
          <cell r="H21">
            <v>378582.19708053989</v>
          </cell>
          <cell r="I21">
            <v>533169.37411086587</v>
          </cell>
          <cell r="J21">
            <v>607369.1047065286</v>
          </cell>
          <cell r="K21">
            <v>740228.15223274031</v>
          </cell>
          <cell r="L21">
            <v>927917.0052769999</v>
          </cell>
          <cell r="M21">
            <v>1098395.8877100567</v>
          </cell>
          <cell r="N21">
            <v>1258558.7040371124</v>
          </cell>
          <cell r="O21">
            <v>1413039.1145944921</v>
          </cell>
          <cell r="P21">
            <v>1564252.5159403167</v>
          </cell>
          <cell r="S21" t="str">
            <v>Scenario 4(F. sub/hybrid)</v>
          </cell>
          <cell r="V21">
            <v>4</v>
          </cell>
          <cell r="W21">
            <v>4</v>
          </cell>
        </row>
        <row r="22">
          <cell r="F22">
            <v>55642.029252796528</v>
          </cell>
          <cell r="G22">
            <v>117882.04000397037</v>
          </cell>
          <cell r="H22">
            <v>191914.67265309734</v>
          </cell>
          <cell r="I22">
            <v>278989.83012587234</v>
          </cell>
          <cell r="J22">
            <v>326103.22594345873</v>
          </cell>
          <cell r="K22">
            <v>405117.39183079207</v>
          </cell>
          <cell r="L22">
            <v>515773.10355057666</v>
          </cell>
          <cell r="M22">
            <v>620205.76625906234</v>
          </cell>
          <cell r="N22">
            <v>721130.73098314775</v>
          </cell>
          <cell r="O22">
            <v>820282.18730157916</v>
          </cell>
          <cell r="P22">
            <v>918341.36616496777</v>
          </cell>
        </row>
        <row r="24">
          <cell r="V24">
            <v>1</v>
          </cell>
        </row>
        <row r="27">
          <cell r="V27" t="str">
            <v>No roaming variants in this scenario</v>
          </cell>
        </row>
        <row r="28">
          <cell r="F28">
            <v>810.63864362420099</v>
          </cell>
          <cell r="G28">
            <v>937.52859154047667</v>
          </cell>
          <cell r="H28">
            <v>964.54397406142755</v>
          </cell>
          <cell r="I28">
            <v>992.2704196710938</v>
          </cell>
          <cell r="J28">
            <v>1005.9061380680723</v>
          </cell>
          <cell r="K28">
            <v>1019.7315995034249</v>
          </cell>
          <cell r="L28">
            <v>1036.4516172992812</v>
          </cell>
          <cell r="M28">
            <v>1053.4283905572145</v>
          </cell>
          <cell r="N28">
            <v>1070.6657583523911</v>
          </cell>
          <cell r="O28">
            <v>1088.1676176733672</v>
          </cell>
          <cell r="P28">
            <v>1105.9379242900304</v>
          </cell>
          <cell r="V28" t="str">
            <v>GSM Roaming assumed</v>
          </cell>
        </row>
        <row r="29">
          <cell r="F29">
            <v>567.89563117658201</v>
          </cell>
          <cell r="G29">
            <v>632.64688445202046</v>
          </cell>
          <cell r="H29">
            <v>645.08353228780106</v>
          </cell>
          <cell r="I29">
            <v>657.71368450373279</v>
          </cell>
          <cell r="J29">
            <v>663.1883399787481</v>
          </cell>
          <cell r="K29">
            <v>668.70894793823504</v>
          </cell>
          <cell r="L29">
            <v>676.06203915888955</v>
          </cell>
          <cell r="M29">
            <v>683.48316814512384</v>
          </cell>
          <cell r="N29">
            <v>690.97291198470623</v>
          </cell>
          <cell r="O29">
            <v>698.53185344365511</v>
          </cell>
          <cell r="P29">
            <v>706.16058101569922</v>
          </cell>
          <cell r="V29" t="str">
            <v>No National Roaming</v>
          </cell>
        </row>
        <row r="30">
          <cell r="F30">
            <v>514.8450803633873</v>
          </cell>
          <cell r="G30">
            <v>569.55762198436025</v>
          </cell>
          <cell r="H30">
            <v>580.29855379587684</v>
          </cell>
          <cell r="I30">
            <v>591.20249376626589</v>
          </cell>
          <cell r="J30">
            <v>596.1474023645369</v>
          </cell>
          <cell r="K30">
            <v>601.13401820083277</v>
          </cell>
          <cell r="L30">
            <v>607.51892746187684</v>
          </cell>
          <cell r="M30">
            <v>613.96172605583274</v>
          </cell>
          <cell r="N30">
            <v>620.46290578280173</v>
          </cell>
          <cell r="O30">
            <v>627.0229631780021</v>
          </cell>
          <cell r="P30">
            <v>633.64239955219273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4">
          <cell r="F34">
            <v>327.61786907976921</v>
          </cell>
          <cell r="G34">
            <v>383.47191144011975</v>
          </cell>
          <cell r="H34">
            <v>394.88839820280725</v>
          </cell>
          <cell r="I34">
            <v>406.59392979775441</v>
          </cell>
          <cell r="J34">
            <v>412.02178984472363</v>
          </cell>
          <cell r="K34">
            <v>417.52299554646356</v>
          </cell>
          <cell r="L34">
            <v>424.51544360486082</v>
          </cell>
          <cell r="M34">
            <v>431.61210273411223</v>
          </cell>
          <cell r="N34">
            <v>438.81442913521198</v>
          </cell>
          <cell r="O34">
            <v>446.12389983625224</v>
          </cell>
          <cell r="P34">
            <v>453.54201299199724</v>
          </cell>
        </row>
        <row r="35">
          <cell r="F35">
            <v>443.03901702783151</v>
          </cell>
          <cell r="G35">
            <v>518.66857793548752</v>
          </cell>
          <cell r="H35">
            <v>534.11391149107908</v>
          </cell>
          <cell r="I35">
            <v>549.94998520238346</v>
          </cell>
          <cell r="J35">
            <v>557.28244426750109</v>
          </cell>
          <cell r="K35">
            <v>564.71385661269346</v>
          </cell>
          <cell r="L35">
            <v>574.17148113769747</v>
          </cell>
          <cell r="M35">
            <v>583.76995501303804</v>
          </cell>
          <cell r="N35">
            <v>593.51124452471993</v>
          </cell>
          <cell r="O35">
            <v>603.39734405760055</v>
          </cell>
          <cell r="P35">
            <v>613.43027649916212</v>
          </cell>
        </row>
        <row r="36">
          <cell r="F36">
            <v>309.8251051905022</v>
          </cell>
          <cell r="G36">
            <v>363.11890721571973</v>
          </cell>
          <cell r="H36">
            <v>373.96895483134142</v>
          </cell>
          <cell r="I36">
            <v>385.09361645999877</v>
          </cell>
          <cell r="J36">
            <v>390.21471432264696</v>
          </cell>
          <cell r="K36">
            <v>395.40473442558425</v>
          </cell>
          <cell r="L36">
            <v>402.04303407410964</v>
          </cell>
          <cell r="M36">
            <v>408.78021869274323</v>
          </cell>
          <cell r="N36">
            <v>415.61766687211878</v>
          </cell>
          <cell r="O36">
            <v>422.55677688329683</v>
          </cell>
          <cell r="P36">
            <v>429.59896696034383</v>
          </cell>
        </row>
        <row r="37">
          <cell r="F37">
            <v>320.16918977672697</v>
          </cell>
          <cell r="G37">
            <v>376.41314478877001</v>
          </cell>
          <cell r="H37">
            <v>387.75641953445773</v>
          </cell>
          <cell r="I37">
            <v>399.38646282281132</v>
          </cell>
          <cell r="J37">
            <v>404.6469600962385</v>
          </cell>
          <cell r="K37">
            <v>409.97753892342462</v>
          </cell>
          <cell r="L37">
            <v>416.8994927099605</v>
          </cell>
          <cell r="M37">
            <v>423.92440408578256</v>
          </cell>
          <cell r="N37">
            <v>431.05370010301397</v>
          </cell>
          <cell r="O37">
            <v>438.28882808935407</v>
          </cell>
          <cell r="P37">
            <v>445.63125593785691</v>
          </cell>
        </row>
        <row r="38">
          <cell r="F38">
            <v>203.84066072693005</v>
          </cell>
          <cell r="G38">
            <v>238.30323984540297</v>
          </cell>
          <cell r="H38">
            <v>245.37809931555049</v>
          </cell>
          <cell r="I38">
            <v>252.63243140072672</v>
          </cell>
          <cell r="J38">
            <v>256.02217902277641</v>
          </cell>
          <cell r="K38">
            <v>259.45797417899672</v>
          </cell>
          <cell r="L38">
            <v>263.79660433961226</v>
          </cell>
          <cell r="M38">
            <v>268.20001713546282</v>
          </cell>
          <cell r="N38">
            <v>272.66912100516265</v>
          </cell>
          <cell r="O38">
            <v>277.20483741891246</v>
          </cell>
          <cell r="P38">
            <v>281.80810106654923</v>
          </cell>
        </row>
        <row r="39">
          <cell r="F39">
            <v>334.81376366462973</v>
          </cell>
          <cell r="G39">
            <v>395.46587166597578</v>
          </cell>
          <cell r="H39">
            <v>407.53464889486094</v>
          </cell>
          <cell r="I39">
            <v>419.9081155066566</v>
          </cell>
          <cell r="J39">
            <v>425.36130728257274</v>
          </cell>
          <cell r="K39">
            <v>430.88603936223694</v>
          </cell>
          <cell r="L39">
            <v>438.22293773476855</v>
          </cell>
          <cell r="M39">
            <v>445.66875645084951</v>
          </cell>
          <cell r="N39">
            <v>453.2249926509561</v>
          </cell>
          <cell r="O39">
            <v>460.89316460068875</v>
          </cell>
          <cell r="P39">
            <v>468.67481199066555</v>
          </cell>
        </row>
        <row r="45">
          <cell r="F45">
            <v>5.5763723787060826</v>
          </cell>
          <cell r="G45">
            <v>7.1658295910440923</v>
          </cell>
          <cell r="H45">
            <v>9.7273623956067148</v>
          </cell>
          <cell r="I45">
            <v>13.980342181262515</v>
          </cell>
          <cell r="J45">
            <v>21.480133435696885</v>
          </cell>
          <cell r="K45">
            <v>30.363021125475534</v>
          </cell>
          <cell r="L45">
            <v>43.031622904859105</v>
          </cell>
          <cell r="M45">
            <v>57.397682753497563</v>
          </cell>
          <cell r="N45">
            <v>76.558585919232598</v>
          </cell>
          <cell r="O45">
            <v>96.441254871596939</v>
          </cell>
          <cell r="P45">
            <v>121.48561904349957</v>
          </cell>
        </row>
        <row r="46">
          <cell r="F46">
            <v>3.9065464453098846</v>
          </cell>
          <cell r="G46">
            <v>4.8355216109613606</v>
          </cell>
          <cell r="H46">
            <v>6.5056248991732133</v>
          </cell>
          <cell r="I46">
            <v>9.2666899913321945</v>
          </cell>
          <cell r="J46">
            <v>14.161732886033745</v>
          </cell>
          <cell r="K46">
            <v>19.911145170876857</v>
          </cell>
          <cell r="L46">
            <v>28.068890282772298</v>
          </cell>
          <cell r="M46">
            <v>37.240642462463192</v>
          </cell>
          <cell r="N46">
            <v>49.408425213345048</v>
          </cell>
          <cell r="O46">
            <v>61.908925996095981</v>
          </cell>
          <cell r="P46">
            <v>77.570678647160392</v>
          </cell>
        </row>
        <row r="47">
          <cell r="F47">
            <v>7.0832248327456755</v>
          </cell>
          <cell r="G47">
            <v>8.7066205729556714</v>
          </cell>
          <cell r="H47">
            <v>11.70454532342448</v>
          </cell>
          <cell r="I47">
            <v>16.659194907790909</v>
          </cell>
          <cell r="J47">
            <v>25.460279573853764</v>
          </cell>
          <cell r="K47">
            <v>35.798135318670347</v>
          </cell>
          <cell r="L47">
            <v>50.446205028314679</v>
          </cell>
          <cell r="M47">
            <v>66.905317325465603</v>
          </cell>
          <cell r="N47">
            <v>88.733131346552256</v>
          </cell>
          <cell r="O47">
            <v>111.14258579296384</v>
          </cell>
          <cell r="P47">
            <v>139.20933077907392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1">
          <cell r="F51">
            <v>0.75122631202611045</v>
          </cell>
          <cell r="G51">
            <v>3.1263978024796346</v>
          </cell>
          <cell r="H51">
            <v>5.0975020349515443</v>
          </cell>
          <cell r="I51">
            <v>7.3326105041805958</v>
          </cell>
          <cell r="J51">
            <v>11.261848240467653</v>
          </cell>
          <cell r="K51">
            <v>15.221039692144471</v>
          </cell>
          <cell r="L51">
            <v>20.641052829784194</v>
          </cell>
          <cell r="M51">
            <v>25.146298868979539</v>
          </cell>
          <cell r="N51">
            <v>30.633982933090262</v>
          </cell>
          <cell r="O51">
            <v>35.244924151729506</v>
          </cell>
          <cell r="P51">
            <v>40.548718888981966</v>
          </cell>
        </row>
        <row r="52">
          <cell r="F52">
            <v>1.0158864892819828</v>
          </cell>
          <cell r="G52">
            <v>4.2286390577682695</v>
          </cell>
          <cell r="H52">
            <v>6.8947245933606913</v>
          </cell>
          <cell r="I52">
            <v>9.917927304706236</v>
          </cell>
          <cell r="J52">
            <v>15.232277683135845</v>
          </cell>
          <cell r="K52">
            <v>20.586966748875131</v>
          </cell>
          <cell r="L52">
            <v>27.917721378706865</v>
          </cell>
          <cell r="M52">
            <v>34.011219023975698</v>
          </cell>
          <cell r="N52">
            <v>41.433490168494721</v>
          </cell>
          <cell r="O52">
            <v>47.669926745621588</v>
          </cell>
          <cell r="P52">
            <v>54.843456895345895</v>
          </cell>
        </row>
        <row r="53">
          <cell r="F53">
            <v>0.71042758381623083</v>
          </cell>
          <cell r="G53">
            <v>2.9604623433685457</v>
          </cell>
          <cell r="H53">
            <v>4.8274588894921688</v>
          </cell>
          <cell r="I53">
            <v>6.9448687995712319</v>
          </cell>
          <cell r="J53">
            <v>10.665792446451036</v>
          </cell>
          <cell r="K53">
            <v>14.414705827822848</v>
          </cell>
          <cell r="L53">
            <v>19.548385414912619</v>
          </cell>
          <cell r="M53">
            <v>23.816082741560521</v>
          </cell>
          <cell r="N53">
            <v>29.01459858269191</v>
          </cell>
          <cell r="O53">
            <v>33.383061424231002</v>
          </cell>
          <cell r="P53">
            <v>38.408101669248019</v>
          </cell>
        </row>
        <row r="54">
          <cell r="F54">
            <v>0.29365860944757705</v>
          </cell>
          <cell r="G54">
            <v>1.5344242871303788</v>
          </cell>
          <cell r="H54">
            <v>2.5027186752487021</v>
          </cell>
          <cell r="I54">
            <v>3.6013146752815262</v>
          </cell>
          <cell r="J54">
            <v>5.5301355024060834</v>
          </cell>
          <cell r="K54">
            <v>7.4729828768757098</v>
          </cell>
          <cell r="L54">
            <v>10.135372674152096</v>
          </cell>
          <cell r="M54">
            <v>12.349201627418381</v>
          </cell>
          <cell r="N54">
            <v>15.046100145595158</v>
          </cell>
          <cell r="O54">
            <v>17.312966765768003</v>
          </cell>
          <cell r="P54">
            <v>19.920730613204491</v>
          </cell>
        </row>
        <row r="55">
          <cell r="F55">
            <v>0.18696229021814761</v>
          </cell>
          <cell r="G55">
            <v>0.97142802790757188</v>
          </cell>
          <cell r="H55">
            <v>1.5837580520043104</v>
          </cell>
          <cell r="I55">
            <v>2.2780163259041886</v>
          </cell>
          <cell r="J55">
            <v>3.4989447128936511</v>
          </cell>
          <cell r="K55">
            <v>4.7293444499423023</v>
          </cell>
          <cell r="L55">
            <v>6.4132409415472988</v>
          </cell>
          <cell r="M55">
            <v>7.8128460078290018</v>
          </cell>
          <cell r="N55">
            <v>9.517623674903227</v>
          </cell>
          <cell r="O55">
            <v>10.949944032261149</v>
          </cell>
          <cell r="P55">
            <v>12.597463017154878</v>
          </cell>
        </row>
        <row r="56">
          <cell r="F56">
            <v>0.30709058648094745</v>
          </cell>
          <cell r="G56">
            <v>1.6120915186316909</v>
          </cell>
          <cell r="H56">
            <v>2.6303744444118853</v>
          </cell>
          <cell r="I56">
            <v>3.7863608294476236</v>
          </cell>
          <cell r="J56">
            <v>5.8132295524814088</v>
          </cell>
          <cell r="K56">
            <v>7.8540985501164737</v>
          </cell>
          <cell r="L56">
            <v>10.653773549668585</v>
          </cell>
          <cell r="M56">
            <v>12.982629165502525</v>
          </cell>
          <cell r="N56">
            <v>15.819997894190989</v>
          </cell>
          <cell r="O56">
            <v>18.205866839194449</v>
          </cell>
          <cell r="P56">
            <v>20.950829975360303</v>
          </cell>
        </row>
        <row r="62">
          <cell r="F62">
            <v>74.351631716081101</v>
          </cell>
          <cell r="G62">
            <v>68.791964074023284</v>
          </cell>
          <cell r="H62">
            <v>67.235528878433612</v>
          </cell>
          <cell r="I62">
            <v>65.70984510668282</v>
          </cell>
          <cell r="J62">
            <v>64.614440940240058</v>
          </cell>
          <cell r="K62">
            <v>63.537444673943433</v>
          </cell>
          <cell r="L62">
            <v>62.6418586064583</v>
          </cell>
          <cell r="M62">
            <v>61.757876447050357</v>
          </cell>
          <cell r="N62">
            <v>60.885374731428882</v>
          </cell>
          <cell r="O62">
            <v>60.024230602430187</v>
          </cell>
          <cell r="P62">
            <v>59.174321826675872</v>
          </cell>
        </row>
        <row r="63">
          <cell r="F63">
            <v>52.087285937465133</v>
          </cell>
          <cell r="G63">
            <v>46.42100746522906</v>
          </cell>
          <cell r="H63">
            <v>44.966879303085257</v>
          </cell>
          <cell r="I63">
            <v>43.554925629659927</v>
          </cell>
          <cell r="J63">
            <v>42.599942682637035</v>
          </cell>
          <cell r="K63">
            <v>41.665922487139547</v>
          </cell>
          <cell r="L63">
            <v>40.860356585228132</v>
          </cell>
          <cell r="M63">
            <v>40.069614062345273</v>
          </cell>
          <cell r="N63">
            <v>39.29344367956223</v>
          </cell>
          <cell r="O63">
            <v>38.53159786531215</v>
          </cell>
          <cell r="P63">
            <v>37.783832676830194</v>
          </cell>
        </row>
        <row r="64">
          <cell r="F64">
            <v>47.221498884971169</v>
          </cell>
          <cell r="G64">
            <v>41.79177875018722</v>
          </cell>
          <cell r="H64">
            <v>40.450908637755006</v>
          </cell>
          <cell r="I64">
            <v>39.150440768901255</v>
          </cell>
          <cell r="J64">
            <v>38.293564045390248</v>
          </cell>
          <cell r="K64">
            <v>37.455463223518983</v>
          </cell>
          <cell r="L64">
            <v>36.717695374896763</v>
          </cell>
          <cell r="M64">
            <v>35.993877477440677</v>
          </cell>
          <cell r="N64">
            <v>35.283762678346022</v>
          </cell>
          <cell r="O64">
            <v>34.587108018603779</v>
          </cell>
          <cell r="P64">
            <v>33.903674384074648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8">
          <cell r="F68">
            <v>30.049052481044416</v>
          </cell>
          <cell r="G68">
            <v>28.137580222316711</v>
          </cell>
          <cell r="H68">
            <v>27.526510988738345</v>
          </cell>
          <cell r="I68">
            <v>26.925345771351147</v>
          </cell>
          <cell r="J68">
            <v>26.466244312958228</v>
          </cell>
          <cell r="K68">
            <v>26.015026152519916</v>
          </cell>
          <cell r="L68">
            <v>25.657190312314309</v>
          </cell>
          <cell r="M68">
            <v>25.303520536033233</v>
          </cell>
          <cell r="N68">
            <v>24.953988438529908</v>
          </cell>
          <cell r="O68">
            <v>24.608565267069576</v>
          </cell>
          <cell r="P68">
            <v>24.267221920195787</v>
          </cell>
        </row>
        <row r="69">
          <cell r="F69">
            <v>40.635459571279306</v>
          </cell>
          <cell r="G69">
            <v>38.057751519914426</v>
          </cell>
          <cell r="H69">
            <v>37.231512804147741</v>
          </cell>
          <cell r="I69">
            <v>36.418629062881301</v>
          </cell>
          <cell r="J69">
            <v>35.797071137583892</v>
          </cell>
          <cell r="K69">
            <v>35.186195503415625</v>
          </cell>
          <cell r="L69">
            <v>34.702216810669192</v>
          </cell>
          <cell r="M69">
            <v>34.223866641875219</v>
          </cell>
          <cell r="N69">
            <v>33.751106961534767</v>
          </cell>
          <cell r="O69">
            <v>33.283899223215933</v>
          </cell>
          <cell r="P69">
            <v>32.822204395505253</v>
          </cell>
        </row>
        <row r="70">
          <cell r="F70">
            <v>28.417103352649232</v>
          </cell>
          <cell r="G70">
            <v>26.644161090316913</v>
          </cell>
          <cell r="H70">
            <v>26.068278003257713</v>
          </cell>
          <cell r="I70">
            <v>25.501558232025562</v>
          </cell>
          <cell r="J70">
            <v>25.065465512555654</v>
          </cell>
          <cell r="K70">
            <v>24.636881361345399</v>
          </cell>
          <cell r="L70">
            <v>24.298985571373411</v>
          </cell>
          <cell r="M70">
            <v>23.96498752674686</v>
          </cell>
          <cell r="N70">
            <v>23.634861949309126</v>
          </cell>
          <cell r="O70">
            <v>23.308583168917639</v>
          </cell>
          <cell r="P70">
            <v>22.986125142275352</v>
          </cell>
        </row>
        <row r="71">
          <cell r="F71">
            <v>29.365860944757706</v>
          </cell>
          <cell r="G71">
            <v>27.61963716834682</v>
          </cell>
          <cell r="H71">
            <v>27.029361692685985</v>
          </cell>
          <cell r="I71">
            <v>26.448054975267528</v>
          </cell>
          <cell r="J71">
            <v>25.992521682988979</v>
          </cell>
          <cell r="K71">
            <v>25.544883780782648</v>
          </cell>
          <cell r="L71">
            <v>25.196891624802763</v>
          </cell>
          <cell r="M71">
            <v>24.852824553713475</v>
          </cell>
          <cell r="N71">
            <v>24.51266032877361</v>
          </cell>
          <cell r="O71">
            <v>24.176376194647123</v>
          </cell>
          <cell r="P71">
            <v>23.84394890140058</v>
          </cell>
        </row>
        <row r="72">
          <cell r="F72">
            <v>18.696229021814762</v>
          </cell>
          <cell r="G72">
            <v>17.485704502336294</v>
          </cell>
          <cell r="H72">
            <v>17.104586961646554</v>
          </cell>
          <cell r="I72">
            <v>16.729751897440362</v>
          </cell>
          <cell r="J72">
            <v>16.445599981754224</v>
          </cell>
          <cell r="K72">
            <v>16.166309534429683</v>
          </cell>
          <cell r="L72">
            <v>15.943541709129498</v>
          </cell>
          <cell r="M72">
            <v>15.723388195933662</v>
          </cell>
          <cell r="N72">
            <v>15.505830349553905</v>
          </cell>
          <cell r="O72">
            <v>15.290849327898732</v>
          </cell>
          <cell r="P72">
            <v>15.078426102967406</v>
          </cell>
        </row>
        <row r="73">
          <cell r="F73">
            <v>30.709058648094747</v>
          </cell>
          <cell r="G73">
            <v>29.017647335370434</v>
          </cell>
          <cell r="H73">
            <v>28.408043999648363</v>
          </cell>
          <cell r="I73">
            <v>27.807033931463348</v>
          </cell>
          <cell r="J73">
            <v>27.323109013391019</v>
          </cell>
          <cell r="K73">
            <v>26.847650793683965</v>
          </cell>
          <cell r="L73">
            <v>26.485654366788925</v>
          </cell>
          <cell r="M73">
            <v>26.127600360802379</v>
          </cell>
          <cell r="N73">
            <v>25.773471599266575</v>
          </cell>
          <cell r="O73">
            <v>25.423250192122168</v>
          </cell>
          <cell r="P73">
            <v>25.076917562616639</v>
          </cell>
        </row>
        <row r="79">
          <cell r="F79">
            <v>11.152744757412165</v>
          </cell>
          <cell r="G79">
            <v>12.898493263879367</v>
          </cell>
          <cell r="H79">
            <v>15.758327080882879</v>
          </cell>
          <cell r="I79">
            <v>19.250931183598482</v>
          </cell>
          <cell r="J79">
            <v>23.662514992763693</v>
          </cell>
          <cell r="K79">
            <v>26.758323257459082</v>
          </cell>
          <cell r="L79">
            <v>30.338326906875395</v>
          </cell>
          <cell r="M79">
            <v>34.396732302761599</v>
          </cell>
          <cell r="N79">
            <v>38.997400246164965</v>
          </cell>
          <cell r="O79">
            <v>44.212707878303959</v>
          </cell>
          <cell r="P79">
            <v>50.124683404449812</v>
          </cell>
        </row>
        <row r="80">
          <cell r="F80">
            <v>7.8130928906197692</v>
          </cell>
          <cell r="G80">
            <v>8.7039388997304492</v>
          </cell>
          <cell r="H80">
            <v>10.539112336660606</v>
          </cell>
          <cell r="I80">
            <v>12.760232118064431</v>
          </cell>
          <cell r="J80">
            <v>15.600564947254774</v>
          </cell>
          <cell r="K80">
            <v>17.54729401619036</v>
          </cell>
          <cell r="L80">
            <v>19.789241302721262</v>
          </cell>
          <cell r="M80">
            <v>22.31721470473731</v>
          </cell>
          <cell r="N80">
            <v>25.167655729825672</v>
          </cell>
          <cell r="O80">
            <v>28.381642936616899</v>
          </cell>
          <cell r="P80">
            <v>32.00548130116541</v>
          </cell>
        </row>
        <row r="81">
          <cell r="F81">
            <v>14.166449665491351</v>
          </cell>
          <cell r="G81">
            <v>15.671917031320207</v>
          </cell>
          <cell r="H81">
            <v>18.96136342394766</v>
          </cell>
          <cell r="I81">
            <v>22.93971138802808</v>
          </cell>
          <cell r="J81">
            <v>28.047043978557312</v>
          </cell>
          <cell r="K81">
            <v>31.548180693637811</v>
          </cell>
          <cell r="L81">
            <v>35.565785253882538</v>
          </cell>
          <cell r="M81">
            <v>40.094376275758719</v>
          </cell>
          <cell r="N81">
            <v>45.198868248005788</v>
          </cell>
          <cell r="O81">
            <v>50.952413311565593</v>
          </cell>
          <cell r="P81">
            <v>57.437445577388935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5">
          <cell r="F85">
            <v>1.5024526240522209</v>
          </cell>
          <cell r="G85">
            <v>5.6275160444633423</v>
          </cell>
          <cell r="H85">
            <v>8.257953296621503</v>
          </cell>
          <cell r="I85">
            <v>10.09700466425668</v>
          </cell>
          <cell r="J85">
            <v>12.406052021699169</v>
          </cell>
          <cell r="K85">
            <v>13.413997859893081</v>
          </cell>
          <cell r="L85">
            <v>14.552437630265775</v>
          </cell>
          <cell r="M85">
            <v>15.06943258173292</v>
          </cell>
          <cell r="N85">
            <v>15.604333325020253</v>
          </cell>
          <cell r="O85">
            <v>16.157748442698107</v>
          </cell>
          <cell r="P85">
            <v>16.730306951298441</v>
          </cell>
        </row>
        <row r="86">
          <cell r="F86">
            <v>2.0317729785639655</v>
          </cell>
          <cell r="G86">
            <v>7.6115503039828853</v>
          </cell>
          <cell r="H86">
            <v>11.169453841244321</v>
          </cell>
          <cell r="I86">
            <v>13.656985898580487</v>
          </cell>
          <cell r="J86">
            <v>16.779877095742449</v>
          </cell>
          <cell r="K86">
            <v>18.142882056448681</v>
          </cell>
          <cell r="L86">
            <v>19.682663597301435</v>
          </cell>
          <cell r="M86">
            <v>20.381916828985535</v>
          </cell>
          <cell r="N86">
            <v>21.10538459266942</v>
          </cell>
          <cell r="O86">
            <v>21.853889692646806</v>
          </cell>
          <cell r="P86">
            <v>22.62828255170254</v>
          </cell>
        </row>
        <row r="87">
          <cell r="F87">
            <v>1.4208551676324617</v>
          </cell>
          <cell r="G87">
            <v>5.3288322180633827</v>
          </cell>
          <cell r="H87">
            <v>7.8204834009773139</v>
          </cell>
          <cell r="I87">
            <v>9.5630843370095864</v>
          </cell>
          <cell r="J87">
            <v>11.749436959010463</v>
          </cell>
          <cell r="K87">
            <v>12.703391951943722</v>
          </cell>
          <cell r="L87">
            <v>13.782080878763358</v>
          </cell>
          <cell r="M87">
            <v>14.272273430968076</v>
          </cell>
          <cell r="N87">
            <v>14.779451583715836</v>
          </cell>
          <cell r="O87">
            <v>15.304192638286469</v>
          </cell>
          <cell r="P87">
            <v>15.847093273218087</v>
          </cell>
        </row>
        <row r="88">
          <cell r="F88">
            <v>0.58731721889515409</v>
          </cell>
          <cell r="G88">
            <v>2.761963716834682</v>
          </cell>
          <cell r="H88">
            <v>4.0544042539028977</v>
          </cell>
          <cell r="I88">
            <v>4.9590103078626617</v>
          </cell>
          <cell r="J88">
            <v>6.091997269450542</v>
          </cell>
          <cell r="K88">
            <v>6.5857903497330268</v>
          </cell>
          <cell r="L88">
            <v>7.1456809842214097</v>
          </cell>
          <cell r="M88">
            <v>7.400510998943667</v>
          </cell>
          <cell r="N88">
            <v>7.6641800847872403</v>
          </cell>
          <cell r="O88">
            <v>7.936988616965003</v>
          </cell>
          <cell r="P88">
            <v>8.2192470436741392</v>
          </cell>
        </row>
        <row r="89">
          <cell r="F89">
            <v>0.37392458043629523</v>
          </cell>
          <cell r="G89">
            <v>1.7485704502336294</v>
          </cell>
          <cell r="H89">
            <v>2.5656880442469832</v>
          </cell>
          <cell r="I89">
            <v>3.1368284807700677</v>
          </cell>
          <cell r="J89">
            <v>3.8544374957236465</v>
          </cell>
          <cell r="K89">
            <v>4.167876676845153</v>
          </cell>
          <cell r="L89">
            <v>4.5214887815734439</v>
          </cell>
          <cell r="M89">
            <v>4.6820073522500909</v>
          </cell>
          <cell r="N89">
            <v>4.8480856247024189</v>
          </cell>
          <cell r="O89">
            <v>5.0199126652459265</v>
          </cell>
          <cell r="P89">
            <v>5.197683893828259</v>
          </cell>
        </row>
        <row r="90">
          <cell r="F90">
            <v>0.61418117296189489</v>
          </cell>
          <cell r="G90">
            <v>2.9017647335370436</v>
          </cell>
          <cell r="H90">
            <v>4.2612065999472541</v>
          </cell>
          <cell r="I90">
            <v>5.2138188621493775</v>
          </cell>
          <cell r="J90">
            <v>6.4038536750135204</v>
          </cell>
          <cell r="K90">
            <v>6.9216599702466475</v>
          </cell>
          <cell r="L90">
            <v>7.5111660430815474</v>
          </cell>
          <cell r="M90">
            <v>7.7801053730623666</v>
          </cell>
          <cell r="N90">
            <v>8.0583879961433453</v>
          </cell>
          <cell r="O90">
            <v>8.3463313838491597</v>
          </cell>
          <cell r="P90">
            <v>8.644263640780153</v>
          </cell>
        </row>
        <row r="96">
          <cell r="E96">
            <v>0.83</v>
          </cell>
          <cell r="F96">
            <v>0.83</v>
          </cell>
          <cell r="G96">
            <v>0.81476949313472324</v>
          </cell>
          <cell r="H96">
            <v>0.79776968935566783</v>
          </cell>
          <cell r="I96">
            <v>0.77872266678020441</v>
          </cell>
          <cell r="J96">
            <v>0.75729686411466168</v>
          </cell>
          <cell r="K96">
            <v>0.73309570989351913</v>
          </cell>
          <cell r="L96">
            <v>0.70564375675721169</v>
          </cell>
          <cell r="M96">
            <v>0.67436976693795525</v>
          </cell>
          <cell r="N96">
            <v>0.63858607171742243</v>
          </cell>
          <cell r="O96">
            <v>0.59746337668337191</v>
          </cell>
          <cell r="P96">
            <v>0.54999999999999993</v>
          </cell>
        </row>
        <row r="97">
          <cell r="E97">
            <v>0.15</v>
          </cell>
          <cell r="F97">
            <v>0.15</v>
          </cell>
          <cell r="G97">
            <v>0.16076601938044399</v>
          </cell>
          <cell r="H97">
            <v>0.17230475324955527</v>
          </cell>
          <cell r="I97">
            <v>0.18467166200173743</v>
          </cell>
          <cell r="J97">
            <v>0.19792618661593414</v>
          </cell>
          <cell r="K97">
            <v>0.21213203435596423</v>
          </cell>
          <cell r="L97">
            <v>0.22735748497655969</v>
          </cell>
          <cell r="M97">
            <v>0.24367571890687062</v>
          </cell>
          <cell r="N97">
            <v>0.26116516898883718</v>
          </cell>
          <cell r="O97">
            <v>0.27990989746104211</v>
          </cell>
          <cell r="P97">
            <v>0.3</v>
          </cell>
        </row>
        <row r="98">
          <cell r="E98">
            <v>0.02</v>
          </cell>
          <cell r="F98">
            <v>0.02</v>
          </cell>
          <cell r="G98">
            <v>2.4464487484832712E-2</v>
          </cell>
          <cell r="H98">
            <v>2.9925557394776866E-2</v>
          </cell>
          <cell r="I98">
            <v>3.6605671218058133E-2</v>
          </cell>
          <cell r="J98">
            <v>4.4776949269404273E-2</v>
          </cell>
          <cell r="K98">
            <v>5.4772255750516578E-2</v>
          </cell>
          <cell r="L98">
            <v>6.6998758266228559E-2</v>
          </cell>
          <cell r="M98">
            <v>8.1954514155174157E-2</v>
          </cell>
          <cell r="N98">
            <v>0.10024875929374033</v>
          </cell>
          <cell r="O98">
            <v>0.12262672585558602</v>
          </cell>
          <cell r="P98">
            <v>0.15</v>
          </cell>
        </row>
        <row r="101">
          <cell r="E101">
            <v>0.6</v>
          </cell>
          <cell r="F101">
            <v>0.6</v>
          </cell>
          <cell r="G101">
            <v>0.63144586748935549</v>
          </cell>
          <cell r="H101">
            <v>0.66453980594897433</v>
          </cell>
          <cell r="I101">
            <v>0.69936819041442988</v>
          </cell>
          <cell r="J101">
            <v>0.73602192281783385</v>
          </cell>
          <cell r="K101">
            <v>0.77459666924148407</v>
          </cell>
          <cell r="L101">
            <v>0.8151931096059235</v>
          </cell>
          <cell r="M101">
            <v>0.85791720044409592</v>
          </cell>
          <cell r="N101">
            <v>0.90288045144743534</v>
          </cell>
          <cell r="O101">
            <v>0.95020021650567776</v>
          </cell>
          <cell r="P101">
            <v>1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D11">
            <v>0</v>
          </cell>
          <cell r="E11">
            <v>33235.952410420861</v>
          </cell>
          <cell r="F11">
            <v>64746.482939084941</v>
          </cell>
          <cell r="G11">
            <v>98906.919481450081</v>
          </cell>
          <cell r="H11">
            <v>137600.24677563476</v>
          </cell>
          <cell r="I11">
            <v>157895.29829938657</v>
          </cell>
          <cell r="J11">
            <v>194293.71182659236</v>
          </cell>
          <cell r="K11">
            <v>244673.78385089675</v>
          </cell>
          <cell r="L11">
            <v>293640.90446927131</v>
          </cell>
          <cell r="M11">
            <v>340311.60724927339</v>
          </cell>
          <cell r="N11">
            <v>388722.85234242183</v>
          </cell>
          <cell r="O11">
            <v>438431.28052384907</v>
          </cell>
        </row>
        <row r="12">
          <cell r="D12">
            <v>0</v>
          </cell>
          <cell r="E12">
            <v>40830.138776453045</v>
          </cell>
          <cell r="F12">
            <v>77461.921002001283</v>
          </cell>
          <cell r="G12">
            <v>102490.14017574956</v>
          </cell>
          <cell r="H12">
            <v>131547.60755045863</v>
          </cell>
          <cell r="I12">
            <v>149828.47493631576</v>
          </cell>
          <cell r="J12">
            <v>171908.21828278783</v>
          </cell>
          <cell r="K12">
            <v>196990.16901432848</v>
          </cell>
          <cell r="L12">
            <v>229615.6773084577</v>
          </cell>
          <cell r="M12">
            <v>266240.23758884473</v>
          </cell>
          <cell r="N12">
            <v>312423.80239291966</v>
          </cell>
          <cell r="O12">
            <v>367766.02699690463</v>
          </cell>
        </row>
        <row r="13">
          <cell r="D13">
            <v>0</v>
          </cell>
          <cell r="E13">
            <v>60313.949584743648</v>
          </cell>
          <cell r="F13">
            <v>114840.75272760924</v>
          </cell>
          <cell r="G13">
            <v>152368.36257212757</v>
          </cell>
          <cell r="H13">
            <v>196374.54247672172</v>
          </cell>
          <cell r="I13">
            <v>224316.22978912244</v>
          </cell>
          <cell r="J13">
            <v>256816.66576654231</v>
          </cell>
          <cell r="K13">
            <v>293782.98047852074</v>
          </cell>
          <cell r="L13">
            <v>342110.11842317181</v>
          </cell>
          <cell r="M13">
            <v>396381.26119104389</v>
          </cell>
          <cell r="N13">
            <v>464870.57741437753</v>
          </cell>
          <cell r="O13">
            <v>547118.53854957665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134380.04077161755</v>
          </cell>
          <cell r="F15">
            <v>257049.15666869548</v>
          </cell>
          <cell r="G15">
            <v>353765.42222932726</v>
          </cell>
          <cell r="H15">
            <v>465522.39680281514</v>
          </cell>
          <cell r="I15">
            <v>532040.00302482478</v>
          </cell>
          <cell r="J15">
            <v>623018.59587592247</v>
          </cell>
          <cell r="K15">
            <v>735446.933343746</v>
          </cell>
          <cell r="L15">
            <v>865366.70020090078</v>
          </cell>
          <cell r="M15">
            <v>1002933.1060291621</v>
          </cell>
          <cell r="N15">
            <v>1166017.232149719</v>
          </cell>
          <cell r="O15">
            <v>1353315.8460703304</v>
          </cell>
        </row>
        <row r="17">
          <cell r="D17">
            <v>0</v>
          </cell>
          <cell r="E17">
            <v>29797.280373674464</v>
          </cell>
          <cell r="F17">
            <v>59410.663273667669</v>
          </cell>
          <cell r="G17">
            <v>96512.517419501033</v>
          </cell>
          <cell r="H17">
            <v>137292.02796730743</v>
          </cell>
          <cell r="I17">
            <v>157156.20416251157</v>
          </cell>
          <cell r="J17">
            <v>193188.56291395635</v>
          </cell>
          <cell r="K17">
            <v>243840.77205399919</v>
          </cell>
          <cell r="L17">
            <v>289370.12371838553</v>
          </cell>
          <cell r="M17">
            <v>331816.131824243</v>
          </cell>
          <cell r="N17">
            <v>372552.5662897689</v>
          </cell>
          <cell r="O17">
            <v>412319.95402623783</v>
          </cell>
        </row>
        <row r="18">
          <cell r="D18">
            <v>0</v>
          </cell>
          <cell r="E18">
            <v>84771.140352100978</v>
          </cell>
          <cell r="F18">
            <v>171863.18175411361</v>
          </cell>
          <cell r="G18">
            <v>283499.5507455297</v>
          </cell>
          <cell r="H18">
            <v>408189.54239689826</v>
          </cell>
          <cell r="I18">
            <v>471357.49024376017</v>
          </cell>
          <cell r="J18">
            <v>584035.16160737514</v>
          </cell>
          <cell r="K18">
            <v>742063.6722541874</v>
          </cell>
          <cell r="L18">
            <v>885852.36192516354</v>
          </cell>
          <cell r="M18">
            <v>1021364.2400421931</v>
          </cell>
          <cell r="N18">
            <v>1152563.4484802065</v>
          </cell>
          <cell r="O18">
            <v>1281491.3821632871</v>
          </cell>
        </row>
        <row r="19">
          <cell r="D19">
            <v>0</v>
          </cell>
          <cell r="E19">
            <v>77944.666729930963</v>
          </cell>
          <cell r="F19">
            <v>154147.32608972257</v>
          </cell>
          <cell r="G19">
            <v>248913.11557591631</v>
          </cell>
          <cell r="H19">
            <v>352357.88192683738</v>
          </cell>
          <cell r="I19">
            <v>401949.61564315442</v>
          </cell>
          <cell r="J19">
            <v>492723.7352945538</v>
          </cell>
          <cell r="K19">
            <v>620525.98970968649</v>
          </cell>
          <cell r="L19">
            <v>734909.17714049574</v>
          </cell>
          <cell r="M19">
            <v>841171.94015000795</v>
          </cell>
          <cell r="N19">
            <v>942895.40599285427</v>
          </cell>
          <cell r="O19">
            <v>1042036.2014867156</v>
          </cell>
        </row>
        <row r="20">
          <cell r="D20">
            <v>0</v>
          </cell>
          <cell r="E20">
            <v>56752.86393873451</v>
          </cell>
          <cell r="F20">
            <v>112938.34469235639</v>
          </cell>
          <cell r="G20">
            <v>179512.34500703812</v>
          </cell>
          <cell r="H20">
            <v>252445.32831041014</v>
          </cell>
          <cell r="I20">
            <v>287129.41018638026</v>
          </cell>
          <cell r="J20">
            <v>350055.59656015452</v>
          </cell>
          <cell r="K20">
            <v>438981.96339299448</v>
          </cell>
          <cell r="L20">
            <v>519254.60176598129</v>
          </cell>
          <cell r="M20">
            <v>594325.39300214942</v>
          </cell>
          <cell r="N20">
            <v>666519.37297384464</v>
          </cell>
          <cell r="O20">
            <v>737073.9795922495</v>
          </cell>
        </row>
        <row r="21">
          <cell r="D21">
            <v>0</v>
          </cell>
          <cell r="E21">
            <v>118590.87419656082</v>
          </cell>
          <cell r="F21">
            <v>238533.37443838091</v>
          </cell>
          <cell r="G21">
            <v>378582.19708053989</v>
          </cell>
          <cell r="H21">
            <v>533169.37411086587</v>
          </cell>
          <cell r="I21">
            <v>607369.1047065286</v>
          </cell>
          <cell r="J21">
            <v>740228.15223274031</v>
          </cell>
          <cell r="K21">
            <v>927917.0052769999</v>
          </cell>
          <cell r="L21">
            <v>1098395.8877100567</v>
          </cell>
          <cell r="M21">
            <v>1258558.7040371124</v>
          </cell>
          <cell r="N21">
            <v>1413039.1145944921</v>
          </cell>
          <cell r="O21">
            <v>1564252.5159403167</v>
          </cell>
        </row>
        <row r="22">
          <cell r="D22">
            <v>0</v>
          </cell>
          <cell r="E22">
            <v>55642.029252796528</v>
          </cell>
          <cell r="F22">
            <v>117882.04000397037</v>
          </cell>
          <cell r="G22">
            <v>191914.67265309734</v>
          </cell>
          <cell r="H22">
            <v>278989.83012587234</v>
          </cell>
          <cell r="I22">
            <v>326103.22594345873</v>
          </cell>
          <cell r="J22">
            <v>405117.39183079207</v>
          </cell>
          <cell r="K22">
            <v>515773.10355057666</v>
          </cell>
          <cell r="L22">
            <v>620205.76625906234</v>
          </cell>
          <cell r="M22">
            <v>721130.73098314775</v>
          </cell>
          <cell r="N22">
            <v>820282.18730157916</v>
          </cell>
          <cell r="O22">
            <v>918341.36616496777</v>
          </cell>
        </row>
        <row r="23">
          <cell r="D23">
            <v>0</v>
          </cell>
          <cell r="E23">
            <v>423498.85484379833</v>
          </cell>
          <cell r="F23">
            <v>854774.93025221152</v>
          </cell>
          <cell r="G23">
            <v>1378934.3984816226</v>
          </cell>
          <cell r="H23">
            <v>1962443.9848381912</v>
          </cell>
          <cell r="I23">
            <v>2251065.0508857938</v>
          </cell>
          <cell r="J23">
            <v>2765348.6004395722</v>
          </cell>
          <cell r="K23">
            <v>3489102.5062384442</v>
          </cell>
          <cell r="L23">
            <v>4147987.9185191449</v>
          </cell>
          <cell r="M23">
            <v>4768367.1400388535</v>
          </cell>
          <cell r="N23">
            <v>5367852.0956327459</v>
          </cell>
          <cell r="O23">
            <v>5955515.3993737744</v>
          </cell>
        </row>
        <row r="24">
          <cell r="D24">
            <v>0</v>
          </cell>
          <cell r="E24">
            <v>557878.89561541588</v>
          </cell>
          <cell r="F24">
            <v>1111824.086920907</v>
          </cell>
          <cell r="G24">
            <v>1732699.8207109498</v>
          </cell>
          <cell r="H24">
            <v>2427966.3816410061</v>
          </cell>
          <cell r="I24">
            <v>2783105.0539106186</v>
          </cell>
          <cell r="J24">
            <v>3388367.1963154948</v>
          </cell>
          <cell r="K24">
            <v>4224549.4395821905</v>
          </cell>
          <cell r="L24">
            <v>5013354.6187200453</v>
          </cell>
          <cell r="M24">
            <v>5771300.2460680157</v>
          </cell>
          <cell r="N24">
            <v>6533869.3277824651</v>
          </cell>
          <cell r="O24">
            <v>7308831.245444105</v>
          </cell>
        </row>
        <row r="61">
          <cell r="D61">
            <v>0</v>
          </cell>
          <cell r="E61">
            <v>134380.04077161755</v>
          </cell>
          <cell r="F61">
            <v>136107.11997423967</v>
          </cell>
          <cell r="G61">
            <v>135273.63906093605</v>
          </cell>
          <cell r="H61">
            <v>164821.78790788696</v>
          </cell>
          <cell r="I61">
            <v>136345.96574243193</v>
          </cell>
          <cell r="J61">
            <v>170784.59330482144</v>
          </cell>
          <cell r="K61">
            <v>205881.12684921181</v>
          </cell>
          <cell r="L61">
            <v>240236.80685871671</v>
          </cell>
          <cell r="M61">
            <v>267371.41085839632</v>
          </cell>
          <cell r="N61">
            <v>313524.09202493133</v>
          </cell>
          <cell r="O61">
            <v>362201.1987430692</v>
          </cell>
        </row>
        <row r="62">
          <cell r="D62">
            <v>0</v>
          </cell>
          <cell r="E62">
            <v>423498.85484379833</v>
          </cell>
          <cell r="F62">
            <v>473625.96089279308</v>
          </cell>
          <cell r="G62">
            <v>652375.70776724257</v>
          </cell>
          <cell r="H62">
            <v>790349.74612881232</v>
          </cell>
          <cell r="I62">
            <v>582987.66377333098</v>
          </cell>
          <cell r="J62">
            <v>851943.30718664743</v>
          </cell>
          <cell r="K62">
            <v>1138556.1958648076</v>
          </cell>
          <cell r="L62">
            <v>1182250.7882164675</v>
          </cell>
          <cell r="M62">
            <v>1242577.4092975804</v>
          </cell>
          <cell r="N62">
            <v>1314740.0265997201</v>
          </cell>
          <cell r="O62">
            <v>1392841.1180859406</v>
          </cell>
        </row>
        <row r="63">
          <cell r="D63">
            <v>0</v>
          </cell>
          <cell r="E63">
            <v>557878.89561541588</v>
          </cell>
          <cell r="F63">
            <v>609733.08086703275</v>
          </cell>
          <cell r="G63">
            <v>787649.34682817862</v>
          </cell>
          <cell r="H63">
            <v>955171.53403669922</v>
          </cell>
          <cell r="I63">
            <v>719333.62951576291</v>
          </cell>
          <cell r="J63">
            <v>1022727.9004914688</v>
          </cell>
          <cell r="K63">
            <v>1344437.3227140193</v>
          </cell>
          <cell r="L63">
            <v>1422487.5950751842</v>
          </cell>
          <cell r="M63">
            <v>1509948.8201559768</v>
          </cell>
          <cell r="N63">
            <v>1628264.1186246513</v>
          </cell>
          <cell r="O63">
            <v>1755042.3168290099</v>
          </cell>
        </row>
        <row r="67">
          <cell r="D67">
            <v>0</v>
          </cell>
          <cell r="E67">
            <v>16617.976205210431</v>
          </cell>
          <cell r="F67">
            <v>48991.217674752901</v>
          </cell>
          <cell r="G67">
            <v>81826.701210267507</v>
          </cell>
          <cell r="H67">
            <v>118253.58312854242</v>
          </cell>
          <cell r="I67">
            <v>147747.77253751067</v>
          </cell>
          <cell r="J67">
            <v>176094.50506298948</v>
          </cell>
          <cell r="K67">
            <v>219483.74783874454</v>
          </cell>
          <cell r="L67">
            <v>269157.34416008403</v>
          </cell>
          <cell r="M67">
            <v>316976.25585927232</v>
          </cell>
          <cell r="N67">
            <v>364517.22979584761</v>
          </cell>
          <cell r="O67">
            <v>413577.06643313542</v>
          </cell>
        </row>
        <row r="68">
          <cell r="D68">
            <v>0</v>
          </cell>
          <cell r="E68">
            <v>40830.138776453045</v>
          </cell>
          <cell r="F68">
            <v>59146.029889227168</v>
          </cell>
          <cell r="G68">
            <v>89976.030588875423</v>
          </cell>
          <cell r="H68">
            <v>117018.87386310409</v>
          </cell>
          <cell r="I68">
            <v>140688.04124338721</v>
          </cell>
          <cell r="J68">
            <v>160868.34660955181</v>
          </cell>
          <cell r="K68">
            <v>184449.19364855817</v>
          </cell>
          <cell r="L68">
            <v>213302.92316139309</v>
          </cell>
          <cell r="M68">
            <v>247927.9574486512</v>
          </cell>
          <cell r="N68">
            <v>289332.0199908822</v>
          </cell>
          <cell r="O68">
            <v>340094.91469491215</v>
          </cell>
        </row>
        <row r="69">
          <cell r="D69">
            <v>0</v>
          </cell>
          <cell r="E69">
            <v>60313.949584743648</v>
          </cell>
          <cell r="F69">
            <v>87577.351156176446</v>
          </cell>
          <cell r="G69">
            <v>133604.55764986842</v>
          </cell>
          <cell r="H69">
            <v>174371.45252442465</v>
          </cell>
          <cell r="I69">
            <v>210345.38613292208</v>
          </cell>
          <cell r="J69">
            <v>240566.44777783239</v>
          </cell>
          <cell r="K69">
            <v>275299.82312253152</v>
          </cell>
          <cell r="L69">
            <v>317946.54945084627</v>
          </cell>
          <cell r="M69">
            <v>369245.68980710785</v>
          </cell>
          <cell r="N69">
            <v>430625.91930271068</v>
          </cell>
          <cell r="O69">
            <v>505994.55798197712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2">
          <cell r="D72">
            <v>0</v>
          </cell>
          <cell r="E72">
            <v>14898.640186837232</v>
          </cell>
          <cell r="F72">
            <v>44603.971823671069</v>
          </cell>
          <cell r="G72">
            <v>77961.590346584358</v>
          </cell>
          <cell r="H72">
            <v>116902.27269340423</v>
          </cell>
          <cell r="I72">
            <v>147224.1160649095</v>
          </cell>
          <cell r="J72">
            <v>175172.38353823396</v>
          </cell>
          <cell r="K72">
            <v>218514.66748397777</v>
          </cell>
          <cell r="L72">
            <v>266605.44788619236</v>
          </cell>
          <cell r="M72">
            <v>310593.12777131423</v>
          </cell>
          <cell r="N72">
            <v>352184.34905700595</v>
          </cell>
          <cell r="O72">
            <v>392436.26015800337</v>
          </cell>
        </row>
        <row r="73">
          <cell r="D73">
            <v>0</v>
          </cell>
          <cell r="E73">
            <v>42385.570176050489</v>
          </cell>
          <cell r="F73">
            <v>128317.16105310729</v>
          </cell>
          <cell r="G73">
            <v>227681.36624982167</v>
          </cell>
          <cell r="H73">
            <v>345844.54657121398</v>
          </cell>
          <cell r="I73">
            <v>439773.51632032922</v>
          </cell>
          <cell r="J73">
            <v>527696.32592556765</v>
          </cell>
          <cell r="K73">
            <v>663049.41693078121</v>
          </cell>
          <cell r="L73">
            <v>813958.01708967541</v>
          </cell>
          <cell r="M73">
            <v>953608.30098367832</v>
          </cell>
          <cell r="N73">
            <v>1086963.8442611997</v>
          </cell>
          <cell r="O73">
            <v>1217027.4153217468</v>
          </cell>
        </row>
        <row r="74">
          <cell r="D74">
            <v>0</v>
          </cell>
          <cell r="E74">
            <v>38972.333364965481</v>
          </cell>
          <cell r="F74">
            <v>116045.99640982677</v>
          </cell>
          <cell r="G74">
            <v>201530.22083281944</v>
          </cell>
          <cell r="H74">
            <v>300635.49875137687</v>
          </cell>
          <cell r="I74">
            <v>377153.74878499587</v>
          </cell>
          <cell r="J74">
            <v>447336.67546885414</v>
          </cell>
          <cell r="K74">
            <v>556624.8625021202</v>
          </cell>
          <cell r="L74">
            <v>677717.58342509111</v>
          </cell>
          <cell r="M74">
            <v>788040.55864525191</v>
          </cell>
          <cell r="N74">
            <v>892033.67307143111</v>
          </cell>
          <cell r="O74">
            <v>992465.80373978498</v>
          </cell>
        </row>
        <row r="75">
          <cell r="D75">
            <v>0</v>
          </cell>
          <cell r="E75">
            <v>28376.431969367255</v>
          </cell>
          <cell r="F75">
            <v>84845.604315545454</v>
          </cell>
          <cell r="G75">
            <v>146225.34484969726</v>
          </cell>
          <cell r="H75">
            <v>215978.83665872412</v>
          </cell>
          <cell r="I75">
            <v>269787.3692483952</v>
          </cell>
          <cell r="J75">
            <v>318592.50337326736</v>
          </cell>
          <cell r="K75">
            <v>394518.77997657447</v>
          </cell>
          <cell r="L75">
            <v>479118.28257948789</v>
          </cell>
          <cell r="M75">
            <v>556789.9973840653</v>
          </cell>
          <cell r="N75">
            <v>630422.38298799703</v>
          </cell>
          <cell r="O75">
            <v>701796.67628304707</v>
          </cell>
        </row>
        <row r="76">
          <cell r="D76">
            <v>0</v>
          </cell>
          <cell r="E76">
            <v>59295.43709828041</v>
          </cell>
          <cell r="F76">
            <v>178562.12431747088</v>
          </cell>
          <cell r="G76">
            <v>308557.78575946041</v>
          </cell>
          <cell r="H76">
            <v>455875.78559570288</v>
          </cell>
          <cell r="I76">
            <v>570269.23940869723</v>
          </cell>
          <cell r="J76">
            <v>673798.62846963445</v>
          </cell>
          <cell r="K76">
            <v>834072.5787548701</v>
          </cell>
          <cell r="L76">
            <v>1013156.4464935283</v>
          </cell>
          <cell r="M76">
            <v>1178477.2958735847</v>
          </cell>
          <cell r="N76">
            <v>1335798.9093158022</v>
          </cell>
          <cell r="O76">
            <v>1488645.8152674045</v>
          </cell>
        </row>
        <row r="77">
          <cell r="D77">
            <v>0</v>
          </cell>
          <cell r="E77">
            <v>27821.014626398264</v>
          </cell>
          <cell r="F77">
            <v>86762.034628383451</v>
          </cell>
          <cell r="G77">
            <v>154898.35632853385</v>
          </cell>
          <cell r="H77">
            <v>235452.25138948485</v>
          </cell>
          <cell r="I77">
            <v>302546.52803466551</v>
          </cell>
          <cell r="J77">
            <v>365610.3088871254</v>
          </cell>
          <cell r="K77">
            <v>460445.24769068439</v>
          </cell>
          <cell r="L77">
            <v>567989.43490481947</v>
          </cell>
          <cell r="M77">
            <v>670668.24862110498</v>
          </cell>
          <cell r="N77">
            <v>770706.4591423634</v>
          </cell>
          <cell r="O77">
            <v>869311.77673327341</v>
          </cell>
        </row>
        <row r="78">
          <cell r="D78">
            <v>0</v>
          </cell>
          <cell r="E78">
            <v>117762.06456640712</v>
          </cell>
          <cell r="F78">
            <v>195714.59872015653</v>
          </cell>
          <cell r="G78">
            <v>305407.28944901132</v>
          </cell>
          <cell r="H78">
            <v>409643.90951607114</v>
          </cell>
          <cell r="I78">
            <v>498781.19991381996</v>
          </cell>
          <cell r="J78">
            <v>577529.29945037374</v>
          </cell>
          <cell r="K78">
            <v>679232.76460983418</v>
          </cell>
          <cell r="L78">
            <v>800406.81677232333</v>
          </cell>
          <cell r="M78">
            <v>934149.90311503131</v>
          </cell>
          <cell r="N78">
            <v>1084475.1690894405</v>
          </cell>
          <cell r="O78">
            <v>1259666.5391100247</v>
          </cell>
        </row>
        <row r="79">
          <cell r="D79">
            <v>0</v>
          </cell>
          <cell r="E79">
            <v>211749.42742189916</v>
          </cell>
          <cell r="F79">
            <v>639136.89254800498</v>
          </cell>
          <cell r="G79">
            <v>1116854.6643669172</v>
          </cell>
          <cell r="H79">
            <v>1670689.1916599069</v>
          </cell>
          <cell r="I79">
            <v>2106754.5178619926</v>
          </cell>
          <cell r="J79">
            <v>2508206.8256626832</v>
          </cell>
          <cell r="K79">
            <v>3127225.5533390082</v>
          </cell>
          <cell r="L79">
            <v>3818545.2123787948</v>
          </cell>
          <cell r="M79">
            <v>4458177.5292789992</v>
          </cell>
          <cell r="N79">
            <v>5068109.6178358002</v>
          </cell>
          <cell r="O79">
            <v>5661683.7475032602</v>
          </cell>
        </row>
        <row r="80">
          <cell r="D80">
            <v>0</v>
          </cell>
          <cell r="E80">
            <v>329511.49198830628</v>
          </cell>
          <cell r="F80">
            <v>834851.49126816145</v>
          </cell>
          <cell r="G80">
            <v>1422261.9538159287</v>
          </cell>
          <cell r="H80">
            <v>2080333.1011759781</v>
          </cell>
          <cell r="I80">
            <v>2605535.7177758124</v>
          </cell>
          <cell r="J80">
            <v>3085736.125113057</v>
          </cell>
          <cell r="K80">
            <v>3806458.3179488424</v>
          </cell>
          <cell r="L80">
            <v>4618952.0291511184</v>
          </cell>
          <cell r="M80">
            <v>5392327.4323940305</v>
          </cell>
          <cell r="N80">
            <v>6152584.7869252404</v>
          </cell>
          <cell r="O80">
            <v>6921350.2866132846</v>
          </cell>
        </row>
        <row r="89">
          <cell r="D89">
            <v>0</v>
          </cell>
          <cell r="E89">
            <v>810.63864362420099</v>
          </cell>
          <cell r="F89">
            <v>937.52859154047667</v>
          </cell>
          <cell r="G89">
            <v>964.54397406142755</v>
          </cell>
          <cell r="H89">
            <v>992.2704196710938</v>
          </cell>
          <cell r="I89">
            <v>1005.9061380680723</v>
          </cell>
          <cell r="J89">
            <v>1019.7315995034249</v>
          </cell>
          <cell r="K89">
            <v>1036.4516172992812</v>
          </cell>
          <cell r="L89">
            <v>1053.4283905572145</v>
          </cell>
          <cell r="M89">
            <v>1070.6657583523911</v>
          </cell>
          <cell r="N89">
            <v>1088.1676176733672</v>
          </cell>
          <cell r="O89">
            <v>1105.9379242900304</v>
          </cell>
        </row>
        <row r="90">
          <cell r="D90">
            <v>0</v>
          </cell>
          <cell r="E90">
            <v>567.89563117658201</v>
          </cell>
          <cell r="F90">
            <v>632.64688445202046</v>
          </cell>
          <cell r="G90">
            <v>645.08353228780106</v>
          </cell>
          <cell r="H90">
            <v>657.71368450373279</v>
          </cell>
          <cell r="I90">
            <v>663.1883399787481</v>
          </cell>
          <cell r="J90">
            <v>668.70894793823504</v>
          </cell>
          <cell r="K90">
            <v>676.06203915888955</v>
          </cell>
          <cell r="L90">
            <v>683.48316814512384</v>
          </cell>
          <cell r="M90">
            <v>690.97291198470623</v>
          </cell>
          <cell r="N90">
            <v>698.53185344365511</v>
          </cell>
          <cell r="O90">
            <v>706.16058101569922</v>
          </cell>
        </row>
        <row r="91">
          <cell r="D91">
            <v>0</v>
          </cell>
          <cell r="E91">
            <v>514.8450803633873</v>
          </cell>
          <cell r="F91">
            <v>569.55762198436025</v>
          </cell>
          <cell r="G91">
            <v>580.29855379587684</v>
          </cell>
          <cell r="H91">
            <v>591.20249376626589</v>
          </cell>
          <cell r="I91">
            <v>596.1474023645369</v>
          </cell>
          <cell r="J91">
            <v>601.13401820083277</v>
          </cell>
          <cell r="K91">
            <v>607.51892746187684</v>
          </cell>
          <cell r="L91">
            <v>613.96172605583274</v>
          </cell>
          <cell r="M91">
            <v>620.46290578280173</v>
          </cell>
          <cell r="N91">
            <v>627.0229631780021</v>
          </cell>
          <cell r="O91">
            <v>633.64239955219273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4">
          <cell r="D94">
            <v>0</v>
          </cell>
          <cell r="E94">
            <v>327.61786907976921</v>
          </cell>
          <cell r="F94">
            <v>383.47191144011975</v>
          </cell>
          <cell r="G94">
            <v>394.88839820280725</v>
          </cell>
          <cell r="H94">
            <v>406.59392979775441</v>
          </cell>
          <cell r="I94">
            <v>412.02178984472363</v>
          </cell>
          <cell r="J94">
            <v>417.52299554646356</v>
          </cell>
          <cell r="K94">
            <v>424.51544360486082</v>
          </cell>
          <cell r="L94">
            <v>431.61210273411223</v>
          </cell>
          <cell r="M94">
            <v>438.81442913521198</v>
          </cell>
          <cell r="N94">
            <v>446.12389983625224</v>
          </cell>
          <cell r="O94">
            <v>453.54201299199724</v>
          </cell>
        </row>
        <row r="95">
          <cell r="D95">
            <v>0</v>
          </cell>
          <cell r="E95">
            <v>443.03901702783151</v>
          </cell>
          <cell r="F95">
            <v>518.66857793548752</v>
          </cell>
          <cell r="G95">
            <v>534.11391149107908</v>
          </cell>
          <cell r="H95">
            <v>549.94998520238346</v>
          </cell>
          <cell r="I95">
            <v>557.28244426750109</v>
          </cell>
          <cell r="J95">
            <v>564.71385661269346</v>
          </cell>
          <cell r="K95">
            <v>574.17148113769747</v>
          </cell>
          <cell r="L95">
            <v>583.76995501303804</v>
          </cell>
          <cell r="M95">
            <v>593.51124452471993</v>
          </cell>
          <cell r="N95">
            <v>603.39734405760055</v>
          </cell>
          <cell r="O95">
            <v>613.43027649916212</v>
          </cell>
        </row>
        <row r="96">
          <cell r="D96">
            <v>0</v>
          </cell>
          <cell r="E96">
            <v>309.8251051905022</v>
          </cell>
          <cell r="F96">
            <v>363.11890721571973</v>
          </cell>
          <cell r="G96">
            <v>373.96895483134142</v>
          </cell>
          <cell r="H96">
            <v>385.09361645999877</v>
          </cell>
          <cell r="I96">
            <v>390.21471432264696</v>
          </cell>
          <cell r="J96">
            <v>395.40473442558425</v>
          </cell>
          <cell r="K96">
            <v>402.04303407410964</v>
          </cell>
          <cell r="L96">
            <v>408.78021869274323</v>
          </cell>
          <cell r="M96">
            <v>415.61766687211878</v>
          </cell>
          <cell r="N96">
            <v>422.55677688329683</v>
          </cell>
          <cell r="O96">
            <v>429.59896696034383</v>
          </cell>
        </row>
        <row r="97">
          <cell r="D97">
            <v>0</v>
          </cell>
          <cell r="E97">
            <v>320.16918977672697</v>
          </cell>
          <cell r="F97">
            <v>376.41314478877001</v>
          </cell>
          <cell r="G97">
            <v>387.75641953445773</v>
          </cell>
          <cell r="H97">
            <v>399.38646282281132</v>
          </cell>
          <cell r="I97">
            <v>404.6469600962385</v>
          </cell>
          <cell r="J97">
            <v>409.97753892342462</v>
          </cell>
          <cell r="K97">
            <v>416.8994927099605</v>
          </cell>
          <cell r="L97">
            <v>423.92440408578256</v>
          </cell>
          <cell r="M97">
            <v>431.05370010301397</v>
          </cell>
          <cell r="N97">
            <v>438.28882808935407</v>
          </cell>
          <cell r="O97">
            <v>445.63125593785691</v>
          </cell>
        </row>
        <row r="98">
          <cell r="D98">
            <v>0</v>
          </cell>
          <cell r="E98">
            <v>203.84066072693005</v>
          </cell>
          <cell r="F98">
            <v>238.30323984540297</v>
          </cell>
          <cell r="G98">
            <v>245.37809931555049</v>
          </cell>
          <cell r="H98">
            <v>252.63243140072672</v>
          </cell>
          <cell r="I98">
            <v>256.02217902277641</v>
          </cell>
          <cell r="J98">
            <v>259.45797417899672</v>
          </cell>
          <cell r="K98">
            <v>263.79660433961226</v>
          </cell>
          <cell r="L98">
            <v>268.20001713546282</v>
          </cell>
          <cell r="M98">
            <v>272.66912100516265</v>
          </cell>
          <cell r="N98">
            <v>277.20483741891246</v>
          </cell>
          <cell r="O98">
            <v>281.80810106654923</v>
          </cell>
        </row>
        <row r="99">
          <cell r="D99">
            <v>0</v>
          </cell>
          <cell r="E99">
            <v>334.81376366462973</v>
          </cell>
          <cell r="F99">
            <v>395.46587166597578</v>
          </cell>
          <cell r="G99">
            <v>407.53464889486094</v>
          </cell>
          <cell r="H99">
            <v>419.9081155066566</v>
          </cell>
          <cell r="I99">
            <v>425.36130728257274</v>
          </cell>
          <cell r="J99">
            <v>430.88603936223694</v>
          </cell>
          <cell r="K99">
            <v>438.22293773476855</v>
          </cell>
          <cell r="L99">
            <v>445.66875645084951</v>
          </cell>
          <cell r="M99">
            <v>453.2249926509561</v>
          </cell>
          <cell r="N99">
            <v>460.89316460068875</v>
          </cell>
          <cell r="O99">
            <v>468.67481199066555</v>
          </cell>
        </row>
        <row r="100">
          <cell r="D100">
            <v>0</v>
          </cell>
          <cell r="E100">
            <v>133931839.64934748</v>
          </cell>
          <cell r="F100">
            <v>367826869.02234113</v>
          </cell>
          <cell r="G100">
            <v>637797583.89788342</v>
          </cell>
          <cell r="H100">
            <v>951191396.91615272</v>
          </cell>
          <cell r="I100">
            <v>1204090260.4176979</v>
          </cell>
          <cell r="J100">
            <v>1442745450.0808523</v>
          </cell>
          <cell r="K100">
            <v>1802965164.4148054</v>
          </cell>
          <cell r="L100">
            <v>2219779526.673245</v>
          </cell>
          <cell r="M100">
            <v>2634888322.6681037</v>
          </cell>
          <cell r="N100">
            <v>3060509989.2706604</v>
          </cell>
          <cell r="O100">
            <v>3508761388.295526</v>
          </cell>
        </row>
        <row r="109">
          <cell r="D109">
            <v>0</v>
          </cell>
          <cell r="E109">
            <v>111163426.90895841</v>
          </cell>
          <cell r="F109">
            <v>299694111.63466513</v>
          </cell>
          <cell r="G109">
            <v>508815580.37800992</v>
          </cell>
          <cell r="H109">
            <v>740714301.22493434</v>
          </cell>
          <cell r="I109">
            <v>911853778.32532895</v>
          </cell>
          <cell r="J109">
            <v>1057670499.9226671</v>
          </cell>
          <cell r="K109">
            <v>1272251111.920047</v>
          </cell>
          <cell r="L109">
            <v>1496952202.0562809</v>
          </cell>
          <cell r="M109">
            <v>1682602983.3867326</v>
          </cell>
          <cell r="N109">
            <v>1828542632.562839</v>
          </cell>
          <cell r="O109">
            <v>1929818763.5625391</v>
          </cell>
        </row>
        <row r="110">
          <cell r="D110">
            <v>0</v>
          </cell>
          <cell r="E110">
            <v>20089775.947402123</v>
          </cell>
          <cell r="F110">
            <v>59134061.55389373</v>
          </cell>
          <cell r="G110">
            <v>109895555.31668733</v>
          </cell>
          <cell r="H110">
            <v>175658096.15026024</v>
          </cell>
          <cell r="I110">
            <v>238320993.58586201</v>
          </cell>
          <cell r="J110">
            <v>306052527.38346243</v>
          </cell>
          <cell r="K110">
            <v>409917625.2816996</v>
          </cell>
          <cell r="L110">
            <v>540906371.97685599</v>
          </cell>
          <cell r="M110">
            <v>688141054.05632901</v>
          </cell>
          <cell r="N110">
            <v>856667037.27524567</v>
          </cell>
          <cell r="O110">
            <v>1052628416.4886577</v>
          </cell>
        </row>
        <row r="111">
          <cell r="D111">
            <v>0</v>
          </cell>
          <cell r="E111">
            <v>2678636.7929869499</v>
          </cell>
          <cell r="F111">
            <v>8998695.833782265</v>
          </cell>
          <cell r="G111">
            <v>19086448.203186125</v>
          </cell>
          <cell r="H111">
            <v>34818999.540958121</v>
          </cell>
          <cell r="I111">
            <v>53915488.506507039</v>
          </cell>
          <cell r="J111">
            <v>79022422.774722591</v>
          </cell>
          <cell r="K111">
            <v>120796427.21305858</v>
          </cell>
          <cell r="L111">
            <v>181920952.64010826</v>
          </cell>
          <cell r="M111">
            <v>264144285.22504193</v>
          </cell>
          <cell r="N111">
            <v>375300319.43257582</v>
          </cell>
          <cell r="O111">
            <v>526314208.24432886</v>
          </cell>
        </row>
        <row r="112">
          <cell r="D112">
            <v>0</v>
          </cell>
          <cell r="E112">
            <v>80359103.789608493</v>
          </cell>
          <cell r="F112">
            <v>232262756.39570573</v>
          </cell>
          <cell r="G112">
            <v>423841882.63822412</v>
          </cell>
          <cell r="H112">
            <v>665233005.99902344</v>
          </cell>
          <cell r="I112">
            <v>886236828.71886027</v>
          </cell>
          <cell r="J112">
            <v>1117545820.1959341</v>
          </cell>
          <cell r="K112">
            <v>1469764778.8904603</v>
          </cell>
          <cell r="L112">
            <v>1904387037.1266305</v>
          </cell>
          <cell r="M112">
            <v>2378989158.284153</v>
          </cell>
          <cell r="N112">
            <v>2908097254.422771</v>
          </cell>
          <cell r="O112">
            <v>3508761388.295526</v>
          </cell>
        </row>
        <row r="116">
          <cell r="D116">
            <v>0</v>
          </cell>
          <cell r="E116">
            <v>486.38318617452057</v>
          </cell>
          <cell r="F116">
            <v>591.99855478134987</v>
          </cell>
          <cell r="G116">
            <v>640.97786535203363</v>
          </cell>
          <cell r="H116">
            <v>693.9623678071398</v>
          </cell>
          <cell r="I116">
            <v>740.36896991512401</v>
          </cell>
          <cell r="J116">
            <v>789.88070049564396</v>
          </cell>
          <cell r="K116">
            <v>844.90821686228969</v>
          </cell>
          <cell r="L116">
            <v>903.75433569517509</v>
          </cell>
          <cell r="M116">
            <v>966.68318325051757</v>
          </cell>
          <cell r="N116">
            <v>1033.9771059077011</v>
          </cell>
          <cell r="O116">
            <v>1105.9379242900304</v>
          </cell>
        </row>
        <row r="117">
          <cell r="D117">
            <v>0</v>
          </cell>
          <cell r="E117">
            <v>340.7373787059492</v>
          </cell>
          <cell r="F117">
            <v>399.4822607672441</v>
          </cell>
          <cell r="G117">
            <v>428.68368536741423</v>
          </cell>
          <cell r="H117">
            <v>459.98402934218285</v>
          </cell>
          <cell r="I117">
            <v>488.12115718152552</v>
          </cell>
          <cell r="J117">
            <v>517.97972376493385</v>
          </cell>
          <cell r="K117">
            <v>551.12111598845684</v>
          </cell>
          <cell r="L117">
            <v>586.37196616572589</v>
          </cell>
          <cell r="M117">
            <v>623.86593471070057</v>
          </cell>
          <cell r="N117">
            <v>663.74511837827345</v>
          </cell>
          <cell r="O117">
            <v>706.16058101569922</v>
          </cell>
        </row>
        <row r="118">
          <cell r="D118">
            <v>0</v>
          </cell>
          <cell r="E118">
            <v>308.90704821803234</v>
          </cell>
          <cell r="F118">
            <v>359.64480669908875</v>
          </cell>
          <cell r="G118">
            <v>385.63148833198244</v>
          </cell>
          <cell r="H118">
            <v>413.46821823381163</v>
          </cell>
          <cell r="I118">
            <v>438.77755737120333</v>
          </cell>
          <cell r="J118">
            <v>465.6364082661147</v>
          </cell>
          <cell r="K118">
            <v>495.24524362210286</v>
          </cell>
          <cell r="L118">
            <v>526.72832519764495</v>
          </cell>
          <cell r="M118">
            <v>560.20382847956353</v>
          </cell>
          <cell r="N118">
            <v>595.79735536576925</v>
          </cell>
          <cell r="O118">
            <v>633.64239955219273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D121">
            <v>0</v>
          </cell>
          <cell r="E121">
            <v>196.57072144786153</v>
          </cell>
          <cell r="F121">
            <v>242.14175377710774</v>
          </cell>
          <cell r="G121">
            <v>262.41905951319484</v>
          </cell>
          <cell r="H121">
            <v>284.35886091614725</v>
          </cell>
          <cell r="I121">
            <v>303.25707000435892</v>
          </cell>
          <cell r="J121">
            <v>323.41192168201763</v>
          </cell>
          <cell r="K121">
            <v>346.06206454798456</v>
          </cell>
          <cell r="L121">
            <v>370.2874468554391</v>
          </cell>
          <cell r="M121">
            <v>396.1969698792488</v>
          </cell>
          <cell r="N121">
            <v>423.90702621276415</v>
          </cell>
          <cell r="O121">
            <v>453.54201299199724</v>
          </cell>
        </row>
        <row r="122">
          <cell r="D122">
            <v>0</v>
          </cell>
          <cell r="E122">
            <v>265.8234102166989</v>
          </cell>
          <cell r="F122">
            <v>327.51113013394428</v>
          </cell>
          <cell r="G122">
            <v>354.93995509692934</v>
          </cell>
          <cell r="H122">
            <v>384.61752596943342</v>
          </cell>
          <cell r="I122">
            <v>410.17209618238849</v>
          </cell>
          <cell r="J122">
            <v>437.42547240670535</v>
          </cell>
          <cell r="K122">
            <v>468.06063515567843</v>
          </cell>
          <cell r="L122">
            <v>500.82628550816139</v>
          </cell>
          <cell r="M122">
            <v>535.86970039560833</v>
          </cell>
          <cell r="N122">
            <v>573.34828696248303</v>
          </cell>
          <cell r="O122">
            <v>613.43027649916212</v>
          </cell>
        </row>
        <row r="123">
          <cell r="D123">
            <v>0</v>
          </cell>
          <cell r="E123">
            <v>185.89506311430131</v>
          </cell>
          <cell r="F123">
            <v>229.28993336861694</v>
          </cell>
          <cell r="G123">
            <v>248.51725667456037</v>
          </cell>
          <cell r="H123">
            <v>269.32222568377784</v>
          </cell>
          <cell r="I123">
            <v>287.20658434756632</v>
          </cell>
          <cell r="J123">
            <v>306.27919028837113</v>
          </cell>
          <cell r="K123">
            <v>327.74271114227372</v>
          </cell>
          <cell r="L123">
            <v>350.69958081780356</v>
          </cell>
          <cell r="M123">
            <v>375.25306669502839</v>
          </cell>
          <cell r="N123">
            <v>401.51354088045002</v>
          </cell>
          <cell r="O123">
            <v>429.59896696034383</v>
          </cell>
        </row>
        <row r="124">
          <cell r="D124">
            <v>0</v>
          </cell>
          <cell r="E124">
            <v>192.10151386603619</v>
          </cell>
          <cell r="F124">
            <v>237.68452474554124</v>
          </cell>
          <cell r="G124">
            <v>257.67957579289759</v>
          </cell>
          <cell r="H124">
            <v>279.31818778040952</v>
          </cell>
          <cell r="I124">
            <v>297.82903363242474</v>
          </cell>
          <cell r="J124">
            <v>317.56723611390561</v>
          </cell>
          <cell r="K124">
            <v>339.85359385536475</v>
          </cell>
          <cell r="L124">
            <v>363.69203795320624</v>
          </cell>
          <cell r="M124">
            <v>389.18995934709665</v>
          </cell>
          <cell r="N124">
            <v>416.46213934252404</v>
          </cell>
          <cell r="O124">
            <v>445.63125593785691</v>
          </cell>
        </row>
        <row r="125">
          <cell r="D125">
            <v>0</v>
          </cell>
          <cell r="E125">
            <v>122.30439643615803</v>
          </cell>
          <cell r="F125">
            <v>150.47559600970442</v>
          </cell>
          <cell r="G125">
            <v>163.06351450328407</v>
          </cell>
          <cell r="H125">
            <v>176.68308638872384</v>
          </cell>
          <cell r="I125">
            <v>188.43793648835558</v>
          </cell>
          <cell r="J125">
            <v>200.97528260719383</v>
          </cell>
          <cell r="K125">
            <v>215.04517419509196</v>
          </cell>
          <cell r="L125">
            <v>230.09340785991481</v>
          </cell>
          <cell r="M125">
            <v>246.18761906891663</v>
          </cell>
          <cell r="N125">
            <v>263.40009653187184</v>
          </cell>
          <cell r="O125">
            <v>281.80810106654923</v>
          </cell>
        </row>
        <row r="126">
          <cell r="D126">
            <v>0</v>
          </cell>
          <cell r="E126">
            <v>200.88825819877783</v>
          </cell>
          <cell r="F126">
            <v>249.71529039655621</v>
          </cell>
          <cell r="G126">
            <v>270.82299649407429</v>
          </cell>
          <cell r="H126">
            <v>293.67037888222382</v>
          </cell>
          <cell r="I126">
            <v>313.07524727842667</v>
          </cell>
          <cell r="J126">
            <v>333.76289091264374</v>
          </cell>
          <cell r="K126">
            <v>357.23631931264896</v>
          </cell>
          <cell r="L126">
            <v>382.34689185971445</v>
          </cell>
          <cell r="M126">
            <v>409.20798597195579</v>
          </cell>
          <cell r="N126">
            <v>437.94078478956141</v>
          </cell>
          <cell r="O126">
            <v>468.67481199066555</v>
          </cell>
        </row>
        <row r="132">
          <cell r="D132">
            <v>0</v>
          </cell>
          <cell r="E132">
            <v>74.351631716081101</v>
          </cell>
          <cell r="F132">
            <v>68.791964074023284</v>
          </cell>
          <cell r="G132">
            <v>67.235528878433612</v>
          </cell>
          <cell r="H132">
            <v>65.70984510668282</v>
          </cell>
          <cell r="I132">
            <v>64.614440940240058</v>
          </cell>
          <cell r="J132">
            <v>63.537444673943433</v>
          </cell>
          <cell r="K132">
            <v>62.6418586064583</v>
          </cell>
          <cell r="L132">
            <v>61.757876447050357</v>
          </cell>
          <cell r="M132">
            <v>60.885374731428882</v>
          </cell>
          <cell r="N132">
            <v>60.024230602430187</v>
          </cell>
          <cell r="O132">
            <v>59.174321826675872</v>
          </cell>
        </row>
        <row r="133">
          <cell r="D133">
            <v>0</v>
          </cell>
          <cell r="E133">
            <v>52.087285937465133</v>
          </cell>
          <cell r="F133">
            <v>46.42100746522906</v>
          </cell>
          <cell r="G133">
            <v>44.966879303085257</v>
          </cell>
          <cell r="H133">
            <v>43.554925629659927</v>
          </cell>
          <cell r="I133">
            <v>42.599942682637035</v>
          </cell>
          <cell r="J133">
            <v>41.665922487139547</v>
          </cell>
          <cell r="K133">
            <v>40.860356585228132</v>
          </cell>
          <cell r="L133">
            <v>40.069614062345273</v>
          </cell>
          <cell r="M133">
            <v>39.29344367956223</v>
          </cell>
          <cell r="N133">
            <v>38.53159786531215</v>
          </cell>
          <cell r="O133">
            <v>37.783832676830194</v>
          </cell>
        </row>
        <row r="134">
          <cell r="D134">
            <v>0</v>
          </cell>
          <cell r="E134">
            <v>47.221498884971169</v>
          </cell>
          <cell r="F134">
            <v>41.79177875018722</v>
          </cell>
          <cell r="G134">
            <v>40.450908637755006</v>
          </cell>
          <cell r="H134">
            <v>39.150440768901255</v>
          </cell>
          <cell r="I134">
            <v>38.293564045390248</v>
          </cell>
          <cell r="J134">
            <v>37.455463223518983</v>
          </cell>
          <cell r="K134">
            <v>36.717695374896763</v>
          </cell>
          <cell r="L134">
            <v>35.993877477440677</v>
          </cell>
          <cell r="M134">
            <v>35.283762678346022</v>
          </cell>
          <cell r="N134">
            <v>34.587108018603779</v>
          </cell>
          <cell r="O134">
            <v>33.903674384074648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D137">
            <v>0</v>
          </cell>
          <cell r="E137">
            <v>30.049052481044416</v>
          </cell>
          <cell r="F137">
            <v>28.137580222316711</v>
          </cell>
          <cell r="G137">
            <v>27.526510988738345</v>
          </cell>
          <cell r="H137">
            <v>26.925345771351147</v>
          </cell>
          <cell r="I137">
            <v>26.466244312958228</v>
          </cell>
          <cell r="J137">
            <v>26.015026152519916</v>
          </cell>
          <cell r="K137">
            <v>25.657190312314309</v>
          </cell>
          <cell r="L137">
            <v>25.303520536033233</v>
          </cell>
          <cell r="M137">
            <v>24.953988438529908</v>
          </cell>
          <cell r="N137">
            <v>24.608565267069576</v>
          </cell>
          <cell r="O137">
            <v>24.267221920195787</v>
          </cell>
        </row>
        <row r="138">
          <cell r="D138">
            <v>0</v>
          </cell>
          <cell r="E138">
            <v>40.635459571279306</v>
          </cell>
          <cell r="F138">
            <v>38.057751519914426</v>
          </cell>
          <cell r="G138">
            <v>37.231512804147741</v>
          </cell>
          <cell r="H138">
            <v>36.418629062881301</v>
          </cell>
          <cell r="I138">
            <v>35.797071137583892</v>
          </cell>
          <cell r="J138">
            <v>35.186195503415625</v>
          </cell>
          <cell r="K138">
            <v>34.702216810669192</v>
          </cell>
          <cell r="L138">
            <v>34.223866641875219</v>
          </cell>
          <cell r="M138">
            <v>33.751106961534767</v>
          </cell>
          <cell r="N138">
            <v>33.283899223215933</v>
          </cell>
          <cell r="O138">
            <v>32.822204395505253</v>
          </cell>
        </row>
        <row r="139">
          <cell r="D139">
            <v>0</v>
          </cell>
          <cell r="E139">
            <v>28.417103352649232</v>
          </cell>
          <cell r="F139">
            <v>26.644161090316913</v>
          </cell>
          <cell r="G139">
            <v>26.068278003257713</v>
          </cell>
          <cell r="H139">
            <v>25.501558232025562</v>
          </cell>
          <cell r="I139">
            <v>25.065465512555654</v>
          </cell>
          <cell r="J139">
            <v>24.636881361345399</v>
          </cell>
          <cell r="K139">
            <v>24.298985571373411</v>
          </cell>
          <cell r="L139">
            <v>23.96498752674686</v>
          </cell>
          <cell r="M139">
            <v>23.634861949309126</v>
          </cell>
          <cell r="N139">
            <v>23.308583168917639</v>
          </cell>
          <cell r="O139">
            <v>22.986125142275352</v>
          </cell>
        </row>
        <row r="140">
          <cell r="D140">
            <v>0</v>
          </cell>
          <cell r="E140">
            <v>29.365860944757706</v>
          </cell>
          <cell r="F140">
            <v>27.61963716834682</v>
          </cell>
          <cell r="G140">
            <v>27.029361692685985</v>
          </cell>
          <cell r="H140">
            <v>26.448054975267528</v>
          </cell>
          <cell r="I140">
            <v>25.992521682988979</v>
          </cell>
          <cell r="J140">
            <v>25.544883780782648</v>
          </cell>
          <cell r="K140">
            <v>25.196891624802763</v>
          </cell>
          <cell r="L140">
            <v>24.852824553713475</v>
          </cell>
          <cell r="M140">
            <v>24.51266032877361</v>
          </cell>
          <cell r="N140">
            <v>24.176376194647123</v>
          </cell>
          <cell r="O140">
            <v>23.84394890140058</v>
          </cell>
        </row>
        <row r="141">
          <cell r="D141">
            <v>0</v>
          </cell>
          <cell r="E141">
            <v>18.696229021814762</v>
          </cell>
          <cell r="F141">
            <v>17.485704502336294</v>
          </cell>
          <cell r="G141">
            <v>17.104586961646554</v>
          </cell>
          <cell r="H141">
            <v>16.729751897440362</v>
          </cell>
          <cell r="I141">
            <v>16.445599981754224</v>
          </cell>
          <cell r="J141">
            <v>16.166309534429683</v>
          </cell>
          <cell r="K141">
            <v>15.943541709129498</v>
          </cell>
          <cell r="L141">
            <v>15.723388195933662</v>
          </cell>
          <cell r="M141">
            <v>15.505830349553905</v>
          </cell>
          <cell r="N141">
            <v>15.290849327898732</v>
          </cell>
          <cell r="O141">
            <v>15.078426102967406</v>
          </cell>
        </row>
        <row r="142">
          <cell r="D142">
            <v>0</v>
          </cell>
          <cell r="E142">
            <v>30.709058648094747</v>
          </cell>
          <cell r="F142">
            <v>29.017647335370434</v>
          </cell>
          <cell r="G142">
            <v>28.408043999648363</v>
          </cell>
          <cell r="H142">
            <v>27.807033931463348</v>
          </cell>
          <cell r="I142">
            <v>27.323109013391019</v>
          </cell>
          <cell r="J142">
            <v>26.847650793683965</v>
          </cell>
          <cell r="K142">
            <v>26.485654366788925</v>
          </cell>
          <cell r="L142">
            <v>26.127600360802379</v>
          </cell>
          <cell r="M142">
            <v>25.773471599266575</v>
          </cell>
          <cell r="N142">
            <v>25.423250192122168</v>
          </cell>
          <cell r="O142">
            <v>25.076917562616639</v>
          </cell>
        </row>
        <row r="174">
          <cell r="D174">
            <v>0</v>
          </cell>
          <cell r="E174">
            <v>147410453.15301165</v>
          </cell>
          <cell r="F174">
            <v>323875341.88373053</v>
          </cell>
          <cell r="G174">
            <v>533507966.75690377</v>
          </cell>
          <cell r="H174">
            <v>755874263.133479</v>
          </cell>
          <cell r="I174">
            <v>928137718.7088511</v>
          </cell>
          <cell r="J174">
            <v>1078735140.7888331</v>
          </cell>
          <cell r="K174">
            <v>1307627914.5101247</v>
          </cell>
          <cell r="L174">
            <v>1561631005.697098</v>
          </cell>
          <cell r="M174">
            <v>1798053164.3935747</v>
          </cell>
          <cell r="N174">
            <v>2025843309.8732278</v>
          </cell>
          <cell r="O174">
            <v>2252877718.1121054</v>
          </cell>
        </row>
        <row r="179">
          <cell r="D179">
            <v>0</v>
          </cell>
          <cell r="E179">
            <v>5576.3723787060826</v>
          </cell>
          <cell r="F179">
            <v>7165.829591044092</v>
          </cell>
          <cell r="G179">
            <v>9727.3623956067149</v>
          </cell>
          <cell r="H179">
            <v>13980.342181262515</v>
          </cell>
          <cell r="I179">
            <v>21480.133435696884</v>
          </cell>
          <cell r="J179">
            <v>30363.021125475534</v>
          </cell>
          <cell r="K179">
            <v>43031.622904859105</v>
          </cell>
          <cell r="L179">
            <v>57397.68275349756</v>
          </cell>
          <cell r="M179">
            <v>76558.585919232602</v>
          </cell>
          <cell r="N179">
            <v>96441.254871596946</v>
          </cell>
          <cell r="O179">
            <v>121485.61904349957</v>
          </cell>
        </row>
        <row r="180">
          <cell r="D180">
            <v>0</v>
          </cell>
          <cell r="E180">
            <v>3906.5464453098848</v>
          </cell>
          <cell r="F180">
            <v>4835.5216109613602</v>
          </cell>
          <cell r="G180">
            <v>6505.6248991732136</v>
          </cell>
          <cell r="H180">
            <v>9266.689991332194</v>
          </cell>
          <cell r="I180">
            <v>14161.732886033746</v>
          </cell>
          <cell r="J180">
            <v>19911.145170876858</v>
          </cell>
          <cell r="K180">
            <v>28068.890282772296</v>
          </cell>
          <cell r="L180">
            <v>37240.642462463191</v>
          </cell>
          <cell r="M180">
            <v>49408.42521334505</v>
          </cell>
          <cell r="N180">
            <v>61908.925996095983</v>
          </cell>
          <cell r="O180">
            <v>77570.678647160399</v>
          </cell>
        </row>
        <row r="181">
          <cell r="D181">
            <v>0</v>
          </cell>
          <cell r="E181">
            <v>7083.2248327456755</v>
          </cell>
          <cell r="F181">
            <v>8706.6205729556714</v>
          </cell>
          <cell r="G181">
            <v>11704.54532342448</v>
          </cell>
          <cell r="H181">
            <v>16659.194907790908</v>
          </cell>
          <cell r="I181">
            <v>25460.279573853764</v>
          </cell>
          <cell r="J181">
            <v>35798.135318670349</v>
          </cell>
          <cell r="K181">
            <v>50446.205028314682</v>
          </cell>
          <cell r="L181">
            <v>66905.317325465599</v>
          </cell>
          <cell r="M181">
            <v>88733.131346552254</v>
          </cell>
          <cell r="N181">
            <v>111142.58579296384</v>
          </cell>
          <cell r="O181">
            <v>139209.33077907393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D183">
            <v>0</v>
          </cell>
        </row>
        <row r="184">
          <cell r="D184">
            <v>0</v>
          </cell>
          <cell r="E184">
            <v>751.22631202611046</v>
          </cell>
          <cell r="F184">
            <v>3126.3978024796347</v>
          </cell>
          <cell r="G184">
            <v>5097.5020349515444</v>
          </cell>
          <cell r="H184">
            <v>7332.6105041805959</v>
          </cell>
          <cell r="I184">
            <v>11261.848240467654</v>
          </cell>
          <cell r="J184">
            <v>15221.039692144472</v>
          </cell>
          <cell r="K184">
            <v>20641.052829784192</v>
          </cell>
          <cell r="L184">
            <v>25146.298868979538</v>
          </cell>
          <cell r="M184">
            <v>30633.982933090261</v>
          </cell>
          <cell r="N184">
            <v>35244.924151729509</v>
          </cell>
          <cell r="O184">
            <v>40548.718888981966</v>
          </cell>
        </row>
        <row r="185">
          <cell r="D185">
            <v>0</v>
          </cell>
          <cell r="E185">
            <v>1015.8864892819828</v>
          </cell>
          <cell r="F185">
            <v>4228.6390577682696</v>
          </cell>
          <cell r="G185">
            <v>6894.724593360691</v>
          </cell>
          <cell r="H185">
            <v>9917.9273047062361</v>
          </cell>
          <cell r="I185">
            <v>15232.277683135844</v>
          </cell>
          <cell r="J185">
            <v>20586.966748875133</v>
          </cell>
          <cell r="K185">
            <v>27917.721378706865</v>
          </cell>
          <cell r="L185">
            <v>34011.219023975696</v>
          </cell>
          <cell r="M185">
            <v>41433.490168494718</v>
          </cell>
          <cell r="N185">
            <v>47669.926745621589</v>
          </cell>
          <cell r="O185">
            <v>54843.456895345895</v>
          </cell>
        </row>
        <row r="186">
          <cell r="D186">
            <v>0</v>
          </cell>
          <cell r="E186">
            <v>710.42758381623082</v>
          </cell>
          <cell r="F186">
            <v>2960.4623433685456</v>
          </cell>
          <cell r="G186">
            <v>4827.458889492169</v>
          </cell>
          <cell r="H186">
            <v>6944.8687995712316</v>
          </cell>
          <cell r="I186">
            <v>10665.792446451036</v>
          </cell>
          <cell r="J186">
            <v>14414.705827822849</v>
          </cell>
          <cell r="K186">
            <v>19548.38541491262</v>
          </cell>
          <cell r="L186">
            <v>23816.08274156052</v>
          </cell>
          <cell r="M186">
            <v>29014.59858269191</v>
          </cell>
          <cell r="N186">
            <v>33383.061424231004</v>
          </cell>
          <cell r="O186">
            <v>38408.101669248019</v>
          </cell>
        </row>
        <row r="187">
          <cell r="D187">
            <v>0</v>
          </cell>
          <cell r="E187">
            <v>293.65860944757702</v>
          </cell>
          <cell r="F187">
            <v>1534.4242871303788</v>
          </cell>
          <cell r="G187">
            <v>2502.7186752487019</v>
          </cell>
          <cell r="H187">
            <v>3601.314675281526</v>
          </cell>
          <cell r="I187">
            <v>5530.1355024060831</v>
          </cell>
          <cell r="J187">
            <v>7472.9828768757097</v>
          </cell>
          <cell r="K187">
            <v>10135.372674152097</v>
          </cell>
          <cell r="L187">
            <v>12349.201627418381</v>
          </cell>
          <cell r="M187">
            <v>15046.100145595157</v>
          </cell>
          <cell r="N187">
            <v>17312.966765768004</v>
          </cell>
          <cell r="O187">
            <v>19920.730613204491</v>
          </cell>
        </row>
        <row r="188">
          <cell r="D188">
            <v>0</v>
          </cell>
          <cell r="E188">
            <v>186.96229021814761</v>
          </cell>
          <cell r="F188">
            <v>971.42802790757185</v>
          </cell>
          <cell r="G188">
            <v>1583.7580520043105</v>
          </cell>
          <cell r="H188">
            <v>2278.0163259041888</v>
          </cell>
          <cell r="I188">
            <v>3498.9447128936508</v>
          </cell>
          <cell r="J188">
            <v>4729.3444499423022</v>
          </cell>
          <cell r="K188">
            <v>6413.2409415472985</v>
          </cell>
          <cell r="L188">
            <v>7812.8460078290018</v>
          </cell>
          <cell r="M188">
            <v>9517.6236749032269</v>
          </cell>
          <cell r="N188">
            <v>10949.944032261148</v>
          </cell>
          <cell r="O188">
            <v>12597.463017154878</v>
          </cell>
        </row>
        <row r="189">
          <cell r="D189">
            <v>0</v>
          </cell>
          <cell r="E189">
            <v>307.09058648094742</v>
          </cell>
          <cell r="F189">
            <v>1612.0915186316909</v>
          </cell>
          <cell r="G189">
            <v>2630.3744444118852</v>
          </cell>
          <cell r="H189">
            <v>3786.3608294476235</v>
          </cell>
          <cell r="I189">
            <v>5813.229552481409</v>
          </cell>
          <cell r="J189">
            <v>7854.0985501164741</v>
          </cell>
          <cell r="K189">
            <v>10653.773549668585</v>
          </cell>
          <cell r="L189">
            <v>12982.629165502525</v>
          </cell>
          <cell r="M189">
            <v>15819.997894190989</v>
          </cell>
          <cell r="N189">
            <v>18205.866839194448</v>
          </cell>
          <cell r="O189">
            <v>20950.829975360302</v>
          </cell>
        </row>
        <row r="195">
          <cell r="D195">
            <v>0</v>
          </cell>
          <cell r="E195">
            <v>11.152744757412165</v>
          </cell>
          <cell r="F195">
            <v>12.898493263879367</v>
          </cell>
          <cell r="G195">
            <v>15.758327080882879</v>
          </cell>
          <cell r="H195">
            <v>19.250931183598482</v>
          </cell>
          <cell r="I195">
            <v>23.662514992763693</v>
          </cell>
          <cell r="J195">
            <v>26.758323257459082</v>
          </cell>
          <cell r="K195">
            <v>30.338326906875395</v>
          </cell>
          <cell r="L195">
            <v>34.396732302761599</v>
          </cell>
          <cell r="M195">
            <v>38.997400246164965</v>
          </cell>
          <cell r="N195">
            <v>44.212707878303959</v>
          </cell>
          <cell r="O195">
            <v>50.124683404449812</v>
          </cell>
        </row>
        <row r="196">
          <cell r="D196">
            <v>0</v>
          </cell>
          <cell r="E196">
            <v>7.8130928906197692</v>
          </cell>
          <cell r="F196">
            <v>8.7039388997304492</v>
          </cell>
          <cell r="G196">
            <v>10.539112336660606</v>
          </cell>
          <cell r="H196">
            <v>12.760232118064431</v>
          </cell>
          <cell r="I196">
            <v>15.600564947254774</v>
          </cell>
          <cell r="J196">
            <v>17.54729401619036</v>
          </cell>
          <cell r="K196">
            <v>19.789241302721262</v>
          </cell>
          <cell r="L196">
            <v>22.31721470473731</v>
          </cell>
          <cell r="M196">
            <v>25.167655729825672</v>
          </cell>
          <cell r="N196">
            <v>28.381642936616899</v>
          </cell>
          <cell r="O196">
            <v>32.00548130116541</v>
          </cell>
        </row>
        <row r="197">
          <cell r="D197">
            <v>0</v>
          </cell>
          <cell r="E197">
            <v>14.166449665491351</v>
          </cell>
          <cell r="F197">
            <v>15.671917031320207</v>
          </cell>
          <cell r="G197">
            <v>18.96136342394766</v>
          </cell>
          <cell r="H197">
            <v>22.93971138802808</v>
          </cell>
          <cell r="I197">
            <v>28.047043978557312</v>
          </cell>
          <cell r="J197">
            <v>31.548180693637811</v>
          </cell>
          <cell r="K197">
            <v>35.565785253882538</v>
          </cell>
          <cell r="L197">
            <v>40.094376275758719</v>
          </cell>
          <cell r="M197">
            <v>45.198868248005788</v>
          </cell>
          <cell r="N197">
            <v>50.952413311565593</v>
          </cell>
          <cell r="O197">
            <v>57.437445577388935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200">
          <cell r="D200">
            <v>0</v>
          </cell>
          <cell r="E200">
            <v>1.5024526240522209</v>
          </cell>
          <cell r="F200">
            <v>5.6275160444633423</v>
          </cell>
          <cell r="G200">
            <v>8.257953296621503</v>
          </cell>
          <cell r="H200">
            <v>10.09700466425668</v>
          </cell>
          <cell r="I200">
            <v>12.406052021699169</v>
          </cell>
          <cell r="J200">
            <v>13.413997859893081</v>
          </cell>
          <cell r="K200">
            <v>14.552437630265775</v>
          </cell>
          <cell r="L200">
            <v>15.06943258173292</v>
          </cell>
          <cell r="M200">
            <v>15.604333325020253</v>
          </cell>
          <cell r="N200">
            <v>16.157748442698107</v>
          </cell>
          <cell r="O200">
            <v>16.730306951298441</v>
          </cell>
        </row>
        <row r="201">
          <cell r="D201">
            <v>0</v>
          </cell>
          <cell r="E201">
            <v>2.0317729785639655</v>
          </cell>
          <cell r="F201">
            <v>7.6115503039828853</v>
          </cell>
          <cell r="G201">
            <v>11.169453841244321</v>
          </cell>
          <cell r="H201">
            <v>13.656985898580487</v>
          </cell>
          <cell r="I201">
            <v>16.779877095742449</v>
          </cell>
          <cell r="J201">
            <v>18.142882056448681</v>
          </cell>
          <cell r="K201">
            <v>19.682663597301435</v>
          </cell>
          <cell r="L201">
            <v>20.381916828985535</v>
          </cell>
          <cell r="M201">
            <v>21.10538459266942</v>
          </cell>
          <cell r="N201">
            <v>21.853889692646806</v>
          </cell>
          <cell r="O201">
            <v>22.62828255170254</v>
          </cell>
        </row>
        <row r="202">
          <cell r="D202">
            <v>0</v>
          </cell>
          <cell r="E202">
            <v>1.4208551676324617</v>
          </cell>
          <cell r="F202">
            <v>5.3288322180633827</v>
          </cell>
          <cell r="G202">
            <v>7.8204834009773139</v>
          </cell>
          <cell r="H202">
            <v>9.5630843370095864</v>
          </cell>
          <cell r="I202">
            <v>11.749436959010463</v>
          </cell>
          <cell r="J202">
            <v>12.703391951943722</v>
          </cell>
          <cell r="K202">
            <v>13.782080878763358</v>
          </cell>
          <cell r="L202">
            <v>14.272273430968076</v>
          </cell>
          <cell r="M202">
            <v>14.779451583715836</v>
          </cell>
          <cell r="N202">
            <v>15.304192638286469</v>
          </cell>
          <cell r="O202">
            <v>15.847093273218087</v>
          </cell>
        </row>
        <row r="203">
          <cell r="D203">
            <v>0</v>
          </cell>
          <cell r="E203">
            <v>0.58731721889515409</v>
          </cell>
          <cell r="F203">
            <v>2.761963716834682</v>
          </cell>
          <cell r="G203">
            <v>4.0544042539028977</v>
          </cell>
          <cell r="H203">
            <v>4.9590103078626617</v>
          </cell>
          <cell r="I203">
            <v>6.091997269450542</v>
          </cell>
          <cell r="J203">
            <v>6.5857903497330268</v>
          </cell>
          <cell r="K203">
            <v>7.1456809842214097</v>
          </cell>
          <cell r="L203">
            <v>7.400510998943667</v>
          </cell>
          <cell r="M203">
            <v>7.6641800847872403</v>
          </cell>
          <cell r="N203">
            <v>7.936988616965003</v>
          </cell>
          <cell r="O203">
            <v>8.2192470436741392</v>
          </cell>
        </row>
        <row r="204">
          <cell r="D204">
            <v>0</v>
          </cell>
          <cell r="E204">
            <v>0.37392458043629523</v>
          </cell>
          <cell r="F204">
            <v>1.7485704502336294</v>
          </cell>
          <cell r="G204">
            <v>2.5656880442469832</v>
          </cell>
          <cell r="H204">
            <v>3.1368284807700677</v>
          </cell>
          <cell r="I204">
            <v>3.8544374957236465</v>
          </cell>
          <cell r="J204">
            <v>4.167876676845153</v>
          </cell>
          <cell r="K204">
            <v>4.5214887815734439</v>
          </cell>
          <cell r="L204">
            <v>4.6820073522500909</v>
          </cell>
          <cell r="M204">
            <v>4.8480856247024189</v>
          </cell>
          <cell r="N204">
            <v>5.0199126652459265</v>
          </cell>
          <cell r="O204">
            <v>5.197683893828259</v>
          </cell>
        </row>
        <row r="205">
          <cell r="D205">
            <v>0</v>
          </cell>
          <cell r="E205">
            <v>0.61418117296189489</v>
          </cell>
          <cell r="F205">
            <v>2.9017647335370436</v>
          </cell>
          <cell r="G205">
            <v>4.2612065999472541</v>
          </cell>
          <cell r="H205">
            <v>5.2138188621493775</v>
          </cell>
          <cell r="I205">
            <v>6.4038536750135204</v>
          </cell>
          <cell r="J205">
            <v>6.9216599702466475</v>
          </cell>
          <cell r="K205">
            <v>7.5111660430815474</v>
          </cell>
          <cell r="L205">
            <v>7.7801053730623666</v>
          </cell>
          <cell r="M205">
            <v>8.0583879961433453</v>
          </cell>
          <cell r="N205">
            <v>8.3463313838491597</v>
          </cell>
          <cell r="O205">
            <v>8.644263640780153</v>
          </cell>
        </row>
        <row r="221">
          <cell r="D221">
            <v>0</v>
          </cell>
          <cell r="E221">
            <v>18942981.303888034</v>
          </cell>
          <cell r="F221">
            <v>61963739.849242091</v>
          </cell>
          <cell r="G221">
            <v>138942731.98015326</v>
          </cell>
          <cell r="H221">
            <v>243323048.53333828</v>
          </cell>
          <cell r="I221">
            <v>372080371.75331229</v>
          </cell>
          <cell r="J221">
            <v>482012906.34833211</v>
          </cell>
          <cell r="K221">
            <v>648611017.32391334</v>
          </cell>
          <cell r="L221">
            <v>837058327.5828073</v>
          </cell>
          <cell r="M221">
            <v>1047544574.5465306</v>
          </cell>
          <cell r="N221">
            <v>1290096139.1150014</v>
          </cell>
          <cell r="O221">
            <v>1578374209.6435099</v>
          </cell>
        </row>
        <row r="229">
          <cell r="D229">
            <v>0.17</v>
          </cell>
          <cell r="E229">
            <v>0.11899999999999999</v>
          </cell>
          <cell r="F229">
            <v>8.3299999999999985E-2</v>
          </cell>
          <cell r="G229">
            <v>6.6639999999999991E-2</v>
          </cell>
          <cell r="H229">
            <v>5.3311999999999998E-2</v>
          </cell>
          <cell r="I229">
            <v>4.7980799999999997E-2</v>
          </cell>
          <cell r="J229">
            <v>4.3182720000000001E-2</v>
          </cell>
          <cell r="K229">
            <v>4.1023584000000002E-2</v>
          </cell>
          <cell r="L229">
            <v>3.8972404799999999E-2</v>
          </cell>
          <cell r="M229">
            <v>3.7023784559999995E-2</v>
          </cell>
          <cell r="N229">
            <v>3.5172595331999991E-2</v>
          </cell>
          <cell r="O229">
            <v>3.3413965565399988E-2</v>
          </cell>
        </row>
        <row r="235">
          <cell r="D235">
            <v>0</v>
          </cell>
          <cell r="E235">
            <v>2678636.7929869499</v>
          </cell>
          <cell r="F235">
            <v>8998695.833782265</v>
          </cell>
          <cell r="G235">
            <v>19086448.203186125</v>
          </cell>
          <cell r="H235">
            <v>34818999.540958121</v>
          </cell>
          <cell r="I235">
            <v>53915488.506507039</v>
          </cell>
          <cell r="J235">
            <v>79022422.774722591</v>
          </cell>
          <cell r="K235">
            <v>120796427.21305858</v>
          </cell>
          <cell r="L235">
            <v>181920952.64010826</v>
          </cell>
          <cell r="M235">
            <v>264144285.22504193</v>
          </cell>
          <cell r="N235">
            <v>375300319.43257582</v>
          </cell>
          <cell r="O235">
            <v>526314208.24432886</v>
          </cell>
        </row>
        <row r="236">
          <cell r="D236">
            <v>0</v>
          </cell>
          <cell r="E236">
            <v>77680466.996621549</v>
          </cell>
          <cell r="F236">
            <v>223264060.56192347</v>
          </cell>
          <cell r="G236">
            <v>404755434.43503797</v>
          </cell>
          <cell r="H236">
            <v>630414006.45806527</v>
          </cell>
          <cell r="I236">
            <v>832321340.21235323</v>
          </cell>
          <cell r="J236">
            <v>1038523397.4212115</v>
          </cell>
          <cell r="K236">
            <v>1348968351.6774018</v>
          </cell>
          <cell r="L236">
            <v>1722466084.4865222</v>
          </cell>
          <cell r="M236">
            <v>2114844873.0591111</v>
          </cell>
          <cell r="N236">
            <v>2532796934.9901953</v>
          </cell>
          <cell r="O236">
            <v>2982447180.0511971</v>
          </cell>
        </row>
        <row r="237">
          <cell r="D237">
            <v>0</v>
          </cell>
          <cell r="E237">
            <v>110927706.87117556</v>
          </cell>
          <cell r="F237">
            <v>223174754.93769866</v>
          </cell>
          <cell r="G237">
            <v>323674825.8090111</v>
          </cell>
          <cell r="H237">
            <v>403303578.1475085</v>
          </cell>
          <cell r="I237">
            <v>479225325.12553048</v>
          </cell>
          <cell r="J237">
            <v>538155181.01146674</v>
          </cell>
          <cell r="K237">
            <v>664074197.86055326</v>
          </cell>
          <cell r="L237">
            <v>805543745.98655701</v>
          </cell>
          <cell r="M237">
            <v>939594731.49553275</v>
          </cell>
          <cell r="N237">
            <v>1069020499.8304803</v>
          </cell>
          <cell r="O237">
            <v>1195864648.49826</v>
          </cell>
        </row>
        <row r="245">
          <cell r="D245">
            <v>0</v>
          </cell>
          <cell r="E245">
            <v>277281141.32807523</v>
          </cell>
          <cell r="F245">
            <v>609013836.67067134</v>
          </cell>
          <cell r="G245">
            <v>996125524.54606819</v>
          </cell>
          <cell r="H245">
            <v>1402500889.8143258</v>
          </cell>
          <cell r="I245">
            <v>1779443415.5876939</v>
          </cell>
          <cell r="J245">
            <v>2098903228.148632</v>
          </cell>
          <cell r="K245">
            <v>2620313129.6945915</v>
          </cell>
          <cell r="L245">
            <v>3204233079.2664623</v>
          </cell>
          <cell r="M245">
            <v>3785192470.4356384</v>
          </cell>
          <cell r="N245">
            <v>4384959948.8187094</v>
          </cell>
          <cell r="O245">
            <v>5027116576.2538757</v>
          </cell>
        </row>
        <row r="251">
          <cell r="D251">
            <v>45</v>
          </cell>
          <cell r="E251">
            <v>45</v>
          </cell>
          <cell r="F251">
            <v>45</v>
          </cell>
          <cell r="G251">
            <v>45</v>
          </cell>
          <cell r="H251">
            <v>45</v>
          </cell>
          <cell r="I251">
            <v>45</v>
          </cell>
          <cell r="J251">
            <v>45</v>
          </cell>
          <cell r="K251">
            <v>45</v>
          </cell>
          <cell r="L251">
            <v>45</v>
          </cell>
          <cell r="M251">
            <v>45</v>
          </cell>
          <cell r="N251">
            <v>45</v>
          </cell>
          <cell r="O251">
            <v>45</v>
          </cell>
        </row>
        <row r="252">
          <cell r="D252">
            <v>45</v>
          </cell>
          <cell r="E252">
            <v>45</v>
          </cell>
          <cell r="F252">
            <v>45</v>
          </cell>
          <cell r="G252">
            <v>45</v>
          </cell>
          <cell r="H252">
            <v>45</v>
          </cell>
          <cell r="I252">
            <v>45</v>
          </cell>
          <cell r="J252">
            <v>45</v>
          </cell>
          <cell r="K252">
            <v>45</v>
          </cell>
          <cell r="L252">
            <v>45</v>
          </cell>
          <cell r="M252">
            <v>45</v>
          </cell>
          <cell r="N252">
            <v>45</v>
          </cell>
          <cell r="O252">
            <v>45</v>
          </cell>
        </row>
        <row r="255">
          <cell r="D255">
            <v>0</v>
          </cell>
          <cell r="E255">
            <v>34185346.19113256</v>
          </cell>
          <cell r="F255">
            <v>75083897.671726614</v>
          </cell>
          <cell r="G255">
            <v>122809996.17691252</v>
          </cell>
          <cell r="H255">
            <v>172911068.60724565</v>
          </cell>
          <cell r="I255">
            <v>219383434.79848281</v>
          </cell>
          <cell r="J255">
            <v>258768891.14161217</v>
          </cell>
          <cell r="K255">
            <v>323052303.66097701</v>
          </cell>
          <cell r="L255">
            <v>395042434.43011177</v>
          </cell>
          <cell r="M255">
            <v>466667564.84822935</v>
          </cell>
          <cell r="N255">
            <v>540611500.53929293</v>
          </cell>
          <cell r="O255">
            <v>619781495.70253265</v>
          </cell>
        </row>
        <row r="278">
          <cell r="D278">
            <v>0</v>
          </cell>
          <cell r="E278">
            <v>27511835.9481575</v>
          </cell>
          <cell r="F278">
            <v>24055222.916398004</v>
          </cell>
          <cell r="G278">
            <v>24859508.151946895</v>
          </cell>
          <cell r="H278">
            <v>24117427.007348549</v>
          </cell>
          <cell r="I278">
            <v>15438279.233355289</v>
          </cell>
          <cell r="J278">
            <v>19754731.926468421</v>
          </cell>
          <cell r="K278">
            <v>23371904.687896326</v>
          </cell>
          <cell r="L278">
            <v>22255868.337713219</v>
          </cell>
          <cell r="M278">
            <v>21261837.38190743</v>
          </cell>
          <cell r="N278">
            <v>20635069.082192041</v>
          </cell>
          <cell r="O278">
            <v>20017561.728544641</v>
          </cell>
        </row>
      </sheetData>
      <sheetData sheetId="9" refreshError="1">
        <row r="11">
          <cell r="D11">
            <v>7500000</v>
          </cell>
        </row>
        <row r="15">
          <cell r="D15">
            <v>2200000</v>
          </cell>
        </row>
        <row r="17">
          <cell r="D17">
            <v>825000</v>
          </cell>
        </row>
        <row r="18">
          <cell r="D18">
            <v>825000</v>
          </cell>
        </row>
        <row r="21">
          <cell r="D21">
            <v>28476</v>
          </cell>
        </row>
        <row r="22">
          <cell r="D22">
            <v>47586</v>
          </cell>
        </row>
        <row r="23">
          <cell r="D23">
            <v>174650</v>
          </cell>
        </row>
        <row r="24">
          <cell r="D24">
            <v>291900</v>
          </cell>
        </row>
        <row r="25">
          <cell r="D25">
            <v>56000</v>
          </cell>
        </row>
        <row r="36">
          <cell r="D36">
            <v>700000</v>
          </cell>
        </row>
        <row r="44">
          <cell r="D44">
            <v>75000</v>
          </cell>
        </row>
        <row r="45">
          <cell r="D45">
            <v>30000</v>
          </cell>
        </row>
        <row r="84">
          <cell r="D84">
            <v>0</v>
          </cell>
          <cell r="E84">
            <v>5775000</v>
          </cell>
          <cell r="F84">
            <v>4950000</v>
          </cell>
          <cell r="G84">
            <v>4950000</v>
          </cell>
          <cell r="H84">
            <v>6600000</v>
          </cell>
          <cell r="I84">
            <v>3300000</v>
          </cell>
          <cell r="J84">
            <v>5775000</v>
          </cell>
          <cell r="K84">
            <v>9900000</v>
          </cell>
          <cell r="L84">
            <v>9075000</v>
          </cell>
          <cell r="M84">
            <v>9900000</v>
          </cell>
          <cell r="N84">
            <v>10725000</v>
          </cell>
          <cell r="O84">
            <v>12375000</v>
          </cell>
        </row>
        <row r="95">
          <cell r="D95">
            <v>2616000</v>
          </cell>
          <cell r="E95">
            <v>11300000</v>
          </cell>
          <cell r="F95">
            <v>7300000</v>
          </cell>
          <cell r="G95">
            <v>6100000</v>
          </cell>
          <cell r="H95">
            <v>5200000</v>
          </cell>
          <cell r="I95">
            <v>500000</v>
          </cell>
          <cell r="J95">
            <v>4500000</v>
          </cell>
          <cell r="K95">
            <v>5000000</v>
          </cell>
          <cell r="L95">
            <v>5000000</v>
          </cell>
          <cell r="M95">
            <v>1200000</v>
          </cell>
          <cell r="N95">
            <v>6400000</v>
          </cell>
          <cell r="O95">
            <v>8000000</v>
          </cell>
        </row>
        <row r="110">
          <cell r="D110">
            <v>0</v>
          </cell>
          <cell r="E110">
            <v>1297.0218297987217</v>
          </cell>
          <cell r="F110">
            <v>1529.5271463218264</v>
          </cell>
          <cell r="G110">
            <v>1605.5218394134613</v>
          </cell>
          <cell r="H110">
            <v>1686.2327874782336</v>
          </cell>
          <cell r="I110">
            <v>1746.2751079831964</v>
          </cell>
          <cell r="J110">
            <v>1809.6122999990689</v>
          </cell>
          <cell r="K110">
            <v>1881.3598341615709</v>
          </cell>
          <cell r="L110">
            <v>1957.1827262523896</v>
          </cell>
          <cell r="M110">
            <v>2037.3489416029088</v>
          </cell>
          <cell r="N110">
            <v>2122.1447235810683</v>
          </cell>
          <cell r="O110">
            <v>2211.8758485800608</v>
          </cell>
        </row>
        <row r="111">
          <cell r="D111">
            <v>0</v>
          </cell>
          <cell r="E111">
            <v>908.63300988253127</v>
          </cell>
          <cell r="F111">
            <v>1032.1291452192645</v>
          </cell>
          <cell r="G111">
            <v>1073.7672176552153</v>
          </cell>
          <cell r="H111">
            <v>1117.6977138459156</v>
          </cell>
          <cell r="I111">
            <v>1151.3094971602736</v>
          </cell>
          <cell r="J111">
            <v>1186.6886717031689</v>
          </cell>
          <cell r="K111">
            <v>1227.1831551473465</v>
          </cell>
          <cell r="L111">
            <v>1269.8551343108497</v>
          </cell>
          <cell r="M111">
            <v>1314.8388466954068</v>
          </cell>
          <cell r="N111">
            <v>1362.2769718219286</v>
          </cell>
          <cell r="O111">
            <v>1412.3211620313984</v>
          </cell>
        </row>
        <row r="112">
          <cell r="D112">
            <v>0</v>
          </cell>
          <cell r="E112">
            <v>823.75212858141958</v>
          </cell>
          <cell r="F112">
            <v>929.20242868344894</v>
          </cell>
          <cell r="G112">
            <v>965.93004212785922</v>
          </cell>
          <cell r="H112">
            <v>1004.6707120000775</v>
          </cell>
          <cell r="I112">
            <v>1034.9249597357402</v>
          </cell>
          <cell r="J112">
            <v>1066.7704264669474</v>
          </cell>
          <cell r="K112">
            <v>1102.7641710839798</v>
          </cell>
          <cell r="L112">
            <v>1140.6900512534776</v>
          </cell>
          <cell r="M112">
            <v>1180.6667342623653</v>
          </cell>
          <cell r="N112">
            <v>1222.8203185437715</v>
          </cell>
          <cell r="O112">
            <v>1267.2847991043855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D114">
            <v>0</v>
          </cell>
          <cell r="E114">
            <v>524.18859052763071</v>
          </cell>
          <cell r="F114">
            <v>625.61366521722744</v>
          </cell>
          <cell r="G114">
            <v>657.30745771600209</v>
          </cell>
          <cell r="H114">
            <v>690.95279071390166</v>
          </cell>
          <cell r="I114">
            <v>715.27885984908255</v>
          </cell>
          <cell r="J114">
            <v>740.93491722848125</v>
          </cell>
          <cell r="K114">
            <v>770.57750815284544</v>
          </cell>
          <cell r="L114">
            <v>801.89954958955127</v>
          </cell>
          <cell r="M114">
            <v>835.01139901446072</v>
          </cell>
          <cell r="N114">
            <v>870.03092604901644</v>
          </cell>
          <cell r="O114">
            <v>907.08402598399448</v>
          </cell>
        </row>
        <row r="115">
          <cell r="D115">
            <v>0</v>
          </cell>
          <cell r="E115">
            <v>708.86242724453041</v>
          </cell>
          <cell r="F115">
            <v>846.17970806943185</v>
          </cell>
          <cell r="G115">
            <v>889.05386658800842</v>
          </cell>
          <cell r="H115">
            <v>934.56751117181693</v>
          </cell>
          <cell r="I115">
            <v>967.45454044988958</v>
          </cell>
          <cell r="J115">
            <v>1002.1393290193988</v>
          </cell>
          <cell r="K115">
            <v>1042.2321162933758</v>
          </cell>
          <cell r="L115">
            <v>1084.5962405211994</v>
          </cell>
          <cell r="M115">
            <v>1129.3809449203281</v>
          </cell>
          <cell r="N115">
            <v>1176.7456310200837</v>
          </cell>
          <cell r="O115">
            <v>1226.8605529983242</v>
          </cell>
        </row>
        <row r="116">
          <cell r="D116">
            <v>0</v>
          </cell>
          <cell r="E116">
            <v>495.72016830480351</v>
          </cell>
          <cell r="F116">
            <v>592.40884058433664</v>
          </cell>
          <cell r="G116">
            <v>622.48621150590179</v>
          </cell>
          <cell r="H116">
            <v>654.41584214377667</v>
          </cell>
          <cell r="I116">
            <v>677.42129867021322</v>
          </cell>
          <cell r="J116">
            <v>701.68392471395532</v>
          </cell>
          <cell r="K116">
            <v>729.78574521638336</v>
          </cell>
          <cell r="L116">
            <v>759.47979951054685</v>
          </cell>
          <cell r="M116">
            <v>790.87073356714723</v>
          </cell>
          <cell r="N116">
            <v>824.07031776374686</v>
          </cell>
          <cell r="O116">
            <v>859.19793392068766</v>
          </cell>
        </row>
        <row r="117">
          <cell r="D117">
            <v>0</v>
          </cell>
          <cell r="E117">
            <v>512.27070364276312</v>
          </cell>
          <cell r="F117">
            <v>614.09766953431131</v>
          </cell>
          <cell r="G117">
            <v>645.43599532735539</v>
          </cell>
          <cell r="H117">
            <v>678.7046506032209</v>
          </cell>
          <cell r="I117">
            <v>702.4759937286633</v>
          </cell>
          <cell r="J117">
            <v>727.54477503733028</v>
          </cell>
          <cell r="K117">
            <v>756.75308656532525</v>
          </cell>
          <cell r="L117">
            <v>787.61644203898879</v>
          </cell>
          <cell r="M117">
            <v>820.24365945011061</v>
          </cell>
          <cell r="N117">
            <v>854.75096743187805</v>
          </cell>
          <cell r="O117">
            <v>891.26251187571381</v>
          </cell>
        </row>
        <row r="118">
          <cell r="D118">
            <v>0</v>
          </cell>
          <cell r="E118">
            <v>326.1450571630881</v>
          </cell>
          <cell r="F118">
            <v>388.77883585510739</v>
          </cell>
          <cell r="G118">
            <v>408.44161381883453</v>
          </cell>
          <cell r="H118">
            <v>429.31551778945055</v>
          </cell>
          <cell r="I118">
            <v>444.46011551113202</v>
          </cell>
          <cell r="J118">
            <v>460.43325678619055</v>
          </cell>
          <cell r="K118">
            <v>478.84177853470419</v>
          </cell>
          <cell r="L118">
            <v>498.29342499537762</v>
          </cell>
          <cell r="M118">
            <v>518.85674007407931</v>
          </cell>
          <cell r="N118">
            <v>540.60493395078424</v>
          </cell>
          <cell r="O118">
            <v>563.61620213309845</v>
          </cell>
        </row>
        <row r="119">
          <cell r="D119">
            <v>0</v>
          </cell>
          <cell r="E119">
            <v>535.70202186340759</v>
          </cell>
          <cell r="F119">
            <v>645.18116206253194</v>
          </cell>
          <cell r="G119">
            <v>678.35764538893523</v>
          </cell>
          <cell r="H119">
            <v>713.57849438888047</v>
          </cell>
          <cell r="I119">
            <v>738.43655456099941</v>
          </cell>
          <cell r="J119">
            <v>764.64893027488074</v>
          </cell>
          <cell r="K119">
            <v>795.45925704741751</v>
          </cell>
          <cell r="L119">
            <v>828.01564831056396</v>
          </cell>
          <cell r="M119">
            <v>862.43297862291183</v>
          </cell>
          <cell r="N119">
            <v>898.83394939025015</v>
          </cell>
          <cell r="O119">
            <v>937.34962398133109</v>
          </cell>
        </row>
        <row r="125">
          <cell r="D125">
            <v>0</v>
          </cell>
          <cell r="E125">
            <v>0.14051069822819484</v>
          </cell>
          <cell r="F125">
            <v>0.16569877418486453</v>
          </cell>
          <cell r="G125">
            <v>0.17393153260312497</v>
          </cell>
          <cell r="H125">
            <v>0.1826752186434753</v>
          </cell>
          <cell r="I125">
            <v>0.18917980336484627</v>
          </cell>
          <cell r="J125">
            <v>0.19604133249989916</v>
          </cell>
          <cell r="K125">
            <v>0.2038139820341702</v>
          </cell>
          <cell r="L125">
            <v>0.21202812867734222</v>
          </cell>
          <cell r="M125">
            <v>0.22071280200698179</v>
          </cell>
          <cell r="N125">
            <v>0.22989901172128241</v>
          </cell>
          <cell r="O125">
            <v>0.23961988359617328</v>
          </cell>
        </row>
        <row r="126">
          <cell r="D126">
            <v>0</v>
          </cell>
          <cell r="E126">
            <v>9.8435242737274234E-2</v>
          </cell>
          <cell r="F126">
            <v>0.11181399073208699</v>
          </cell>
          <cell r="G126">
            <v>0.11632478191264832</v>
          </cell>
          <cell r="H126">
            <v>0.1210839189999742</v>
          </cell>
          <cell r="I126">
            <v>0.1247251955256963</v>
          </cell>
          <cell r="J126">
            <v>0.12855793943450997</v>
          </cell>
          <cell r="K126">
            <v>0.13294484180762922</v>
          </cell>
          <cell r="L126">
            <v>0.13756763955034207</v>
          </cell>
          <cell r="M126">
            <v>0.14244087505866909</v>
          </cell>
          <cell r="N126">
            <v>0.14758000528070891</v>
          </cell>
          <cell r="O126">
            <v>0.15300145922006816</v>
          </cell>
        </row>
        <row r="127">
          <cell r="D127">
            <v>0</v>
          </cell>
          <cell r="E127">
            <v>8.92398139296538E-2</v>
          </cell>
          <cell r="F127">
            <v>0.10066359644070698</v>
          </cell>
          <cell r="G127">
            <v>0.10464242123051809</v>
          </cell>
          <cell r="H127">
            <v>0.10883932713334173</v>
          </cell>
          <cell r="I127">
            <v>0.11211687063803852</v>
          </cell>
          <cell r="J127">
            <v>0.11556679620058596</v>
          </cell>
          <cell r="K127">
            <v>0.1194661185340978</v>
          </cell>
          <cell r="L127">
            <v>0.12357475555246007</v>
          </cell>
          <cell r="M127">
            <v>0.12790556287842289</v>
          </cell>
          <cell r="N127">
            <v>0.13247220117557526</v>
          </cell>
          <cell r="O127">
            <v>0.13728918656964179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D129">
            <v>0</v>
          </cell>
          <cell r="E129">
            <v>5.6787097307159994E-2</v>
          </cell>
          <cell r="F129">
            <v>6.7774813731866307E-2</v>
          </cell>
          <cell r="G129">
            <v>7.1208307919233563E-2</v>
          </cell>
          <cell r="H129">
            <v>7.4853218994006016E-2</v>
          </cell>
          <cell r="I129">
            <v>7.7488543150317266E-2</v>
          </cell>
          <cell r="J129">
            <v>8.0267949366418817E-2</v>
          </cell>
          <cell r="K129">
            <v>8.3479230049891606E-2</v>
          </cell>
          <cell r="L129">
            <v>8.6872451205534731E-2</v>
          </cell>
          <cell r="M129">
            <v>9.0459568226566575E-2</v>
          </cell>
          <cell r="N129">
            <v>9.4253350321976778E-2</v>
          </cell>
          <cell r="O129">
            <v>9.8267436148266066E-2</v>
          </cell>
        </row>
        <row r="130">
          <cell r="D130">
            <v>0</v>
          </cell>
          <cell r="E130">
            <v>7.6793429618157452E-2</v>
          </cell>
          <cell r="F130">
            <v>9.1669468374188462E-2</v>
          </cell>
          <cell r="G130">
            <v>9.6314168880367576E-2</v>
          </cell>
          <cell r="H130">
            <v>0.10124481371028017</v>
          </cell>
          <cell r="I130">
            <v>0.10480757521540471</v>
          </cell>
          <cell r="J130">
            <v>0.10856509397710154</v>
          </cell>
          <cell r="K130">
            <v>0.11290847926511573</v>
          </cell>
          <cell r="L130">
            <v>0.11749792605646328</v>
          </cell>
          <cell r="M130">
            <v>0.12234960236636888</v>
          </cell>
          <cell r="N130">
            <v>0.12748077669384242</v>
          </cell>
          <cell r="O130">
            <v>0.13290989324148511</v>
          </cell>
        </row>
        <row r="131">
          <cell r="D131">
            <v>0</v>
          </cell>
          <cell r="E131">
            <v>5.3703018233020379E-2</v>
          </cell>
          <cell r="F131">
            <v>6.4177624396636476E-2</v>
          </cell>
          <cell r="G131">
            <v>6.7436006246472696E-2</v>
          </cell>
          <cell r="H131">
            <v>7.089504956557581E-2</v>
          </cell>
          <cell r="I131">
            <v>7.3387307355939763E-2</v>
          </cell>
          <cell r="J131">
            <v>7.6015758510678488E-2</v>
          </cell>
          <cell r="K131">
            <v>7.9060122398441526E-2</v>
          </cell>
          <cell r="L131">
            <v>8.2276978280309249E-2</v>
          </cell>
          <cell r="M131">
            <v>8.567766280310761E-2</v>
          </cell>
          <cell r="N131">
            <v>8.9274284424405909E-2</v>
          </cell>
          <cell r="O131">
            <v>9.3079776174741183E-2</v>
          </cell>
        </row>
        <row r="132">
          <cell r="D132">
            <v>0</v>
          </cell>
          <cell r="E132">
            <v>5.5495992894632674E-2</v>
          </cell>
          <cell r="F132">
            <v>6.6527247532883721E-2</v>
          </cell>
          <cell r="G132">
            <v>6.9922232827130185E-2</v>
          </cell>
          <cell r="H132">
            <v>7.3526337148682272E-2</v>
          </cell>
          <cell r="I132">
            <v>7.6101565987271871E-2</v>
          </cell>
          <cell r="J132">
            <v>7.8817350629044117E-2</v>
          </cell>
          <cell r="K132">
            <v>8.1981584377910227E-2</v>
          </cell>
          <cell r="L132">
            <v>8.5325114554223785E-2</v>
          </cell>
          <cell r="M132">
            <v>8.885972977376197E-2</v>
          </cell>
          <cell r="N132">
            <v>9.2598021471786793E-2</v>
          </cell>
          <cell r="O132">
            <v>9.6553438786535675E-2</v>
          </cell>
        </row>
        <row r="133">
          <cell r="D133">
            <v>0</v>
          </cell>
          <cell r="E133">
            <v>3.5332381192667885E-2</v>
          </cell>
          <cell r="F133">
            <v>4.2117707217636635E-2</v>
          </cell>
          <cell r="G133">
            <v>4.4247841497040412E-2</v>
          </cell>
          <cell r="H133">
            <v>4.6509181093857148E-2</v>
          </cell>
          <cell r="I133">
            <v>4.8149845847039303E-2</v>
          </cell>
          <cell r="J133">
            <v>4.9880269485170645E-2</v>
          </cell>
          <cell r="K133">
            <v>5.1874526007926289E-2</v>
          </cell>
          <cell r="L133">
            <v>5.3981787707832574E-2</v>
          </cell>
          <cell r="M133">
            <v>5.6209480174691927E-2</v>
          </cell>
          <cell r="N133">
            <v>5.8565534511334963E-2</v>
          </cell>
          <cell r="O133">
            <v>6.1058421897752339E-2</v>
          </cell>
        </row>
        <row r="134">
          <cell r="D134">
            <v>0</v>
          </cell>
          <cell r="E134">
            <v>5.8034385701869154E-2</v>
          </cell>
          <cell r="F134">
            <v>6.9894625890107628E-2</v>
          </cell>
          <cell r="G134">
            <v>7.3488744917134655E-2</v>
          </cell>
          <cell r="H134">
            <v>7.7304336892128719E-2</v>
          </cell>
          <cell r="I134">
            <v>7.9997293410774939E-2</v>
          </cell>
          <cell r="J134">
            <v>8.2836967446445406E-2</v>
          </cell>
          <cell r="K134">
            <v>8.6174752846803565E-2</v>
          </cell>
          <cell r="L134">
            <v>8.9701695233644435E-2</v>
          </cell>
          <cell r="M134">
            <v>9.3430239350815458E-2</v>
          </cell>
          <cell r="N134">
            <v>9.7373677850610435E-2</v>
          </cell>
          <cell r="O134">
            <v>0.10154620926464421</v>
          </cell>
        </row>
        <row r="150">
          <cell r="D150">
            <v>0</v>
          </cell>
          <cell r="E150">
            <v>37028.174152012005</v>
          </cell>
          <cell r="F150">
            <v>86423.262022175113</v>
          </cell>
          <cell r="G150">
            <v>139439.51021377434</v>
          </cell>
          <cell r="H150">
            <v>203947.75712246052</v>
          </cell>
          <cell r="I150">
            <v>241968.36390605831</v>
          </cell>
          <cell r="J150">
            <v>304308.62482399715</v>
          </cell>
          <cell r="K150">
            <v>392923.97018746514</v>
          </cell>
          <cell r="L150">
            <v>485046.54677719576</v>
          </cell>
          <cell r="M150">
            <v>581713.02878209879</v>
          </cell>
          <cell r="N150">
            <v>687624.91814247507</v>
          </cell>
          <cell r="O150">
            <v>804203.9562368578</v>
          </cell>
        </row>
        <row r="166"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20</v>
          </cell>
          <cell r="I166">
            <v>20</v>
          </cell>
          <cell r="J166">
            <v>20</v>
          </cell>
          <cell r="K166">
            <v>20</v>
          </cell>
          <cell r="L166">
            <v>20</v>
          </cell>
          <cell r="M166">
            <v>20</v>
          </cell>
          <cell r="N166">
            <v>20</v>
          </cell>
          <cell r="O166">
            <v>20</v>
          </cell>
        </row>
        <row r="167">
          <cell r="D167">
            <v>0.1</v>
          </cell>
          <cell r="E167">
            <v>0.1</v>
          </cell>
          <cell r="F167">
            <v>0.1</v>
          </cell>
          <cell r="G167">
            <v>0.1</v>
          </cell>
          <cell r="H167">
            <v>0.1</v>
          </cell>
          <cell r="I167">
            <v>0.1</v>
          </cell>
          <cell r="J167">
            <v>0.1</v>
          </cell>
          <cell r="K167">
            <v>0.1</v>
          </cell>
          <cell r="L167">
            <v>0.1</v>
          </cell>
          <cell r="M167">
            <v>0.1</v>
          </cell>
          <cell r="N167">
            <v>0.1</v>
          </cell>
          <cell r="O167">
            <v>0.1</v>
          </cell>
        </row>
        <row r="168">
          <cell r="D168">
            <v>0</v>
          </cell>
          <cell r="E168">
            <v>11116.337592989988</v>
          </cell>
          <cell r="F168">
            <v>42693.633683129541</v>
          </cell>
          <cell r="G168">
            <v>96573.497640025278</v>
          </cell>
          <cell r="H168">
            <v>191230.66398111591</v>
          </cell>
          <cell r="I168">
            <v>335754.16471474891</v>
          </cell>
          <cell r="J168">
            <v>556030.01438447135</v>
          </cell>
          <cell r="K168">
            <v>942364.88349226245</v>
          </cell>
          <cell r="L168">
            <v>1403798.7675085843</v>
          </cell>
          <cell r="M168">
            <v>2039617.1637414529</v>
          </cell>
          <cell r="N168">
            <v>2775153.6273975619</v>
          </cell>
          <cell r="O168">
            <v>3756734.4385146839</v>
          </cell>
        </row>
        <row r="175">
          <cell r="D175">
            <v>2</v>
          </cell>
          <cell r="E175">
            <v>2</v>
          </cell>
          <cell r="F175">
            <v>2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2</v>
          </cell>
          <cell r="M175">
            <v>2</v>
          </cell>
          <cell r="N175">
            <v>2</v>
          </cell>
          <cell r="O175">
            <v>2</v>
          </cell>
        </row>
        <row r="176"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</row>
        <row r="180">
          <cell r="D180">
            <v>0</v>
          </cell>
          <cell r="E180">
            <v>273.94536965660643</v>
          </cell>
          <cell r="F180">
            <v>273.94536965660643</v>
          </cell>
          <cell r="G180">
            <v>273.94536965660643</v>
          </cell>
          <cell r="H180">
            <v>273.94536965660643</v>
          </cell>
          <cell r="I180">
            <v>273.94536965660643</v>
          </cell>
          <cell r="J180">
            <v>273.94536965660643</v>
          </cell>
          <cell r="K180">
            <v>273.94536965660643</v>
          </cell>
          <cell r="L180">
            <v>273.94536965660643</v>
          </cell>
          <cell r="M180">
            <v>273.94536965660643</v>
          </cell>
          <cell r="N180">
            <v>273.94536965660643</v>
          </cell>
          <cell r="O180">
            <v>273.94536965660643</v>
          </cell>
        </row>
        <row r="200">
          <cell r="D200">
            <v>0</v>
          </cell>
          <cell r="E200">
            <v>5498.1154417316029</v>
          </cell>
          <cell r="F200">
            <v>7192.2187454074083</v>
          </cell>
          <cell r="G200">
            <v>6477.5905909640414</v>
          </cell>
          <cell r="H200">
            <v>9056.1951498986327</v>
          </cell>
          <cell r="I200">
            <v>10744.480618726187</v>
          </cell>
          <cell r="J200">
            <v>13512.667808102628</v>
          </cell>
          <cell r="K200">
            <v>17447.586594217835</v>
          </cell>
          <cell r="L200">
            <v>21538.242177192154</v>
          </cell>
          <cell r="M200">
            <v>25830.667540639097</v>
          </cell>
          <cell r="N200">
            <v>30533.630457589014</v>
          </cell>
          <cell r="O200">
            <v>35710.262621953851</v>
          </cell>
        </row>
        <row r="206">
          <cell r="D206">
            <v>0</v>
          </cell>
          <cell r="E206">
            <v>1650.6054855583191</v>
          </cell>
          <cell r="F206">
            <v>3553.0011862613242</v>
          </cell>
          <cell r="G206">
            <v>4486.2720665790202</v>
          </cell>
          <cell r="H206">
            <v>8491.4991765160903</v>
          </cell>
          <cell r="I206">
            <v>14908.990816811058</v>
          </cell>
          <cell r="J206">
            <v>24690.226509542532</v>
          </cell>
          <cell r="K206">
            <v>41845.227462800824</v>
          </cell>
          <cell r="L206">
            <v>62334.961507379303</v>
          </cell>
          <cell r="M206">
            <v>90568.150032825957</v>
          </cell>
          <cell r="N206">
            <v>123229.26800107284</v>
          </cell>
          <cell r="O206">
            <v>166815.85853923115</v>
          </cell>
        </row>
        <row r="207">
          <cell r="D207">
            <v>0</v>
          </cell>
          <cell r="E207">
            <v>8253.0274277915942</v>
          </cell>
          <cell r="F207">
            <v>17765.005931306619</v>
          </cell>
          <cell r="G207">
            <v>22431.360332895099</v>
          </cell>
          <cell r="H207">
            <v>42457.495882580442</v>
          </cell>
          <cell r="I207">
            <v>74544.95408405528</v>
          </cell>
          <cell r="J207">
            <v>123451.13254771264</v>
          </cell>
          <cell r="K207">
            <v>209226.1373140041</v>
          </cell>
          <cell r="L207">
            <v>311674.80753689649</v>
          </cell>
          <cell r="M207">
            <v>452840.75016412965</v>
          </cell>
          <cell r="N207">
            <v>616146.34000536404</v>
          </cell>
          <cell r="O207">
            <v>834079.29269615561</v>
          </cell>
        </row>
        <row r="208">
          <cell r="D208">
            <v>0</v>
          </cell>
          <cell r="E208">
            <v>1212.7046796400766</v>
          </cell>
          <cell r="F208">
            <v>21375.626565561597</v>
          </cell>
          <cell r="G208">
            <v>68789.980238063785</v>
          </cell>
          <cell r="H208">
            <v>130203.88685198524</v>
          </cell>
          <cell r="I208">
            <v>228606.1051219223</v>
          </cell>
          <cell r="J208">
            <v>378586.08850708528</v>
          </cell>
          <cell r="K208">
            <v>641631.25363423629</v>
          </cell>
          <cell r="L208">
            <v>955809.34606645314</v>
          </cell>
          <cell r="M208">
            <v>1388721.2274459493</v>
          </cell>
          <cell r="N208">
            <v>1889528.495985511</v>
          </cell>
          <cell r="O208">
            <v>2557860.8345658681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865.88500248737944</v>
          </cell>
          <cell r="H209">
            <v>10077.782070034158</v>
          </cell>
          <cell r="I209">
            <v>17694.114691960331</v>
          </cell>
          <cell r="J209">
            <v>29302.566820130964</v>
          </cell>
          <cell r="K209">
            <v>49662.265081221376</v>
          </cell>
          <cell r="L209">
            <v>73979.652397855505</v>
          </cell>
          <cell r="M209">
            <v>107487.03609854815</v>
          </cell>
          <cell r="N209">
            <v>146249.52340561445</v>
          </cell>
          <cell r="O209">
            <v>197978.45271342972</v>
          </cell>
        </row>
        <row r="216">
          <cell r="D216">
            <v>0</v>
          </cell>
          <cell r="E216">
            <v>422</v>
          </cell>
          <cell r="F216">
            <v>422</v>
          </cell>
          <cell r="G216">
            <v>422</v>
          </cell>
          <cell r="H216">
            <v>422</v>
          </cell>
          <cell r="I216">
            <v>422</v>
          </cell>
          <cell r="J216">
            <v>422</v>
          </cell>
          <cell r="K216">
            <v>422</v>
          </cell>
          <cell r="L216">
            <v>422</v>
          </cell>
          <cell r="M216">
            <v>422</v>
          </cell>
          <cell r="N216">
            <v>422</v>
          </cell>
          <cell r="O216">
            <v>422</v>
          </cell>
        </row>
        <row r="228">
          <cell r="D228">
            <v>0</v>
          </cell>
          <cell r="E228">
            <v>422</v>
          </cell>
          <cell r="F228">
            <v>422</v>
          </cell>
          <cell r="G228">
            <v>422</v>
          </cell>
          <cell r="H228">
            <v>422</v>
          </cell>
          <cell r="I228">
            <v>422</v>
          </cell>
          <cell r="J228">
            <v>422</v>
          </cell>
          <cell r="K228">
            <v>422</v>
          </cell>
          <cell r="L228">
            <v>422</v>
          </cell>
          <cell r="M228">
            <v>422</v>
          </cell>
          <cell r="N228">
            <v>422</v>
          </cell>
          <cell r="O228">
            <v>422</v>
          </cell>
        </row>
        <row r="229">
          <cell r="D229">
            <v>0</v>
          </cell>
          <cell r="E229">
            <v>1266</v>
          </cell>
          <cell r="F229">
            <v>1266</v>
          </cell>
          <cell r="G229">
            <v>1266</v>
          </cell>
          <cell r="H229">
            <v>1266</v>
          </cell>
          <cell r="I229">
            <v>1266</v>
          </cell>
          <cell r="J229">
            <v>1266</v>
          </cell>
          <cell r="K229">
            <v>1266</v>
          </cell>
          <cell r="L229">
            <v>1266</v>
          </cell>
          <cell r="M229">
            <v>1266</v>
          </cell>
          <cell r="N229">
            <v>1266</v>
          </cell>
          <cell r="O229">
            <v>1266</v>
          </cell>
        </row>
        <row r="236">
          <cell r="D236">
            <v>0</v>
          </cell>
          <cell r="E236">
            <v>84.4</v>
          </cell>
          <cell r="F236">
            <v>84.4</v>
          </cell>
          <cell r="G236">
            <v>84.4</v>
          </cell>
          <cell r="H236">
            <v>84.4</v>
          </cell>
          <cell r="I236">
            <v>84.4</v>
          </cell>
          <cell r="J236">
            <v>84.4</v>
          </cell>
          <cell r="K236">
            <v>84.4</v>
          </cell>
          <cell r="L236">
            <v>84.4</v>
          </cell>
          <cell r="M236">
            <v>84.4</v>
          </cell>
          <cell r="N236">
            <v>84.4</v>
          </cell>
          <cell r="O236">
            <v>84.4</v>
          </cell>
        </row>
        <row r="237">
          <cell r="D237">
            <v>0</v>
          </cell>
          <cell r="E237">
            <v>422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D238">
            <v>0</v>
          </cell>
          <cell r="E238">
            <v>1266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D239">
            <v>0</v>
          </cell>
          <cell r="E239">
            <v>84.4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4">
          <cell r="D244">
            <v>0</v>
          </cell>
          <cell r="E244">
            <v>182804492</v>
          </cell>
          <cell r="F244">
            <v>4111968</v>
          </cell>
          <cell r="G244">
            <v>3577412.16</v>
          </cell>
          <cell r="H244">
            <v>3112348.5792000005</v>
          </cell>
          <cell r="I244">
            <v>2863360.6928640008</v>
          </cell>
          <cell r="J244">
            <v>2720192.6582208006</v>
          </cell>
          <cell r="K244">
            <v>2584183.0253097601</v>
          </cell>
          <cell r="L244">
            <v>2454973.8740442721</v>
          </cell>
          <cell r="M244">
            <v>2332225.1803420587</v>
          </cell>
          <cell r="N244">
            <v>2215613.9213249553</v>
          </cell>
          <cell r="O244">
            <v>2104833.2252587075</v>
          </cell>
        </row>
        <row r="252">
          <cell r="D252">
            <v>0</v>
          </cell>
          <cell r="E252">
            <v>1055</v>
          </cell>
          <cell r="F252">
            <v>1055</v>
          </cell>
          <cell r="G252">
            <v>1055</v>
          </cell>
          <cell r="H252">
            <v>1055</v>
          </cell>
          <cell r="I252">
            <v>1055</v>
          </cell>
          <cell r="J252">
            <v>1055</v>
          </cell>
          <cell r="K252">
            <v>1055</v>
          </cell>
          <cell r="L252">
            <v>1055</v>
          </cell>
          <cell r="M252">
            <v>1055</v>
          </cell>
          <cell r="N252">
            <v>1055</v>
          </cell>
          <cell r="O252">
            <v>1055</v>
          </cell>
        </row>
        <row r="265">
          <cell r="D265">
            <v>0</v>
          </cell>
          <cell r="E265">
            <v>3165</v>
          </cell>
          <cell r="F265">
            <v>3165</v>
          </cell>
          <cell r="G265">
            <v>3165</v>
          </cell>
          <cell r="H265">
            <v>3165</v>
          </cell>
          <cell r="I265">
            <v>3165</v>
          </cell>
          <cell r="J265">
            <v>3165</v>
          </cell>
          <cell r="K265">
            <v>3165</v>
          </cell>
          <cell r="L265">
            <v>3165</v>
          </cell>
          <cell r="M265">
            <v>3165</v>
          </cell>
          <cell r="N265">
            <v>3186.2883089713382</v>
          </cell>
          <cell r="O265">
            <v>3844.687815054649</v>
          </cell>
        </row>
        <row r="272">
          <cell r="D272">
            <v>0</v>
          </cell>
          <cell r="E272">
            <v>105.5</v>
          </cell>
          <cell r="F272">
            <v>105.5</v>
          </cell>
          <cell r="G272">
            <v>105.5</v>
          </cell>
          <cell r="H272">
            <v>105.5</v>
          </cell>
          <cell r="I272">
            <v>105.5</v>
          </cell>
          <cell r="J272">
            <v>105.5</v>
          </cell>
          <cell r="K272">
            <v>105.5</v>
          </cell>
          <cell r="L272">
            <v>105.5</v>
          </cell>
          <cell r="M272">
            <v>105.5</v>
          </cell>
          <cell r="N272">
            <v>106.20961029904461</v>
          </cell>
          <cell r="O272">
            <v>128.15626050182163</v>
          </cell>
        </row>
        <row r="274">
          <cell r="D274">
            <v>0</v>
          </cell>
          <cell r="E274">
            <v>3165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21.288308971338211</v>
          </cell>
          <cell r="O274">
            <v>658.39950608331083</v>
          </cell>
        </row>
        <row r="275">
          <cell r="D275">
            <v>0</v>
          </cell>
          <cell r="E275">
            <v>105.5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0.7096102990446127</v>
          </cell>
          <cell r="O275">
            <v>21.946650202777022</v>
          </cell>
        </row>
        <row r="288">
          <cell r="D288">
            <v>0</v>
          </cell>
          <cell r="E288">
            <v>124</v>
          </cell>
          <cell r="F288">
            <v>1016</v>
          </cell>
          <cell r="G288">
            <v>2587</v>
          </cell>
          <cell r="H288">
            <v>2587</v>
          </cell>
          <cell r="I288">
            <v>2587</v>
          </cell>
          <cell r="J288">
            <v>2587</v>
          </cell>
          <cell r="K288">
            <v>2587</v>
          </cell>
          <cell r="L288">
            <v>2587</v>
          </cell>
          <cell r="M288">
            <v>2587</v>
          </cell>
          <cell r="N288">
            <v>2587</v>
          </cell>
          <cell r="O288">
            <v>2587</v>
          </cell>
        </row>
        <row r="301">
          <cell r="D301">
            <v>0</v>
          </cell>
          <cell r="E301">
            <v>372</v>
          </cell>
          <cell r="F301">
            <v>3048</v>
          </cell>
          <cell r="G301">
            <v>7761</v>
          </cell>
          <cell r="H301">
            <v>7761</v>
          </cell>
          <cell r="I301">
            <v>7761</v>
          </cell>
          <cell r="J301">
            <v>7761</v>
          </cell>
          <cell r="K301">
            <v>7761</v>
          </cell>
          <cell r="L301">
            <v>7761</v>
          </cell>
          <cell r="M301">
            <v>8047.80080837881</v>
          </cell>
          <cell r="N301">
            <v>9771.3516502823259</v>
          </cell>
          <cell r="O301">
            <v>11790.45741739014</v>
          </cell>
        </row>
        <row r="308">
          <cell r="D308">
            <v>0</v>
          </cell>
          <cell r="E308">
            <v>6.2</v>
          </cell>
          <cell r="F308">
            <v>50.800000000000004</v>
          </cell>
          <cell r="G308">
            <v>129.35</v>
          </cell>
          <cell r="H308">
            <v>129.35</v>
          </cell>
          <cell r="I308">
            <v>129.35</v>
          </cell>
          <cell r="J308">
            <v>129.35</v>
          </cell>
          <cell r="K308">
            <v>129.35</v>
          </cell>
          <cell r="L308">
            <v>129.35</v>
          </cell>
          <cell r="M308">
            <v>134.13001347298015</v>
          </cell>
          <cell r="N308">
            <v>162.85586083803878</v>
          </cell>
          <cell r="O308">
            <v>196.50762362316902</v>
          </cell>
        </row>
        <row r="310">
          <cell r="D310">
            <v>0</v>
          </cell>
          <cell r="E310">
            <v>372</v>
          </cell>
          <cell r="F310">
            <v>2676</v>
          </cell>
          <cell r="G310">
            <v>4713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286.80080837880996</v>
          </cell>
          <cell r="N310">
            <v>1723.5508419035159</v>
          </cell>
          <cell r="O310">
            <v>2019.1057671078142</v>
          </cell>
        </row>
        <row r="311">
          <cell r="D311">
            <v>0</v>
          </cell>
          <cell r="E311">
            <v>6.2</v>
          </cell>
          <cell r="F311">
            <v>44.6</v>
          </cell>
          <cell r="G311">
            <v>78.549999999999983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4.7800134729801584</v>
          </cell>
          <cell r="N311">
            <v>28.725847365058627</v>
          </cell>
          <cell r="O311">
            <v>33.651762785130245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41</v>
          </cell>
          <cell r="H324">
            <v>251</v>
          </cell>
          <cell r="I324">
            <v>251</v>
          </cell>
          <cell r="J324">
            <v>251</v>
          </cell>
          <cell r="K324">
            <v>251</v>
          </cell>
          <cell r="L324">
            <v>251</v>
          </cell>
          <cell r="M324">
            <v>251</v>
          </cell>
          <cell r="N324">
            <v>251</v>
          </cell>
          <cell r="O324">
            <v>251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41</v>
          </cell>
          <cell r="H337">
            <v>251</v>
          </cell>
          <cell r="I337">
            <v>251</v>
          </cell>
          <cell r="J337">
            <v>251</v>
          </cell>
          <cell r="K337">
            <v>251</v>
          </cell>
          <cell r="L337">
            <v>251</v>
          </cell>
          <cell r="M337">
            <v>288</v>
          </cell>
          <cell r="N337">
            <v>381</v>
          </cell>
          <cell r="O337">
            <v>501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41</v>
          </cell>
          <cell r="H346">
            <v>210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37</v>
          </cell>
          <cell r="N346">
            <v>93</v>
          </cell>
          <cell r="O346">
            <v>120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62">
          <cell r="D362">
            <v>0</v>
          </cell>
          <cell r="E362">
            <v>4803</v>
          </cell>
          <cell r="F362">
            <v>7479</v>
          </cell>
          <cell r="G362">
            <v>12233</v>
          </cell>
          <cell r="H362">
            <v>12443</v>
          </cell>
          <cell r="I362">
            <v>12443</v>
          </cell>
          <cell r="J362">
            <v>12443</v>
          </cell>
          <cell r="K362">
            <v>12443</v>
          </cell>
          <cell r="L362">
            <v>12443</v>
          </cell>
          <cell r="M362">
            <v>12766.80080837881</v>
          </cell>
          <cell r="N362">
            <v>14604.639959253664</v>
          </cell>
          <cell r="O362">
            <v>17402.145232444789</v>
          </cell>
        </row>
        <row r="363">
          <cell r="D363">
            <v>0.8</v>
          </cell>
          <cell r="E363">
            <v>0.8</v>
          </cell>
          <cell r="F363">
            <v>0.8</v>
          </cell>
          <cell r="G363">
            <v>0.8</v>
          </cell>
          <cell r="H363">
            <v>0.8</v>
          </cell>
          <cell r="I363">
            <v>0.8</v>
          </cell>
          <cell r="J363">
            <v>0.8</v>
          </cell>
          <cell r="K363">
            <v>0.8</v>
          </cell>
          <cell r="L363">
            <v>0.8</v>
          </cell>
          <cell r="M363">
            <v>0.8</v>
          </cell>
          <cell r="N363">
            <v>0.8</v>
          </cell>
          <cell r="O363">
            <v>0.8</v>
          </cell>
        </row>
        <row r="364">
          <cell r="D364">
            <v>50</v>
          </cell>
          <cell r="E364">
            <v>50</v>
          </cell>
          <cell r="F364">
            <v>50</v>
          </cell>
          <cell r="G364">
            <v>50</v>
          </cell>
          <cell r="H364">
            <v>50</v>
          </cell>
          <cell r="I364">
            <v>50</v>
          </cell>
          <cell r="J364">
            <v>50</v>
          </cell>
          <cell r="K364">
            <v>50</v>
          </cell>
          <cell r="L364">
            <v>50</v>
          </cell>
          <cell r="M364">
            <v>50</v>
          </cell>
          <cell r="N364">
            <v>50</v>
          </cell>
          <cell r="O364">
            <v>50</v>
          </cell>
        </row>
        <row r="365">
          <cell r="D365">
            <v>0</v>
          </cell>
          <cell r="E365">
            <v>121</v>
          </cell>
          <cell r="F365">
            <v>187</v>
          </cell>
          <cell r="G365">
            <v>306</v>
          </cell>
          <cell r="H365">
            <v>312</v>
          </cell>
          <cell r="I365">
            <v>312</v>
          </cell>
          <cell r="J365">
            <v>312</v>
          </cell>
          <cell r="K365">
            <v>312</v>
          </cell>
          <cell r="L365">
            <v>312</v>
          </cell>
          <cell r="M365">
            <v>320</v>
          </cell>
          <cell r="N365">
            <v>366</v>
          </cell>
          <cell r="O365">
            <v>436</v>
          </cell>
        </row>
        <row r="366">
          <cell r="D366">
            <v>0</v>
          </cell>
          <cell r="E366">
            <v>121</v>
          </cell>
          <cell r="F366">
            <v>66</v>
          </cell>
          <cell r="G366">
            <v>119</v>
          </cell>
          <cell r="H366">
            <v>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8</v>
          </cell>
          <cell r="N366">
            <v>46</v>
          </cell>
          <cell r="O366">
            <v>70</v>
          </cell>
        </row>
        <row r="408">
          <cell r="D408">
            <v>0</v>
          </cell>
          <cell r="E408">
            <v>1684</v>
          </cell>
          <cell r="F408">
            <v>3929</v>
          </cell>
          <cell r="G408">
            <v>6339</v>
          </cell>
          <cell r="H408">
            <v>9271</v>
          </cell>
          <cell r="I408">
            <v>10999</v>
          </cell>
          <cell r="J408">
            <v>13833</v>
          </cell>
          <cell r="K408">
            <v>17861</v>
          </cell>
          <cell r="L408">
            <v>22048</v>
          </cell>
          <cell r="M408">
            <v>26442</v>
          </cell>
          <cell r="N408">
            <v>31256</v>
          </cell>
          <cell r="O408">
            <v>36555</v>
          </cell>
        </row>
        <row r="409">
          <cell r="D409">
            <v>0</v>
          </cell>
          <cell r="E409">
            <v>842</v>
          </cell>
          <cell r="F409">
            <v>2806.5</v>
          </cell>
          <cell r="G409">
            <v>5134</v>
          </cell>
          <cell r="H409">
            <v>7805</v>
          </cell>
          <cell r="I409">
            <v>10135</v>
          </cell>
          <cell r="J409">
            <v>12416</v>
          </cell>
          <cell r="K409">
            <v>15847</v>
          </cell>
          <cell r="L409">
            <v>19954.5</v>
          </cell>
          <cell r="M409">
            <v>24245</v>
          </cell>
          <cell r="N409">
            <v>28849</v>
          </cell>
          <cell r="O409">
            <v>33905.5</v>
          </cell>
        </row>
        <row r="413">
          <cell r="D413">
            <v>0</v>
          </cell>
          <cell r="E413">
            <v>2.7790843982474973</v>
          </cell>
          <cell r="F413">
            <v>13.452492819029882</v>
          </cell>
          <cell r="G413">
            <v>34.816782830788704</v>
          </cell>
          <cell r="H413">
            <v>71.951040405285298</v>
          </cell>
          <cell r="I413">
            <v>131.74620717396621</v>
          </cell>
          <cell r="J413">
            <v>222.94604477480505</v>
          </cell>
          <cell r="K413">
            <v>374.59872446918348</v>
          </cell>
          <cell r="L413">
            <v>586.54091275021165</v>
          </cell>
          <cell r="M413">
            <v>860.85398281250923</v>
          </cell>
          <cell r="N413">
            <v>1203.6926977847538</v>
          </cell>
          <cell r="O413">
            <v>1632.9720164780615</v>
          </cell>
        </row>
        <row r="418">
          <cell r="D418">
            <v>0</v>
          </cell>
          <cell r="E418">
            <v>757.39447129115467</v>
          </cell>
          <cell r="F418">
            <v>2525.1430126538276</v>
          </cell>
          <cell r="G418">
            <v>4619.9203411898752</v>
          </cell>
          <cell r="H418">
            <v>7023.8304682411681</v>
          </cell>
          <cell r="I418">
            <v>9121.0115664924306</v>
          </cell>
          <cell r="J418">
            <v>11173.847496751134</v>
          </cell>
          <cell r="K418">
            <v>14261.575807052639</v>
          </cell>
          <cell r="L418">
            <v>17958.487847004428</v>
          </cell>
          <cell r="M418">
            <v>21820.082227349209</v>
          </cell>
          <cell r="N418">
            <v>25963.730732548102</v>
          </cell>
          <cell r="O418">
            <v>30514.681521395447</v>
          </cell>
        </row>
        <row r="423">
          <cell r="D423">
            <v>0</v>
          </cell>
          <cell r="E423">
            <v>252.46482376371819</v>
          </cell>
          <cell r="F423">
            <v>841.71433755127578</v>
          </cell>
          <cell r="G423">
            <v>1539.9734470632916</v>
          </cell>
          <cell r="H423">
            <v>2341.276822747056</v>
          </cell>
          <cell r="I423">
            <v>3040.3371888308102</v>
          </cell>
          <cell r="J423">
            <v>3724.6158322503779</v>
          </cell>
          <cell r="K423">
            <v>4753.8586023508797</v>
          </cell>
          <cell r="L423">
            <v>5986.1626156681423</v>
          </cell>
          <cell r="M423">
            <v>7273.360742449735</v>
          </cell>
          <cell r="N423">
            <v>8654.576910849366</v>
          </cell>
          <cell r="O423">
            <v>10171.560507131813</v>
          </cell>
        </row>
        <row r="498">
          <cell r="D498">
            <v>373714.28571428568</v>
          </cell>
          <cell r="E498">
            <v>139395067.1020408</v>
          </cell>
          <cell r="F498">
            <v>192407104.93032068</v>
          </cell>
          <cell r="G498">
            <v>276918512.52650344</v>
          </cell>
          <cell r="H498">
            <v>254514833.07232642</v>
          </cell>
          <cell r="I498">
            <v>222733528.89996266</v>
          </cell>
          <cell r="J498">
            <v>212104287.86641315</v>
          </cell>
          <cell r="K498">
            <v>212272952.71478325</v>
          </cell>
          <cell r="L498">
            <v>223262184.51257384</v>
          </cell>
          <cell r="M498">
            <v>238379750.57846516</v>
          </cell>
          <cell r="N498">
            <v>274356191.91201419</v>
          </cell>
          <cell r="O498">
            <v>318407354.66201639</v>
          </cell>
        </row>
        <row r="508">
          <cell r="D508">
            <v>0</v>
          </cell>
          <cell r="E508">
            <v>422</v>
          </cell>
          <cell r="F508">
            <v>422</v>
          </cell>
          <cell r="G508">
            <v>422</v>
          </cell>
          <cell r="H508">
            <v>422</v>
          </cell>
          <cell r="I508">
            <v>422</v>
          </cell>
          <cell r="J508">
            <v>422</v>
          </cell>
          <cell r="K508">
            <v>422</v>
          </cell>
          <cell r="L508">
            <v>422</v>
          </cell>
          <cell r="M508">
            <v>422</v>
          </cell>
          <cell r="N508">
            <v>422</v>
          </cell>
          <cell r="O508">
            <v>422</v>
          </cell>
        </row>
        <row r="513">
          <cell r="D513">
            <v>0</v>
          </cell>
          <cell r="E513">
            <v>196.1</v>
          </cell>
          <cell r="F513">
            <v>240.70000000000002</v>
          </cell>
          <cell r="G513">
            <v>319.25</v>
          </cell>
          <cell r="H513">
            <v>319.25</v>
          </cell>
          <cell r="I513">
            <v>319.25</v>
          </cell>
          <cell r="J513">
            <v>319.25</v>
          </cell>
          <cell r="K513">
            <v>319.25</v>
          </cell>
          <cell r="L513">
            <v>319.25</v>
          </cell>
          <cell r="M513">
            <v>324.03001347298016</v>
          </cell>
          <cell r="N513">
            <v>353.4654711370834</v>
          </cell>
          <cell r="O513">
            <v>409.06388412499064</v>
          </cell>
        </row>
      </sheetData>
      <sheetData sheetId="10" refreshError="1">
        <row r="15">
          <cell r="D15">
            <v>0</v>
          </cell>
          <cell r="E15">
            <v>538</v>
          </cell>
          <cell r="F15">
            <v>1033</v>
          </cell>
          <cell r="G15">
            <v>1552</v>
          </cell>
          <cell r="H15">
            <v>2096</v>
          </cell>
          <cell r="I15">
            <v>2315</v>
          </cell>
          <cell r="J15">
            <v>2717</v>
          </cell>
          <cell r="K15">
            <v>3264</v>
          </cell>
          <cell r="L15">
            <v>3734</v>
          </cell>
          <cell r="M15">
            <v>4142</v>
          </cell>
          <cell r="N15">
            <v>4520</v>
          </cell>
          <cell r="O15">
            <v>4873</v>
          </cell>
        </row>
        <row r="20">
          <cell r="D20">
            <v>0</v>
          </cell>
          <cell r="E20">
            <v>105</v>
          </cell>
          <cell r="F20">
            <v>197</v>
          </cell>
          <cell r="G20">
            <v>287</v>
          </cell>
          <cell r="H20">
            <v>378</v>
          </cell>
          <cell r="I20">
            <v>407</v>
          </cell>
          <cell r="J20">
            <v>465</v>
          </cell>
          <cell r="K20">
            <v>544</v>
          </cell>
          <cell r="L20">
            <v>606</v>
          </cell>
          <cell r="M20">
            <v>655</v>
          </cell>
          <cell r="N20">
            <v>696</v>
          </cell>
          <cell r="O20">
            <v>731</v>
          </cell>
        </row>
        <row r="26">
          <cell r="D26">
            <v>0</v>
          </cell>
          <cell r="E26">
            <v>10</v>
          </cell>
          <cell r="F26">
            <v>13</v>
          </cell>
          <cell r="G26">
            <v>20</v>
          </cell>
          <cell r="H26">
            <v>21</v>
          </cell>
          <cell r="I26">
            <v>21</v>
          </cell>
          <cell r="J26">
            <v>21</v>
          </cell>
          <cell r="K26">
            <v>21</v>
          </cell>
          <cell r="L26">
            <v>21</v>
          </cell>
          <cell r="M26">
            <v>21</v>
          </cell>
          <cell r="N26">
            <v>23</v>
          </cell>
          <cell r="O26">
            <v>27</v>
          </cell>
        </row>
        <row r="28">
          <cell r="D28">
            <v>0</v>
          </cell>
          <cell r="E28">
            <v>70</v>
          </cell>
          <cell r="F28">
            <v>139</v>
          </cell>
          <cell r="G28">
            <v>217</v>
          </cell>
          <cell r="H28">
            <v>304</v>
          </cell>
          <cell r="I28">
            <v>348</v>
          </cell>
          <cell r="J28">
            <v>424</v>
          </cell>
          <cell r="K28">
            <v>529</v>
          </cell>
          <cell r="L28">
            <v>627</v>
          </cell>
          <cell r="M28">
            <v>722</v>
          </cell>
          <cell r="N28">
            <v>817</v>
          </cell>
          <cell r="O28">
            <v>914</v>
          </cell>
        </row>
        <row r="31">
          <cell r="D31">
            <v>0</v>
          </cell>
          <cell r="E31">
            <v>33</v>
          </cell>
          <cell r="F31">
            <v>50</v>
          </cell>
          <cell r="G31">
            <v>83</v>
          </cell>
          <cell r="H31">
            <v>87</v>
          </cell>
          <cell r="I31">
            <v>87</v>
          </cell>
          <cell r="J31">
            <v>87</v>
          </cell>
          <cell r="K31">
            <v>87</v>
          </cell>
          <cell r="L31">
            <v>87</v>
          </cell>
          <cell r="M31">
            <v>89</v>
          </cell>
          <cell r="N31">
            <v>100</v>
          </cell>
          <cell r="O31">
            <v>118</v>
          </cell>
        </row>
        <row r="32">
          <cell r="D32">
            <v>20</v>
          </cell>
          <cell r="E32">
            <v>10</v>
          </cell>
          <cell r="F32">
            <v>5</v>
          </cell>
          <cell r="G32">
            <v>5</v>
          </cell>
          <cell r="H32">
            <v>5</v>
          </cell>
          <cell r="I32">
            <v>5</v>
          </cell>
          <cell r="J32">
            <v>5</v>
          </cell>
          <cell r="K32">
            <v>5</v>
          </cell>
          <cell r="L32">
            <v>5</v>
          </cell>
          <cell r="M32">
            <v>5</v>
          </cell>
          <cell r="N32">
            <v>5</v>
          </cell>
          <cell r="O32">
            <v>5</v>
          </cell>
        </row>
        <row r="33">
          <cell r="D33">
            <v>20</v>
          </cell>
          <cell r="E33">
            <v>123</v>
          </cell>
          <cell r="F33">
            <v>207</v>
          </cell>
          <cell r="G33">
            <v>325</v>
          </cell>
          <cell r="H33">
            <v>417</v>
          </cell>
          <cell r="I33">
            <v>461</v>
          </cell>
          <cell r="J33">
            <v>537</v>
          </cell>
          <cell r="K33">
            <v>642</v>
          </cell>
          <cell r="L33">
            <v>740</v>
          </cell>
          <cell r="M33">
            <v>837</v>
          </cell>
          <cell r="N33">
            <v>945</v>
          </cell>
          <cell r="O33">
            <v>1064</v>
          </cell>
        </row>
        <row r="36">
          <cell r="D36">
            <v>0</v>
          </cell>
          <cell r="E36">
            <v>30</v>
          </cell>
          <cell r="F36">
            <v>40</v>
          </cell>
          <cell r="G36">
            <v>50</v>
          </cell>
          <cell r="H36">
            <v>50</v>
          </cell>
          <cell r="I36">
            <v>50</v>
          </cell>
          <cell r="J36">
            <v>50</v>
          </cell>
          <cell r="K36">
            <v>50</v>
          </cell>
          <cell r="L36">
            <v>50</v>
          </cell>
          <cell r="M36">
            <v>50</v>
          </cell>
          <cell r="N36">
            <v>50</v>
          </cell>
          <cell r="O36">
            <v>50</v>
          </cell>
        </row>
        <row r="37">
          <cell r="D37">
            <v>0</v>
          </cell>
          <cell r="E37">
            <v>10</v>
          </cell>
          <cell r="F37">
            <v>15</v>
          </cell>
          <cell r="G37">
            <v>15</v>
          </cell>
          <cell r="H37">
            <v>18</v>
          </cell>
          <cell r="I37">
            <v>18</v>
          </cell>
          <cell r="J37">
            <v>20</v>
          </cell>
          <cell r="K37">
            <v>20</v>
          </cell>
          <cell r="L37">
            <v>20</v>
          </cell>
          <cell r="M37">
            <v>20</v>
          </cell>
          <cell r="N37">
            <v>20</v>
          </cell>
          <cell r="O37">
            <v>20</v>
          </cell>
        </row>
        <row r="38">
          <cell r="D38">
            <v>0</v>
          </cell>
          <cell r="E38">
            <v>15</v>
          </cell>
          <cell r="F38">
            <v>21</v>
          </cell>
          <cell r="G38">
            <v>21</v>
          </cell>
          <cell r="H38">
            <v>24</v>
          </cell>
          <cell r="I38">
            <v>24</v>
          </cell>
          <cell r="J38">
            <v>27</v>
          </cell>
          <cell r="K38">
            <v>27</v>
          </cell>
          <cell r="L38">
            <v>30</v>
          </cell>
          <cell r="M38">
            <v>30</v>
          </cell>
          <cell r="N38">
            <v>30</v>
          </cell>
          <cell r="O38">
            <v>30</v>
          </cell>
        </row>
        <row r="41">
          <cell r="D41">
            <v>0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</row>
        <row r="42">
          <cell r="D42">
            <v>0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  <cell r="O42">
            <v>3</v>
          </cell>
        </row>
        <row r="43">
          <cell r="D43">
            <v>0</v>
          </cell>
          <cell r="E43">
            <v>6</v>
          </cell>
          <cell r="F43">
            <v>6</v>
          </cell>
          <cell r="G43">
            <v>6</v>
          </cell>
          <cell r="H43">
            <v>6</v>
          </cell>
          <cell r="I43">
            <v>6</v>
          </cell>
          <cell r="J43">
            <v>6</v>
          </cell>
          <cell r="K43">
            <v>6</v>
          </cell>
          <cell r="L43">
            <v>6</v>
          </cell>
          <cell r="M43">
            <v>6</v>
          </cell>
          <cell r="N43">
            <v>6</v>
          </cell>
          <cell r="O43">
            <v>6</v>
          </cell>
        </row>
        <row r="55">
          <cell r="D55">
            <v>20</v>
          </cell>
          <cell r="E55">
            <v>831</v>
          </cell>
          <cell r="F55">
            <v>1523</v>
          </cell>
          <cell r="G55">
            <v>2260</v>
          </cell>
          <cell r="H55">
            <v>2993</v>
          </cell>
          <cell r="I55">
            <v>3285</v>
          </cell>
          <cell r="J55">
            <v>3826</v>
          </cell>
          <cell r="K55">
            <v>4557</v>
          </cell>
          <cell r="L55">
            <v>5190</v>
          </cell>
          <cell r="M55">
            <v>5744</v>
          </cell>
          <cell r="N55">
            <v>6271</v>
          </cell>
          <cell r="O55">
            <v>6778</v>
          </cell>
        </row>
        <row r="60">
          <cell r="D60">
            <v>500000</v>
          </cell>
          <cell r="E60">
            <v>520000</v>
          </cell>
          <cell r="F60">
            <v>540800</v>
          </cell>
          <cell r="G60">
            <v>562432</v>
          </cell>
          <cell r="H60">
            <v>584929.28000000003</v>
          </cell>
          <cell r="I60">
            <v>608326.45120000001</v>
          </cell>
          <cell r="J60">
            <v>632659.50924799999</v>
          </cell>
          <cell r="K60">
            <v>657965.88961792004</v>
          </cell>
          <cell r="L60">
            <v>684284.52520263684</v>
          </cell>
          <cell r="M60">
            <v>711655.90621074231</v>
          </cell>
          <cell r="N60">
            <v>740122.14245917206</v>
          </cell>
          <cell r="O60">
            <v>769727.02815753897</v>
          </cell>
        </row>
        <row r="61">
          <cell r="D61">
            <v>200000</v>
          </cell>
          <cell r="E61">
            <v>208000</v>
          </cell>
          <cell r="F61">
            <v>216320</v>
          </cell>
          <cell r="G61">
            <v>224972.80000000002</v>
          </cell>
          <cell r="H61">
            <v>233971.71200000003</v>
          </cell>
          <cell r="I61">
            <v>243330.58048000003</v>
          </cell>
          <cell r="J61">
            <v>253063.80369920004</v>
          </cell>
          <cell r="K61">
            <v>263186.35584716807</v>
          </cell>
          <cell r="L61">
            <v>273713.81008105481</v>
          </cell>
          <cell r="M61">
            <v>284662.36248429702</v>
          </cell>
          <cell r="N61">
            <v>296048.85698366893</v>
          </cell>
          <cell r="O61">
            <v>307890.81126301567</v>
          </cell>
        </row>
        <row r="62">
          <cell r="D62">
            <v>120000</v>
          </cell>
          <cell r="E62">
            <v>124800</v>
          </cell>
          <cell r="F62">
            <v>129792</v>
          </cell>
          <cell r="G62">
            <v>134983.67999999999</v>
          </cell>
          <cell r="H62">
            <v>140383.02720000001</v>
          </cell>
          <cell r="I62">
            <v>145998.34828800001</v>
          </cell>
          <cell r="J62">
            <v>151838.28221952001</v>
          </cell>
          <cell r="K62">
            <v>157911.81350830081</v>
          </cell>
          <cell r="L62">
            <v>164228.28604863284</v>
          </cell>
          <cell r="M62">
            <v>170797.41749057817</v>
          </cell>
          <cell r="N62">
            <v>177629.31419020132</v>
          </cell>
          <cell r="O62">
            <v>184734.48675780938</v>
          </cell>
        </row>
        <row r="63">
          <cell r="D63">
            <v>35000</v>
          </cell>
          <cell r="E63">
            <v>36400</v>
          </cell>
          <cell r="F63">
            <v>37856</v>
          </cell>
          <cell r="G63">
            <v>39370.239999999998</v>
          </cell>
          <cell r="H63">
            <v>40945.049599999998</v>
          </cell>
          <cell r="I63">
            <v>42582.851583999996</v>
          </cell>
          <cell r="J63">
            <v>44286.165647359994</v>
          </cell>
          <cell r="K63">
            <v>46057.612273254395</v>
          </cell>
          <cell r="L63">
            <v>47899.916764184571</v>
          </cell>
          <cell r="M63">
            <v>49815.913434751958</v>
          </cell>
          <cell r="N63">
            <v>51808.549972142035</v>
          </cell>
          <cell r="O63">
            <v>53880.891971027719</v>
          </cell>
        </row>
        <row r="64">
          <cell r="D64">
            <v>50000</v>
          </cell>
          <cell r="E64">
            <v>52000</v>
          </cell>
          <cell r="F64">
            <v>54080</v>
          </cell>
          <cell r="G64">
            <v>56243.200000000004</v>
          </cell>
          <cell r="H64">
            <v>58492.928000000007</v>
          </cell>
          <cell r="I64">
            <v>60832.645120000008</v>
          </cell>
          <cell r="J64">
            <v>63265.95092480001</v>
          </cell>
          <cell r="K64">
            <v>65796.588961792018</v>
          </cell>
          <cell r="L64">
            <v>68428.452520263701</v>
          </cell>
          <cell r="M64">
            <v>71165.590621074254</v>
          </cell>
          <cell r="N64">
            <v>74012.214245917232</v>
          </cell>
          <cell r="O64">
            <v>76972.702815753917</v>
          </cell>
        </row>
        <row r="65">
          <cell r="D65">
            <v>40000</v>
          </cell>
          <cell r="E65">
            <v>41600</v>
          </cell>
          <cell r="F65">
            <v>43264</v>
          </cell>
          <cell r="G65">
            <v>44994.560000000005</v>
          </cell>
          <cell r="H65">
            <v>46794.342400000009</v>
          </cell>
          <cell r="I65">
            <v>48666.116096000012</v>
          </cell>
          <cell r="J65">
            <v>50612.760739840014</v>
          </cell>
          <cell r="K65">
            <v>52637.271169433618</v>
          </cell>
          <cell r="L65">
            <v>54742.762016210967</v>
          </cell>
          <cell r="M65">
            <v>56932.472496859409</v>
          </cell>
          <cell r="N65">
            <v>59209.771396733784</v>
          </cell>
          <cell r="O65">
            <v>61578.162252603135</v>
          </cell>
        </row>
        <row r="66">
          <cell r="D66">
            <v>50000</v>
          </cell>
          <cell r="E66">
            <v>52000</v>
          </cell>
          <cell r="F66">
            <v>54080</v>
          </cell>
          <cell r="G66">
            <v>56243.200000000004</v>
          </cell>
          <cell r="H66">
            <v>58492.928000000007</v>
          </cell>
          <cell r="I66">
            <v>60832.645120000008</v>
          </cell>
          <cell r="J66">
            <v>63265.95092480001</v>
          </cell>
          <cell r="K66">
            <v>65796.588961792018</v>
          </cell>
          <cell r="L66">
            <v>68428.452520263701</v>
          </cell>
          <cell r="M66">
            <v>71165.590621074254</v>
          </cell>
          <cell r="N66">
            <v>74012.214245917232</v>
          </cell>
          <cell r="O66">
            <v>76972.702815753917</v>
          </cell>
        </row>
        <row r="67">
          <cell r="D67">
            <v>50000</v>
          </cell>
          <cell r="E67">
            <v>52000</v>
          </cell>
          <cell r="F67">
            <v>54080</v>
          </cell>
          <cell r="G67">
            <v>56243.200000000004</v>
          </cell>
          <cell r="H67">
            <v>58492.928000000007</v>
          </cell>
          <cell r="I67">
            <v>60832.645120000008</v>
          </cell>
          <cell r="J67">
            <v>63265.95092480001</v>
          </cell>
          <cell r="K67">
            <v>65796.588961792018</v>
          </cell>
          <cell r="L67">
            <v>68428.452520263701</v>
          </cell>
          <cell r="M67">
            <v>71165.590621074254</v>
          </cell>
          <cell r="N67">
            <v>74012.214245917232</v>
          </cell>
          <cell r="O67">
            <v>76972.702815753917</v>
          </cell>
        </row>
        <row r="68">
          <cell r="D68">
            <v>40000</v>
          </cell>
          <cell r="E68">
            <v>41600</v>
          </cell>
          <cell r="F68">
            <v>43264</v>
          </cell>
          <cell r="G68">
            <v>44994.560000000005</v>
          </cell>
          <cell r="H68">
            <v>46794.342400000009</v>
          </cell>
          <cell r="I68">
            <v>48666.116096000012</v>
          </cell>
          <cell r="J68">
            <v>50612.760739840014</v>
          </cell>
          <cell r="K68">
            <v>52637.271169433618</v>
          </cell>
          <cell r="L68">
            <v>54742.762016210967</v>
          </cell>
          <cell r="M68">
            <v>56932.472496859409</v>
          </cell>
          <cell r="N68">
            <v>59209.771396733784</v>
          </cell>
          <cell r="O68">
            <v>61578.162252603135</v>
          </cell>
        </row>
        <row r="71">
          <cell r="D71">
            <v>2</v>
          </cell>
          <cell r="E71">
            <v>2</v>
          </cell>
          <cell r="F71">
            <v>2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</row>
        <row r="72">
          <cell r="D72">
            <v>0.25</v>
          </cell>
          <cell r="E72">
            <v>0.25</v>
          </cell>
          <cell r="F72">
            <v>0.25</v>
          </cell>
          <cell r="G72">
            <v>0.25</v>
          </cell>
          <cell r="H72">
            <v>0.25</v>
          </cell>
          <cell r="I72">
            <v>0.25</v>
          </cell>
          <cell r="J72">
            <v>0.25</v>
          </cell>
          <cell r="K72">
            <v>0.25</v>
          </cell>
          <cell r="L72">
            <v>0.25</v>
          </cell>
          <cell r="M72">
            <v>0.25</v>
          </cell>
          <cell r="N72">
            <v>0.25</v>
          </cell>
          <cell r="O72">
            <v>0.25</v>
          </cell>
        </row>
        <row r="75">
          <cell r="D75">
            <v>729166.66666666674</v>
          </cell>
          <cell r="E75">
            <v>758333.33333333349</v>
          </cell>
          <cell r="F75">
            <v>788666.66666666674</v>
          </cell>
          <cell r="G75">
            <v>820213.33333333349</v>
          </cell>
          <cell r="H75">
            <v>853021.8666666667</v>
          </cell>
          <cell r="I75">
            <v>887142.74133333343</v>
          </cell>
          <cell r="J75">
            <v>922628.45098666672</v>
          </cell>
          <cell r="K75">
            <v>959533.58902613341</v>
          </cell>
          <cell r="L75">
            <v>997914.93258717877</v>
          </cell>
          <cell r="M75">
            <v>1037831.529890666</v>
          </cell>
          <cell r="N75">
            <v>1079344.7910862926</v>
          </cell>
          <cell r="O75">
            <v>1122518.5827297443</v>
          </cell>
        </row>
        <row r="76">
          <cell r="D76">
            <v>291666.66666666669</v>
          </cell>
          <cell r="E76">
            <v>303333.33333333337</v>
          </cell>
          <cell r="F76">
            <v>315466.66666666669</v>
          </cell>
          <cell r="G76">
            <v>328085.33333333337</v>
          </cell>
          <cell r="H76">
            <v>341208.7466666667</v>
          </cell>
          <cell r="I76">
            <v>354857.09653333342</v>
          </cell>
          <cell r="J76">
            <v>369051.3803946668</v>
          </cell>
          <cell r="K76">
            <v>383813.43561045348</v>
          </cell>
          <cell r="L76">
            <v>399165.97303487163</v>
          </cell>
          <cell r="M76">
            <v>415132.61195626645</v>
          </cell>
          <cell r="N76">
            <v>431737.91643451725</v>
          </cell>
          <cell r="O76">
            <v>449007.43309189792</v>
          </cell>
        </row>
        <row r="77">
          <cell r="D77">
            <v>175000</v>
          </cell>
          <cell r="E77">
            <v>182000</v>
          </cell>
          <cell r="F77">
            <v>189280</v>
          </cell>
          <cell r="G77">
            <v>196851.19999999998</v>
          </cell>
          <cell r="H77">
            <v>204725.24800000002</v>
          </cell>
          <cell r="I77">
            <v>212914.25792</v>
          </cell>
          <cell r="J77">
            <v>221430.82823680004</v>
          </cell>
          <cell r="K77">
            <v>230288.06136627201</v>
          </cell>
          <cell r="L77">
            <v>239499.58382092294</v>
          </cell>
          <cell r="M77">
            <v>249079.56717375986</v>
          </cell>
          <cell r="N77">
            <v>259042.74986071029</v>
          </cell>
          <cell r="O77">
            <v>269404.45985513867</v>
          </cell>
        </row>
        <row r="78">
          <cell r="D78">
            <v>51041.666666666672</v>
          </cell>
          <cell r="E78">
            <v>53083.333333333343</v>
          </cell>
          <cell r="F78">
            <v>55206.666666666672</v>
          </cell>
          <cell r="G78">
            <v>57414.933333333334</v>
          </cell>
          <cell r="H78">
            <v>59711.530666666666</v>
          </cell>
          <cell r="I78">
            <v>62099.991893333339</v>
          </cell>
          <cell r="J78">
            <v>64583.991569066668</v>
          </cell>
          <cell r="K78">
            <v>67167.351231829336</v>
          </cell>
          <cell r="L78">
            <v>69854.045281102502</v>
          </cell>
          <cell r="M78">
            <v>72648.207092346609</v>
          </cell>
          <cell r="N78">
            <v>75554.135376040475</v>
          </cell>
          <cell r="O78">
            <v>78576.300791082089</v>
          </cell>
        </row>
        <row r="79">
          <cell r="D79">
            <v>72916.666666666672</v>
          </cell>
          <cell r="E79">
            <v>75833.333333333343</v>
          </cell>
          <cell r="F79">
            <v>78866.666666666672</v>
          </cell>
          <cell r="G79">
            <v>82021.333333333343</v>
          </cell>
          <cell r="H79">
            <v>85302.186666666676</v>
          </cell>
          <cell r="I79">
            <v>88714.274133333354</v>
          </cell>
          <cell r="J79">
            <v>92262.845098666701</v>
          </cell>
          <cell r="K79">
            <v>95953.35890261337</v>
          </cell>
          <cell r="L79">
            <v>99791.493258717906</v>
          </cell>
          <cell r="M79">
            <v>103783.15298906661</v>
          </cell>
          <cell r="N79">
            <v>107934.47910862931</v>
          </cell>
          <cell r="O79">
            <v>112251.85827297448</v>
          </cell>
        </row>
        <row r="80">
          <cell r="D80">
            <v>58333.333333333343</v>
          </cell>
          <cell r="E80">
            <v>60666.666666666672</v>
          </cell>
          <cell r="F80">
            <v>63093.333333333343</v>
          </cell>
          <cell r="G80">
            <v>65617.06666666668</v>
          </cell>
          <cell r="H80">
            <v>68241.74933333334</v>
          </cell>
          <cell r="I80">
            <v>70971.419306666678</v>
          </cell>
          <cell r="J80">
            <v>73810.276078933355</v>
          </cell>
          <cell r="K80">
            <v>76762.687122090705</v>
          </cell>
          <cell r="L80">
            <v>79833.194606974328</v>
          </cell>
          <cell r="M80">
            <v>83026.522391253311</v>
          </cell>
          <cell r="N80">
            <v>86347.583286903449</v>
          </cell>
          <cell r="O80">
            <v>89801.486618379582</v>
          </cell>
        </row>
        <row r="81">
          <cell r="D81">
            <v>72916.666666666672</v>
          </cell>
          <cell r="E81">
            <v>75833.333333333343</v>
          </cell>
          <cell r="F81">
            <v>78866.666666666672</v>
          </cell>
          <cell r="G81">
            <v>82021.333333333343</v>
          </cell>
          <cell r="H81">
            <v>85302.186666666676</v>
          </cell>
          <cell r="I81">
            <v>88714.274133333354</v>
          </cell>
          <cell r="J81">
            <v>92262.845098666701</v>
          </cell>
          <cell r="K81">
            <v>95953.35890261337</v>
          </cell>
          <cell r="L81">
            <v>99791.493258717906</v>
          </cell>
          <cell r="M81">
            <v>103783.15298906661</v>
          </cell>
          <cell r="N81">
            <v>107934.47910862931</v>
          </cell>
          <cell r="O81">
            <v>112251.85827297448</v>
          </cell>
        </row>
        <row r="82">
          <cell r="D82">
            <v>72916.666666666672</v>
          </cell>
          <cell r="E82">
            <v>75833.333333333343</v>
          </cell>
          <cell r="F82">
            <v>78866.666666666672</v>
          </cell>
          <cell r="G82">
            <v>82021.333333333343</v>
          </cell>
          <cell r="H82">
            <v>85302.186666666676</v>
          </cell>
          <cell r="I82">
            <v>88714.274133333354</v>
          </cell>
          <cell r="J82">
            <v>92262.845098666701</v>
          </cell>
          <cell r="K82">
            <v>95953.35890261337</v>
          </cell>
          <cell r="L82">
            <v>99791.493258717906</v>
          </cell>
          <cell r="M82">
            <v>103783.15298906661</v>
          </cell>
          <cell r="N82">
            <v>107934.47910862931</v>
          </cell>
          <cell r="O82">
            <v>112251.85827297448</v>
          </cell>
        </row>
        <row r="83">
          <cell r="D83">
            <v>58333.333333333343</v>
          </cell>
          <cell r="E83">
            <v>60666.666666666672</v>
          </cell>
          <cell r="F83">
            <v>63093.333333333343</v>
          </cell>
          <cell r="G83">
            <v>65617.06666666668</v>
          </cell>
          <cell r="H83">
            <v>68241.74933333334</v>
          </cell>
          <cell r="I83">
            <v>70971.419306666678</v>
          </cell>
          <cell r="J83">
            <v>73810.276078933355</v>
          </cell>
          <cell r="K83">
            <v>76762.687122090705</v>
          </cell>
          <cell r="L83">
            <v>79833.194606974328</v>
          </cell>
          <cell r="M83">
            <v>83026.522391253311</v>
          </cell>
          <cell r="N83">
            <v>86347.583286903449</v>
          </cell>
          <cell r="O83">
            <v>89801.486618379582</v>
          </cell>
        </row>
        <row r="95">
          <cell r="D95">
            <v>1166666.666666667</v>
          </cell>
          <cell r="E95">
            <v>50687000.000000007</v>
          </cell>
          <cell r="F95">
            <v>94158913.333333343</v>
          </cell>
          <cell r="G95">
            <v>143668567.46666667</v>
          </cell>
          <cell r="H95">
            <v>196399754.58133337</v>
          </cell>
          <cell r="I95">
            <v>223551099.3885867</v>
          </cell>
          <cell r="J95">
            <v>269822690.49105066</v>
          </cell>
          <cell r="K95">
            <v>332996536.73562932</v>
          </cell>
          <cell r="L95">
            <v>393398024.72451758</v>
          </cell>
          <cell r="M95">
            <v>451913361.37559164</v>
          </cell>
          <cell r="N95">
            <v>512300211.64119798</v>
          </cell>
          <cell r="O95">
            <v>575144846.23323917</v>
          </cell>
        </row>
        <row r="98">
          <cell r="D98">
            <v>1166666.666666667</v>
          </cell>
          <cell r="E98">
            <v>50687000.000000007</v>
          </cell>
          <cell r="F98">
            <v>94158913.333333343</v>
          </cell>
          <cell r="G98">
            <v>143668567.46666667</v>
          </cell>
          <cell r="H98">
            <v>196399754.58133337</v>
          </cell>
          <cell r="I98">
            <v>223551099.3885867</v>
          </cell>
          <cell r="J98">
            <v>269822690.49105066</v>
          </cell>
          <cell r="K98">
            <v>332996536.73562932</v>
          </cell>
          <cell r="L98">
            <v>393398024.72451758</v>
          </cell>
          <cell r="M98">
            <v>451913361.37559164</v>
          </cell>
          <cell r="N98">
            <v>512300211.64119798</v>
          </cell>
          <cell r="O98">
            <v>575144846.23323917</v>
          </cell>
        </row>
        <row r="107">
          <cell r="D107">
            <v>0</v>
          </cell>
          <cell r="E107">
            <v>3558724.1134737083</v>
          </cell>
          <cell r="F107">
            <v>9016396.1056961436</v>
          </cell>
          <cell r="G107">
            <v>15360429.10121203</v>
          </cell>
          <cell r="H107">
            <v>22467597.492700566</v>
          </cell>
          <cell r="I107">
            <v>28139785.751978774</v>
          </cell>
          <cell r="J107">
            <v>33325950.151221018</v>
          </cell>
          <cell r="K107">
            <v>41109749.8338475</v>
          </cell>
          <cell r="L107">
            <v>49884681.914832078</v>
          </cell>
          <cell r="M107">
            <v>58237136.269855537</v>
          </cell>
          <cell r="N107">
            <v>66447915.698792599</v>
          </cell>
          <cell r="O107">
            <v>74750583.095423475</v>
          </cell>
        </row>
        <row r="111">
          <cell r="D111">
            <v>0</v>
          </cell>
          <cell r="E111">
            <v>2500</v>
          </cell>
          <cell r="F111">
            <v>4650</v>
          </cell>
          <cell r="G111">
            <v>7250</v>
          </cell>
          <cell r="H111">
            <v>10000</v>
          </cell>
          <cell r="I111">
            <v>11450</v>
          </cell>
          <cell r="J111">
            <v>13850</v>
          </cell>
          <cell r="K111">
            <v>17150</v>
          </cell>
          <cell r="L111">
            <v>20250</v>
          </cell>
          <cell r="M111">
            <v>23250</v>
          </cell>
          <cell r="N111">
            <v>26450</v>
          </cell>
          <cell r="O111">
            <v>29500</v>
          </cell>
        </row>
        <row r="114">
          <cell r="D114">
            <v>0</v>
          </cell>
          <cell r="E114">
            <v>446250</v>
          </cell>
          <cell r="F114">
            <v>846625.5</v>
          </cell>
          <cell r="G114">
            <v>1346407.65</v>
          </cell>
          <cell r="H114">
            <v>1894256.2799999998</v>
          </cell>
          <cell r="I114">
            <v>2212301.9094119999</v>
          </cell>
          <cell r="J114">
            <v>2729536.1636911202</v>
          </cell>
          <cell r="K114">
            <v>3447492.860032402</v>
          </cell>
          <cell r="L114">
            <v>4152067.9314267794</v>
          </cell>
          <cell r="M114">
            <v>4862532.8885820284</v>
          </cell>
          <cell r="N114">
            <v>5642420.421550733</v>
          </cell>
          <cell r="O114">
            <v>6418919.8670873931</v>
          </cell>
        </row>
        <row r="115">
          <cell r="D115">
            <v>0</v>
          </cell>
          <cell r="E115">
            <v>446250</v>
          </cell>
          <cell r="F115">
            <v>846625.5</v>
          </cell>
          <cell r="G115">
            <v>1346407.65</v>
          </cell>
          <cell r="H115">
            <v>1894256.2799999998</v>
          </cell>
          <cell r="I115">
            <v>2212301.9094119999</v>
          </cell>
          <cell r="J115">
            <v>2729536.1636911202</v>
          </cell>
          <cell r="K115">
            <v>3447492.860032402</v>
          </cell>
          <cell r="L115">
            <v>4152067.9314267794</v>
          </cell>
          <cell r="M115">
            <v>4862532.8885820284</v>
          </cell>
          <cell r="N115">
            <v>5642420.421550733</v>
          </cell>
          <cell r="O115">
            <v>6418919.8670873931</v>
          </cell>
        </row>
        <row r="120">
          <cell r="D120">
            <v>104640</v>
          </cell>
          <cell r="E120">
            <v>39045567.359999999</v>
          </cell>
          <cell r="F120">
            <v>59464740.636000007</v>
          </cell>
          <cell r="G120">
            <v>90824218.960144013</v>
          </cell>
          <cell r="H120">
            <v>95627929.214034557</v>
          </cell>
          <cell r="I120">
            <v>96909757.368665755</v>
          </cell>
          <cell r="J120">
            <v>102842911.03527039</v>
          </cell>
          <cell r="K120">
            <v>111374308.70747055</v>
          </cell>
          <cell r="L120">
            <v>122942211.71944325</v>
          </cell>
          <cell r="M120">
            <v>136105617.59839576</v>
          </cell>
          <cell r="N120">
            <v>155714211.19492811</v>
          </cell>
          <cell r="O120">
            <v>179022784.44140932</v>
          </cell>
        </row>
        <row r="124">
          <cell r="D124">
            <v>0</v>
          </cell>
          <cell r="E124">
            <v>422</v>
          </cell>
          <cell r="F124">
            <v>422</v>
          </cell>
          <cell r="G124">
            <v>422</v>
          </cell>
          <cell r="H124">
            <v>422</v>
          </cell>
          <cell r="I124">
            <v>422</v>
          </cell>
          <cell r="J124">
            <v>422</v>
          </cell>
          <cell r="K124">
            <v>422</v>
          </cell>
          <cell r="L124">
            <v>422</v>
          </cell>
          <cell r="M124">
            <v>422</v>
          </cell>
          <cell r="N124">
            <v>422</v>
          </cell>
          <cell r="O124">
            <v>422</v>
          </cell>
        </row>
        <row r="125">
          <cell r="D125">
            <v>0</v>
          </cell>
          <cell r="E125">
            <v>1055</v>
          </cell>
          <cell r="F125">
            <v>1055</v>
          </cell>
          <cell r="G125">
            <v>1055</v>
          </cell>
          <cell r="H125">
            <v>1055</v>
          </cell>
          <cell r="I125">
            <v>1055</v>
          </cell>
          <cell r="J125">
            <v>1055</v>
          </cell>
          <cell r="K125">
            <v>1055</v>
          </cell>
          <cell r="L125">
            <v>1055</v>
          </cell>
          <cell r="M125">
            <v>1055</v>
          </cell>
          <cell r="N125">
            <v>1062.0961029904461</v>
          </cell>
          <cell r="O125">
            <v>1281.5626050182163</v>
          </cell>
        </row>
        <row r="126">
          <cell r="D126">
            <v>0</v>
          </cell>
          <cell r="E126">
            <v>124</v>
          </cell>
          <cell r="F126">
            <v>1016</v>
          </cell>
          <cell r="G126">
            <v>2587</v>
          </cell>
          <cell r="H126">
            <v>2587</v>
          </cell>
          <cell r="I126">
            <v>2587</v>
          </cell>
          <cell r="J126">
            <v>2587</v>
          </cell>
          <cell r="K126">
            <v>2587</v>
          </cell>
          <cell r="L126">
            <v>2587</v>
          </cell>
          <cell r="M126">
            <v>2682.6002694596032</v>
          </cell>
          <cell r="N126">
            <v>3257.1172167607756</v>
          </cell>
          <cell r="O126">
            <v>3930.15247246338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41</v>
          </cell>
          <cell r="H127">
            <v>251</v>
          </cell>
          <cell r="I127">
            <v>251</v>
          </cell>
          <cell r="J127">
            <v>251</v>
          </cell>
          <cell r="K127">
            <v>251</v>
          </cell>
          <cell r="L127">
            <v>251</v>
          </cell>
          <cell r="M127">
            <v>251</v>
          </cell>
          <cell r="N127">
            <v>251</v>
          </cell>
          <cell r="O127">
            <v>251</v>
          </cell>
        </row>
        <row r="128">
          <cell r="D128">
            <v>0</v>
          </cell>
          <cell r="E128">
            <v>196.1</v>
          </cell>
          <cell r="F128">
            <v>240.70000000000002</v>
          </cell>
          <cell r="G128">
            <v>319.25</v>
          </cell>
          <cell r="H128">
            <v>319.25</v>
          </cell>
          <cell r="I128">
            <v>319.25</v>
          </cell>
          <cell r="J128">
            <v>319.25</v>
          </cell>
          <cell r="K128">
            <v>319.25</v>
          </cell>
          <cell r="L128">
            <v>319.25</v>
          </cell>
          <cell r="M128">
            <v>324.03001347298016</v>
          </cell>
          <cell r="N128">
            <v>353.4654711370834</v>
          </cell>
          <cell r="O128">
            <v>409.06388412499064</v>
          </cell>
        </row>
        <row r="130">
          <cell r="D130">
            <v>4500</v>
          </cell>
          <cell r="E130">
            <v>4635</v>
          </cell>
          <cell r="F130">
            <v>4774.05</v>
          </cell>
          <cell r="G130">
            <v>4917.2715000000007</v>
          </cell>
          <cell r="H130">
            <v>5064.7896450000007</v>
          </cell>
          <cell r="I130">
            <v>5216.7333343500013</v>
          </cell>
          <cell r="J130">
            <v>5373.2353343805016</v>
          </cell>
          <cell r="K130">
            <v>5534.4323944119169</v>
          </cell>
          <cell r="L130">
            <v>5700.4653662442743</v>
          </cell>
          <cell r="M130">
            <v>5871.4793272316028</v>
          </cell>
          <cell r="N130">
            <v>6047.6237070485513</v>
          </cell>
          <cell r="O130">
            <v>6229.0524182600084</v>
          </cell>
        </row>
        <row r="131">
          <cell r="D131">
            <v>3800</v>
          </cell>
          <cell r="E131">
            <v>3914</v>
          </cell>
          <cell r="F131">
            <v>4031.42</v>
          </cell>
          <cell r="G131">
            <v>4152.3626000000004</v>
          </cell>
          <cell r="H131">
            <v>4276.9334780000008</v>
          </cell>
          <cell r="I131">
            <v>4405.2414823400013</v>
          </cell>
          <cell r="J131">
            <v>4537.3987268102019</v>
          </cell>
          <cell r="K131">
            <v>4673.5206886145079</v>
          </cell>
          <cell r="L131">
            <v>4813.7263092729436</v>
          </cell>
          <cell r="M131">
            <v>4958.1380985511323</v>
          </cell>
          <cell r="N131">
            <v>5106.8822415076665</v>
          </cell>
          <cell r="O131">
            <v>5260.0887087528963</v>
          </cell>
        </row>
        <row r="132">
          <cell r="D132">
            <v>2100</v>
          </cell>
          <cell r="E132">
            <v>2163</v>
          </cell>
          <cell r="F132">
            <v>2227.89</v>
          </cell>
          <cell r="G132">
            <v>2294.7266999999997</v>
          </cell>
          <cell r="H132">
            <v>2363.5685009999997</v>
          </cell>
          <cell r="I132">
            <v>2434.47555603</v>
          </cell>
          <cell r="J132">
            <v>2507.5098227109002</v>
          </cell>
          <cell r="K132">
            <v>2582.735117392227</v>
          </cell>
          <cell r="L132">
            <v>2660.2171709139939</v>
          </cell>
          <cell r="M132">
            <v>2740.0236860414138</v>
          </cell>
          <cell r="N132">
            <v>2822.2243966226565</v>
          </cell>
          <cell r="O132">
            <v>2906.8911285213362</v>
          </cell>
        </row>
        <row r="133">
          <cell r="D133">
            <v>1400</v>
          </cell>
          <cell r="E133">
            <v>1442</v>
          </cell>
          <cell r="F133">
            <v>1485.26</v>
          </cell>
          <cell r="G133">
            <v>1529.8178</v>
          </cell>
          <cell r="H133">
            <v>1575.7123340000001</v>
          </cell>
          <cell r="I133">
            <v>1622.98370402</v>
          </cell>
          <cell r="J133">
            <v>1671.6732151406</v>
          </cell>
          <cell r="K133">
            <v>1721.823411594818</v>
          </cell>
          <cell r="L133">
            <v>1773.4781139426625</v>
          </cell>
          <cell r="M133">
            <v>1826.6824573609424</v>
          </cell>
          <cell r="N133">
            <v>1881.4829310817706</v>
          </cell>
          <cell r="O133">
            <v>1937.9274190142237</v>
          </cell>
        </row>
        <row r="141">
          <cell r="D141">
            <v>0</v>
          </cell>
          <cell r="E141">
            <v>6353452</v>
          </cell>
          <cell r="F141">
            <v>8531333.4399999995</v>
          </cell>
          <cell r="G141">
            <v>12455011.6187</v>
          </cell>
          <cell r="H141">
            <v>13159561.557401</v>
          </cell>
          <cell r="I141">
            <v>13554348.404123032</v>
          </cell>
          <cell r="J141">
            <v>13960978.856246723</v>
          </cell>
          <cell r="K141">
            <v>14379808.221934125</v>
          </cell>
          <cell r="L141">
            <v>14811202.46859215</v>
          </cell>
          <cell r="M141">
            <v>15517485.545361169</v>
          </cell>
          <cell r="N141">
            <v>17640664.819014367</v>
          </cell>
          <cell r="O141">
            <v>21280738.246834558</v>
          </cell>
        </row>
        <row r="143">
          <cell r="D143">
            <v>0</v>
          </cell>
          <cell r="E143">
            <v>6353452</v>
          </cell>
          <cell r="F143">
            <v>8531333.4399999995</v>
          </cell>
          <cell r="G143">
            <v>12455011.6187</v>
          </cell>
          <cell r="H143">
            <v>13159561.557401</v>
          </cell>
          <cell r="I143">
            <v>13554348.404123032</v>
          </cell>
          <cell r="J143">
            <v>13960978.856246723</v>
          </cell>
          <cell r="K143">
            <v>14379808.221934125</v>
          </cell>
          <cell r="L143">
            <v>14811202.46859215</v>
          </cell>
          <cell r="M143">
            <v>15517485.545361169</v>
          </cell>
          <cell r="N143">
            <v>17640664.819014367</v>
          </cell>
          <cell r="O143">
            <v>21280738.246834558</v>
          </cell>
        </row>
        <row r="168">
          <cell r="D168">
            <v>0</v>
          </cell>
          <cell r="E168">
            <v>44055432.188784637</v>
          </cell>
          <cell r="F168">
            <v>98882933.361953229</v>
          </cell>
          <cell r="G168">
            <v>152705392.10591844</v>
          </cell>
          <cell r="H168">
            <v>202969945.7546531</v>
          </cell>
          <cell r="I168">
            <v>247627833.39344084</v>
          </cell>
          <cell r="J168">
            <v>285379263.43624026</v>
          </cell>
          <cell r="K168">
            <v>352777715.6264689</v>
          </cell>
          <cell r="L168">
            <v>428836835.73775005</v>
          </cell>
          <cell r="M168">
            <v>501437444.24496484</v>
          </cell>
          <cell r="N168">
            <v>572128526.55597603</v>
          </cell>
          <cell r="O168">
            <v>642063609.94264841</v>
          </cell>
        </row>
        <row r="182">
          <cell r="D182">
            <v>0</v>
          </cell>
          <cell r="E182">
            <v>13214298.453603484</v>
          </cell>
          <cell r="F182">
            <v>41876969.124969602</v>
          </cell>
          <cell r="G182">
            <v>72847149.194123298</v>
          </cell>
          <cell r="H182">
            <v>105328232.05338438</v>
          </cell>
          <cell r="I182">
            <v>130158242.59815085</v>
          </cell>
          <cell r="J182">
            <v>151818947.39612871</v>
          </cell>
          <cell r="K182">
            <v>184555008.30805901</v>
          </cell>
          <cell r="L182">
            <v>221345374.18856332</v>
          </cell>
          <cell r="M182">
            <v>256193061.83904132</v>
          </cell>
          <cell r="N182">
            <v>290406876.01322699</v>
          </cell>
          <cell r="O182">
            <v>325174682.86909336</v>
          </cell>
        </row>
        <row r="188">
          <cell r="D188">
            <v>0.2</v>
          </cell>
          <cell r="E188">
            <v>0.2</v>
          </cell>
          <cell r="F188">
            <v>0.2</v>
          </cell>
          <cell r="G188">
            <v>0.2</v>
          </cell>
          <cell r="H188">
            <v>0.2</v>
          </cell>
          <cell r="I188">
            <v>0.2</v>
          </cell>
          <cell r="J188">
            <v>0.2</v>
          </cell>
          <cell r="K188">
            <v>0.2</v>
          </cell>
          <cell r="L188">
            <v>0.2</v>
          </cell>
          <cell r="M188">
            <v>0.2</v>
          </cell>
          <cell r="N188">
            <v>0.2</v>
          </cell>
          <cell r="O188">
            <v>0.2</v>
          </cell>
        </row>
        <row r="189">
          <cell r="D189">
            <v>0.4</v>
          </cell>
          <cell r="E189">
            <v>0.4</v>
          </cell>
          <cell r="F189">
            <v>0.4</v>
          </cell>
          <cell r="G189">
            <v>0.4</v>
          </cell>
          <cell r="H189">
            <v>0.4</v>
          </cell>
          <cell r="I189">
            <v>0.4</v>
          </cell>
          <cell r="J189">
            <v>0.4</v>
          </cell>
          <cell r="K189">
            <v>0.4</v>
          </cell>
          <cell r="L189">
            <v>0.4</v>
          </cell>
          <cell r="M189">
            <v>0.4</v>
          </cell>
          <cell r="N189">
            <v>0.4</v>
          </cell>
          <cell r="O189">
            <v>0.4</v>
          </cell>
        </row>
        <row r="190">
          <cell r="D190">
            <v>0.4</v>
          </cell>
          <cell r="E190">
            <v>0.4</v>
          </cell>
          <cell r="F190">
            <v>0.4</v>
          </cell>
          <cell r="G190">
            <v>0.4</v>
          </cell>
          <cell r="H190">
            <v>0.4</v>
          </cell>
          <cell r="I190">
            <v>0.4</v>
          </cell>
          <cell r="J190">
            <v>0.4</v>
          </cell>
          <cell r="K190">
            <v>0.4</v>
          </cell>
          <cell r="L190">
            <v>0.4</v>
          </cell>
          <cell r="M190">
            <v>0.4</v>
          </cell>
          <cell r="N190">
            <v>0.4</v>
          </cell>
          <cell r="O190">
            <v>0.4</v>
          </cell>
        </row>
        <row r="197">
          <cell r="D197">
            <v>170</v>
          </cell>
          <cell r="E197">
            <v>161.5</v>
          </cell>
          <cell r="F197">
            <v>153.42499999999998</v>
          </cell>
          <cell r="G197">
            <v>145.75374999999997</v>
          </cell>
          <cell r="H197">
            <v>138.46606249999996</v>
          </cell>
          <cell r="I197">
            <v>131.54275937499995</v>
          </cell>
          <cell r="J197">
            <v>124.96562140624994</v>
          </cell>
          <cell r="K197">
            <v>118.71734033593744</v>
          </cell>
          <cell r="L197">
            <v>112.78147331914056</v>
          </cell>
          <cell r="M197">
            <v>107.14239965318353</v>
          </cell>
          <cell r="N197">
            <v>101.78527967052435</v>
          </cell>
          <cell r="O197">
            <v>96.696015686998123</v>
          </cell>
        </row>
        <row r="198">
          <cell r="D198">
            <v>120</v>
          </cell>
          <cell r="E198">
            <v>114</v>
          </cell>
          <cell r="F198">
            <v>108.3</v>
          </cell>
          <cell r="G198">
            <v>102.88499999999999</v>
          </cell>
          <cell r="H198">
            <v>97.740749999999991</v>
          </cell>
          <cell r="I198">
            <v>92.853712499999986</v>
          </cell>
          <cell r="J198">
            <v>88.211026874999988</v>
          </cell>
          <cell r="K198">
            <v>83.800475531249987</v>
          </cell>
          <cell r="L198">
            <v>79.610451754687489</v>
          </cell>
          <cell r="M198">
            <v>75.629929166953104</v>
          </cell>
          <cell r="N198">
            <v>71.848432708605444</v>
          </cell>
          <cell r="O198">
            <v>68.256011073175173</v>
          </cell>
        </row>
        <row r="199">
          <cell r="D199">
            <v>7</v>
          </cell>
          <cell r="E199">
            <v>6.6499999999999995</v>
          </cell>
          <cell r="F199">
            <v>6.317499999999999</v>
          </cell>
          <cell r="G199">
            <v>6.0016249999999989</v>
          </cell>
          <cell r="H199">
            <v>5.701543749999999</v>
          </cell>
          <cell r="I199">
            <v>5.4164665624999992</v>
          </cell>
          <cell r="J199">
            <v>5.1456432343749992</v>
          </cell>
          <cell r="K199">
            <v>4.8883610726562488</v>
          </cell>
          <cell r="L199">
            <v>4.6439430190234363</v>
          </cell>
          <cell r="M199">
            <v>4.4117458680722645</v>
          </cell>
          <cell r="N199">
            <v>4.191158574668651</v>
          </cell>
          <cell r="O199">
            <v>3.9816006459352185</v>
          </cell>
        </row>
        <row r="202">
          <cell r="D202">
            <v>0</v>
          </cell>
          <cell r="E202">
            <v>44942723.830777906</v>
          </cell>
          <cell r="F202">
            <v>46664092.144915752</v>
          </cell>
          <cell r="G202">
            <v>57266360.820881456</v>
          </cell>
          <cell r="H202">
            <v>65973822.028214231</v>
          </cell>
          <cell r="I202">
            <v>47200243.938824281</v>
          </cell>
          <cell r="J202">
            <v>63752554.010019451</v>
          </cell>
          <cell r="K202">
            <v>79616237.455546081</v>
          </cell>
          <cell r="L202">
            <v>80026381.90862456</v>
          </cell>
          <cell r="M202">
            <v>80699441.101978794</v>
          </cell>
          <cell r="N202">
            <v>82671678.970913604</v>
          </cell>
          <cell r="O202">
            <v>84653146.053369492</v>
          </cell>
        </row>
        <row r="206">
          <cell r="D206">
            <v>0</v>
          </cell>
          <cell r="E206">
            <v>195257613.46539557</v>
          </cell>
          <cell r="F206">
            <v>166921824.7045252</v>
          </cell>
          <cell r="G206">
            <v>168659808.78615439</v>
          </cell>
          <cell r="H206">
            <v>159979884.39500222</v>
          </cell>
          <cell r="I206">
            <v>94236618.292686865</v>
          </cell>
          <cell r="J206">
            <v>104798424.43309301</v>
          </cell>
          <cell r="K206">
            <v>107755769.07913606</v>
          </cell>
          <cell r="L206">
            <v>99574131.655262902</v>
          </cell>
          <cell r="M206">
            <v>105696417.41091837</v>
          </cell>
          <cell r="N206">
            <v>113978488.3037256</v>
          </cell>
          <cell r="O206">
            <v>122852962.1780307</v>
          </cell>
        </row>
        <row r="207">
          <cell r="D207">
            <v>0</v>
          </cell>
          <cell r="E207">
            <v>240200337.29617348</v>
          </cell>
          <cell r="F207">
            <v>213585916.84944096</v>
          </cell>
          <cell r="G207">
            <v>225926169.60703585</v>
          </cell>
          <cell r="H207">
            <v>225953706.42321646</v>
          </cell>
          <cell r="I207">
            <v>141436862.23151115</v>
          </cell>
          <cell r="J207">
            <v>168550978.44311246</v>
          </cell>
          <cell r="K207">
            <v>187372006.53468215</v>
          </cell>
          <cell r="L207">
            <v>179600513.56388748</v>
          </cell>
          <cell r="M207">
            <v>186395858.51289716</v>
          </cell>
          <cell r="N207">
            <v>196650167.27463919</v>
          </cell>
          <cell r="O207">
            <v>207506108.23140019</v>
          </cell>
        </row>
        <row r="215">
          <cell r="D215">
            <v>0</v>
          </cell>
          <cell r="E215">
            <v>55456228.265615046</v>
          </cell>
          <cell r="F215">
            <v>91352075.500600696</v>
          </cell>
          <cell r="G215">
            <v>99612552.454606831</v>
          </cell>
          <cell r="H215">
            <v>140250088.98143259</v>
          </cell>
          <cell r="I215">
            <v>88972170.779384702</v>
          </cell>
          <cell r="J215">
            <v>104945161.4074316</v>
          </cell>
          <cell r="K215">
            <v>78609393.890837744</v>
          </cell>
          <cell r="L215">
            <v>96126992.377993867</v>
          </cell>
          <cell r="M215">
            <v>113555774.11306915</v>
          </cell>
          <cell r="N215">
            <v>131548798.46456128</v>
          </cell>
          <cell r="O215">
            <v>150813497.28761625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9">
          <cell r="D229">
            <v>0</v>
          </cell>
          <cell r="E229">
            <v>8318434.2398422565</v>
          </cell>
          <cell r="F229">
            <v>18270415.100120138</v>
          </cell>
          <cell r="G229">
            <v>29883765.736382045</v>
          </cell>
          <cell r="H229">
            <v>42075026.69442977</v>
          </cell>
          <cell r="I229">
            <v>53383302.467630818</v>
          </cell>
          <cell r="J229">
            <v>62967096.84445896</v>
          </cell>
          <cell r="K229">
            <v>78609393.890837744</v>
          </cell>
          <cell r="L229">
            <v>96126992.377993867</v>
          </cell>
          <cell r="M229">
            <v>113555774.11306915</v>
          </cell>
          <cell r="N229">
            <v>131548798.46456128</v>
          </cell>
          <cell r="O229">
            <v>150813497.28761625</v>
          </cell>
        </row>
        <row r="232">
          <cell r="D232">
            <v>0</v>
          </cell>
          <cell r="E232">
            <v>13864057.066403762</v>
          </cell>
          <cell r="F232">
            <v>30450691.83353357</v>
          </cell>
          <cell r="G232">
            <v>49806276.227303416</v>
          </cell>
          <cell r="H232">
            <v>70125044.490716293</v>
          </cell>
          <cell r="I232">
            <v>88972170.779384702</v>
          </cell>
          <cell r="J232">
            <v>104945161.4074316</v>
          </cell>
          <cell r="K232">
            <v>131015656.48472959</v>
          </cell>
          <cell r="L232">
            <v>160211653.96332312</v>
          </cell>
          <cell r="M232">
            <v>189259623.52178192</v>
          </cell>
          <cell r="N232">
            <v>219247997.44093549</v>
          </cell>
          <cell r="O232">
            <v>251355828.8126938</v>
          </cell>
        </row>
        <row r="233">
          <cell r="D233">
            <v>0</v>
          </cell>
          <cell r="E233">
            <v>22182491.30624602</v>
          </cell>
          <cell r="F233">
            <v>48721106.933653712</v>
          </cell>
          <cell r="G233">
            <v>79690041.963685453</v>
          </cell>
          <cell r="H233">
            <v>112200071.18514606</v>
          </cell>
          <cell r="I233">
            <v>142355473.24701554</v>
          </cell>
          <cell r="J233">
            <v>167912258.25189057</v>
          </cell>
          <cell r="K233">
            <v>209625050.37556732</v>
          </cell>
          <cell r="L233">
            <v>256338646.341317</v>
          </cell>
          <cell r="M233">
            <v>302815397.6348511</v>
          </cell>
          <cell r="N233">
            <v>350796795.90549678</v>
          </cell>
          <cell r="O233">
            <v>402169326.10031009</v>
          </cell>
        </row>
        <row r="238">
          <cell r="D238">
            <v>1166666.666666667</v>
          </cell>
          <cell r="E238">
            <v>50687000.000000007</v>
          </cell>
          <cell r="F238">
            <v>94158913.333333343</v>
          </cell>
          <cell r="G238">
            <v>143668567.46666667</v>
          </cell>
          <cell r="H238">
            <v>196399754.58133337</v>
          </cell>
          <cell r="I238">
            <v>223551099.3885867</v>
          </cell>
          <cell r="J238">
            <v>269822690.49105066</v>
          </cell>
          <cell r="K238">
            <v>332996536.73562932</v>
          </cell>
          <cell r="L238">
            <v>393398024.72451758</v>
          </cell>
          <cell r="M238">
            <v>451913361.37559164</v>
          </cell>
          <cell r="N238">
            <v>512300211.64119798</v>
          </cell>
          <cell r="O238">
            <v>575144846.23323917</v>
          </cell>
        </row>
        <row r="239">
          <cell r="D239">
            <v>0</v>
          </cell>
          <cell r="E239">
            <v>3558724.1134737083</v>
          </cell>
          <cell r="F239">
            <v>9016396.1056961436</v>
          </cell>
          <cell r="G239">
            <v>15360429.10121203</v>
          </cell>
          <cell r="H239">
            <v>22467597.492700566</v>
          </cell>
          <cell r="I239">
            <v>28139785.751978774</v>
          </cell>
          <cell r="J239">
            <v>33325950.151221018</v>
          </cell>
          <cell r="K239">
            <v>41109749.8338475</v>
          </cell>
          <cell r="L239">
            <v>49884681.914832078</v>
          </cell>
          <cell r="M239">
            <v>58237136.269855537</v>
          </cell>
          <cell r="N239">
            <v>66447915.698792599</v>
          </cell>
          <cell r="O239">
            <v>74750583.095423475</v>
          </cell>
        </row>
        <row r="240">
          <cell r="D240">
            <v>0</v>
          </cell>
          <cell r="E240">
            <v>6353452</v>
          </cell>
          <cell r="F240">
            <v>8531333.4399999995</v>
          </cell>
          <cell r="G240">
            <v>12455011.6187</v>
          </cell>
          <cell r="H240">
            <v>13159561.557401</v>
          </cell>
          <cell r="I240">
            <v>13554348.404123032</v>
          </cell>
          <cell r="J240">
            <v>13960978.856246723</v>
          </cell>
          <cell r="K240">
            <v>14379808.221934125</v>
          </cell>
          <cell r="L240">
            <v>14811202.46859215</v>
          </cell>
          <cell r="M240">
            <v>15517485.545361169</v>
          </cell>
          <cell r="N240">
            <v>17640664.819014367</v>
          </cell>
          <cell r="O240">
            <v>21280738.246834558</v>
          </cell>
        </row>
        <row r="241">
          <cell r="D241">
            <v>0</v>
          </cell>
          <cell r="E241">
            <v>446250</v>
          </cell>
          <cell r="F241">
            <v>846625.5</v>
          </cell>
          <cell r="G241">
            <v>1346407.65</v>
          </cell>
          <cell r="H241">
            <v>1894256.2799999998</v>
          </cell>
          <cell r="I241">
            <v>2212301.9094119999</v>
          </cell>
          <cell r="J241">
            <v>2729536.1636911202</v>
          </cell>
          <cell r="K241">
            <v>3447492.860032402</v>
          </cell>
          <cell r="L241">
            <v>4152067.9314267794</v>
          </cell>
          <cell r="M241">
            <v>4862532.8885820284</v>
          </cell>
          <cell r="N241">
            <v>5642420.421550733</v>
          </cell>
          <cell r="O241">
            <v>6418919.8670873931</v>
          </cell>
        </row>
        <row r="242">
          <cell r="D242">
            <v>104640</v>
          </cell>
          <cell r="E242">
            <v>39045567.359999999</v>
          </cell>
          <cell r="F242">
            <v>59464740.636000007</v>
          </cell>
          <cell r="G242">
            <v>90824218.960144013</v>
          </cell>
          <cell r="H242">
            <v>95627929.214034557</v>
          </cell>
          <cell r="I242">
            <v>96909757.368665755</v>
          </cell>
          <cell r="J242">
            <v>102842911.03527039</v>
          </cell>
          <cell r="K242">
            <v>111374308.70747055</v>
          </cell>
          <cell r="L242">
            <v>122942211.71944325</v>
          </cell>
          <cell r="M242">
            <v>136105617.59839576</v>
          </cell>
          <cell r="N242">
            <v>155714211.19492811</v>
          </cell>
          <cell r="O242">
            <v>179022784.44140932</v>
          </cell>
        </row>
        <row r="243">
          <cell r="D243">
            <v>0</v>
          </cell>
          <cell r="E243">
            <v>44055432.188784637</v>
          </cell>
          <cell r="F243">
            <v>98882933.361953229</v>
          </cell>
          <cell r="G243">
            <v>152705392.10591844</v>
          </cell>
          <cell r="H243">
            <v>202969945.7546531</v>
          </cell>
          <cell r="I243">
            <v>247627833.39344084</v>
          </cell>
          <cell r="J243">
            <v>285379263.43624026</v>
          </cell>
          <cell r="K243">
            <v>352777715.6264689</v>
          </cell>
          <cell r="L243">
            <v>428836835.73775005</v>
          </cell>
          <cell r="M243">
            <v>501437444.24496484</v>
          </cell>
          <cell r="N243">
            <v>572128526.55597603</v>
          </cell>
          <cell r="O243">
            <v>642063609.94264841</v>
          </cell>
        </row>
        <row r="244">
          <cell r="D244">
            <v>0</v>
          </cell>
          <cell r="E244">
            <v>13214298.453603484</v>
          </cell>
          <cell r="F244">
            <v>41876969.124969602</v>
          </cell>
          <cell r="G244">
            <v>72847149.194123298</v>
          </cell>
          <cell r="H244">
            <v>105328232.05338438</v>
          </cell>
          <cell r="I244">
            <v>130158242.59815085</v>
          </cell>
          <cell r="J244">
            <v>151818947.39612871</v>
          </cell>
          <cell r="K244">
            <v>184555008.30805901</v>
          </cell>
          <cell r="L244">
            <v>221345374.18856332</v>
          </cell>
          <cell r="M244">
            <v>256193061.83904132</v>
          </cell>
          <cell r="N244">
            <v>290406876.01322699</v>
          </cell>
          <cell r="O244">
            <v>325174682.86909336</v>
          </cell>
        </row>
        <row r="245">
          <cell r="D245">
            <v>0</v>
          </cell>
          <cell r="E245">
            <v>240200337.29617348</v>
          </cell>
          <cell r="F245">
            <v>213585916.84944096</v>
          </cell>
          <cell r="G245">
            <v>225926169.60703585</v>
          </cell>
          <cell r="H245">
            <v>225953706.42321646</v>
          </cell>
          <cell r="I245">
            <v>141436862.23151115</v>
          </cell>
          <cell r="J245">
            <v>168550978.44311246</v>
          </cell>
          <cell r="K245">
            <v>187372006.53468215</v>
          </cell>
          <cell r="L245">
            <v>179600513.56388748</v>
          </cell>
          <cell r="M245">
            <v>186395858.51289716</v>
          </cell>
          <cell r="N245">
            <v>196650167.27463919</v>
          </cell>
          <cell r="O245">
            <v>207506108.23140019</v>
          </cell>
        </row>
        <row r="246">
          <cell r="D246">
            <v>0</v>
          </cell>
          <cell r="E246">
            <v>55456228.265615046</v>
          </cell>
          <cell r="F246">
            <v>91352075.500600696</v>
          </cell>
          <cell r="G246">
            <v>99612552.454606831</v>
          </cell>
          <cell r="H246">
            <v>140250088.98143259</v>
          </cell>
          <cell r="I246">
            <v>88972170.779384702</v>
          </cell>
          <cell r="J246">
            <v>104945161.4074316</v>
          </cell>
          <cell r="K246">
            <v>78609393.890837744</v>
          </cell>
          <cell r="L246">
            <v>96126992.377993867</v>
          </cell>
          <cell r="M246">
            <v>113555774.11306915</v>
          </cell>
          <cell r="N246">
            <v>131548798.46456128</v>
          </cell>
          <cell r="O246">
            <v>150813497.28761625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D248">
            <v>0</v>
          </cell>
          <cell r="E248">
            <v>22182491.30624602</v>
          </cell>
          <cell r="F248">
            <v>48721106.933653712</v>
          </cell>
          <cell r="G248">
            <v>79690041.963685453</v>
          </cell>
          <cell r="H248">
            <v>112200071.18514606</v>
          </cell>
          <cell r="I248">
            <v>142355473.24701554</v>
          </cell>
          <cell r="J248">
            <v>167912258.25189057</v>
          </cell>
          <cell r="K248">
            <v>209625050.37556732</v>
          </cell>
          <cell r="L248">
            <v>256338646.341317</v>
          </cell>
          <cell r="M248">
            <v>302815397.6348511</v>
          </cell>
          <cell r="N248">
            <v>350796795.90549678</v>
          </cell>
          <cell r="O248">
            <v>402169326.10031009</v>
          </cell>
        </row>
        <row r="249">
          <cell r="D249">
            <v>1271306.666666667</v>
          </cell>
          <cell r="E249">
            <v>475199780.98389643</v>
          </cell>
          <cell r="F249">
            <v>666437010.78564763</v>
          </cell>
          <cell r="G249">
            <v>894435940.12209272</v>
          </cell>
          <cell r="H249">
            <v>1116251143.5233021</v>
          </cell>
          <cell r="I249">
            <v>1114917875.0722694</v>
          </cell>
          <cell r="J249">
            <v>1301288675.6322837</v>
          </cell>
          <cell r="K249">
            <v>1516247071.0945292</v>
          </cell>
          <cell r="L249">
            <v>1767436550.9683232</v>
          </cell>
          <cell r="M249">
            <v>2027033670.0226097</v>
          </cell>
          <cell r="N249">
            <v>2299276587.9893842</v>
          </cell>
          <cell r="O249">
            <v>2584345096.3150625</v>
          </cell>
        </row>
        <row r="252">
          <cell r="D252">
            <v>30</v>
          </cell>
          <cell r="E252">
            <v>30</v>
          </cell>
          <cell r="F252">
            <v>30</v>
          </cell>
          <cell r="G252">
            <v>30</v>
          </cell>
          <cell r="H252">
            <v>30</v>
          </cell>
          <cell r="I252">
            <v>30</v>
          </cell>
          <cell r="J252">
            <v>30</v>
          </cell>
          <cell r="K252">
            <v>30</v>
          </cell>
          <cell r="L252">
            <v>30</v>
          </cell>
          <cell r="M252">
            <v>30</v>
          </cell>
          <cell r="N252">
            <v>30</v>
          </cell>
          <cell r="O252">
            <v>30</v>
          </cell>
        </row>
        <row r="253">
          <cell r="D253">
            <v>104490.9589041096</v>
          </cell>
          <cell r="E253">
            <v>39057516.24525176</v>
          </cell>
          <cell r="F253">
            <v>54775644.722108021</v>
          </cell>
          <cell r="G253">
            <v>73515282.749761045</v>
          </cell>
          <cell r="H253">
            <v>91746669.330682367</v>
          </cell>
          <cell r="I253">
            <v>91637085.622378305</v>
          </cell>
          <cell r="J253">
            <v>106955233.61361237</v>
          </cell>
          <cell r="K253">
            <v>124623046.93927637</v>
          </cell>
          <cell r="L253">
            <v>145268757.6138348</v>
          </cell>
          <cell r="M253">
            <v>166605507.125146</v>
          </cell>
          <cell r="N253">
            <v>188981637.36899045</v>
          </cell>
          <cell r="O253">
            <v>212411925.72452569</v>
          </cell>
        </row>
      </sheetData>
      <sheetData sheetId="11" refreshError="1">
        <row r="10">
          <cell r="C10">
            <v>1</v>
          </cell>
        </row>
        <row r="12">
          <cell r="E12">
            <v>1</v>
          </cell>
          <cell r="F12">
            <v>1.02</v>
          </cell>
          <cell r="G12">
            <v>1.0404</v>
          </cell>
          <cell r="H12">
            <v>1.0612079999999999</v>
          </cell>
          <cell r="I12">
            <v>1.08243216</v>
          </cell>
          <cell r="J12">
            <v>1.1040808032</v>
          </cell>
          <cell r="K12">
            <v>1.1261624192640001</v>
          </cell>
          <cell r="L12">
            <v>1.14868566764928</v>
          </cell>
          <cell r="M12">
            <v>1.1716593810022657</v>
          </cell>
          <cell r="N12">
            <v>1.1950925686223111</v>
          </cell>
          <cell r="O12">
            <v>1.2189944199947573</v>
          </cell>
          <cell r="P12">
            <v>1.2433743083946525</v>
          </cell>
        </row>
        <row r="13">
          <cell r="E13">
            <v>0.02</v>
          </cell>
          <cell r="F13">
            <v>0.02</v>
          </cell>
          <cell r="G13">
            <v>0.02</v>
          </cell>
          <cell r="H13">
            <v>0.02</v>
          </cell>
          <cell r="I13">
            <v>0.02</v>
          </cell>
          <cell r="J13">
            <v>0.02</v>
          </cell>
          <cell r="K13">
            <v>0.02</v>
          </cell>
          <cell r="L13">
            <v>0.02</v>
          </cell>
          <cell r="M13">
            <v>0.02</v>
          </cell>
          <cell r="N13">
            <v>0.02</v>
          </cell>
          <cell r="O13">
            <v>0.02</v>
          </cell>
          <cell r="P13">
            <v>0.02</v>
          </cell>
        </row>
        <row r="14">
          <cell r="E14">
            <v>1</v>
          </cell>
          <cell r="F14">
            <v>1.02</v>
          </cell>
          <cell r="G14">
            <v>1.0404</v>
          </cell>
          <cell r="H14">
            <v>1.0612079999999999</v>
          </cell>
          <cell r="I14">
            <v>1.08243216</v>
          </cell>
          <cell r="J14">
            <v>1.1040808032</v>
          </cell>
          <cell r="K14">
            <v>1.1261624192640001</v>
          </cell>
          <cell r="L14">
            <v>1.14868566764928</v>
          </cell>
          <cell r="M14">
            <v>1.1716593810022657</v>
          </cell>
          <cell r="N14">
            <v>1.1950925686223111</v>
          </cell>
          <cell r="O14">
            <v>1.2189944199947573</v>
          </cell>
          <cell r="P14">
            <v>1.2433743083946525</v>
          </cell>
        </row>
        <row r="18">
          <cell r="E18">
            <v>0</v>
          </cell>
          <cell r="F18">
            <v>557878.89561541588</v>
          </cell>
          <cell r="G18">
            <v>1111824.086920907</v>
          </cell>
          <cell r="H18">
            <v>1732699.8207109498</v>
          </cell>
          <cell r="I18">
            <v>2427966.3816410061</v>
          </cell>
          <cell r="J18">
            <v>2783105.0539106186</v>
          </cell>
          <cell r="K18">
            <v>3388367.1963154948</v>
          </cell>
          <cell r="L18">
            <v>4224549.4395821905</v>
          </cell>
          <cell r="M18">
            <v>5013354.6187200453</v>
          </cell>
          <cell r="N18">
            <v>5771300.2460680157</v>
          </cell>
          <cell r="O18">
            <v>6533869.3277824651</v>
          </cell>
          <cell r="P18">
            <v>7308831.245444105</v>
          </cell>
        </row>
        <row r="20">
          <cell r="E20">
            <v>1271306.666666667</v>
          </cell>
          <cell r="F20">
            <v>475199780.98389643</v>
          </cell>
          <cell r="G20">
            <v>666437010.78564763</v>
          </cell>
          <cell r="H20">
            <v>894435940.12209272</v>
          </cell>
          <cell r="I20">
            <v>1116251143.5233021</v>
          </cell>
          <cell r="J20">
            <v>1114917875.0722694</v>
          </cell>
          <cell r="K20">
            <v>1301288675.6322837</v>
          </cell>
          <cell r="L20">
            <v>1516247071.0945292</v>
          </cell>
          <cell r="M20">
            <v>1767436550.9683232</v>
          </cell>
          <cell r="N20">
            <v>2027033670.0226097</v>
          </cell>
          <cell r="O20">
            <v>2299276587.9893842</v>
          </cell>
          <cell r="P20">
            <v>2584345096.3150625</v>
          </cell>
        </row>
        <row r="26">
          <cell r="E26">
            <v>-1271306.666666667</v>
          </cell>
          <cell r="F26">
            <v>-197918639.65582117</v>
          </cell>
          <cell r="G26">
            <v>-57423174.114976287</v>
          </cell>
          <cell r="H26">
            <v>101689584.42397547</v>
          </cell>
          <cell r="I26">
            <v>286249746.29102373</v>
          </cell>
          <cell r="J26">
            <v>664525540.51542449</v>
          </cell>
          <cell r="K26">
            <v>797614552.51634836</v>
          </cell>
          <cell r="L26">
            <v>1104066058.6000624</v>
          </cell>
          <cell r="M26">
            <v>1436796528.2981391</v>
          </cell>
          <cell r="N26">
            <v>1758158800.4130287</v>
          </cell>
          <cell r="O26">
            <v>2085683360.8293252</v>
          </cell>
          <cell r="P26">
            <v>2442771479.9388132</v>
          </cell>
        </row>
        <row r="31">
          <cell r="E31">
            <v>109085.92170224604</v>
          </cell>
          <cell r="F31">
            <v>40940469.289769933</v>
          </cell>
          <cell r="G31">
            <v>104805945.79991442</v>
          </cell>
          <cell r="H31">
            <v>151116236.2968663</v>
          </cell>
          <cell r="I31">
            <v>169153392.31970653</v>
          </cell>
          <cell r="J31">
            <v>140712061.18472856</v>
          </cell>
          <cell r="K31">
            <v>102376299.45943254</v>
          </cell>
          <cell r="L31">
            <v>82486432.495911822</v>
          </cell>
          <cell r="M31">
            <v>74705159.206718832</v>
          </cell>
          <cell r="N31">
            <v>70350035.458840191</v>
          </cell>
          <cell r="O31">
            <v>72101671.277049363</v>
          </cell>
          <cell r="P31">
            <v>81478414.048194468</v>
          </cell>
        </row>
        <row r="32">
          <cell r="E32">
            <v>-1754106.8740831986</v>
          </cell>
          <cell r="F32">
            <v>-378254176.04763192</v>
          </cell>
          <cell r="G32">
            <v>-354636224.84521139</v>
          </cell>
          <cell r="H32">
            <v>-326345164.39939427</v>
          </cell>
          <cell r="I32">
            <v>-137418479.10100922</v>
          </cell>
          <cell r="J32">
            <v>301079950.43073326</v>
          </cell>
          <cell r="K32">
            <v>483133965.1905027</v>
          </cell>
          <cell r="L32">
            <v>809306673.38936734</v>
          </cell>
          <cell r="M32">
            <v>1138829184.5788465</v>
          </cell>
          <cell r="N32">
            <v>1449429014.3757234</v>
          </cell>
          <cell r="O32">
            <v>1739225497.6402617</v>
          </cell>
          <cell r="P32">
            <v>2042885711.2286024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301079950.43073326</v>
          </cell>
          <cell r="K34">
            <v>483133965.1905027</v>
          </cell>
          <cell r="L34">
            <v>414194235.64609402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0.35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138289353.21014565</v>
          </cell>
          <cell r="M35">
            <v>398590214.60259622</v>
          </cell>
          <cell r="N35">
            <v>507300155.03150314</v>
          </cell>
          <cell r="O35">
            <v>608728924.17409158</v>
          </cell>
          <cell r="P35">
            <v>715009998.9300108</v>
          </cell>
        </row>
        <row r="36">
          <cell r="E36">
            <v>-1754106.8740831986</v>
          </cell>
          <cell r="F36">
            <v>-378254176.04763192</v>
          </cell>
          <cell r="G36">
            <v>-354636224.84521139</v>
          </cell>
          <cell r="H36">
            <v>-326345164.39939427</v>
          </cell>
          <cell r="I36">
            <v>-137418479.10100922</v>
          </cell>
          <cell r="J36">
            <v>301079950.43073326</v>
          </cell>
          <cell r="K36">
            <v>483133965.1905027</v>
          </cell>
          <cell r="L36">
            <v>671017320.17922163</v>
          </cell>
          <cell r="M36">
            <v>740238969.97625017</v>
          </cell>
          <cell r="N36">
            <v>942128859.34422016</v>
          </cell>
          <cell r="O36">
            <v>1130496573.4661701</v>
          </cell>
          <cell r="P36">
            <v>1327875712.2985916</v>
          </cell>
        </row>
        <row r="41">
          <cell r="E41">
            <v>211997.80821917811</v>
          </cell>
          <cell r="F41">
            <v>79065318.32744354</v>
          </cell>
          <cell r="G41">
            <v>75754247.402929932</v>
          </cell>
          <cell r="H41">
            <v>105733924.86360762</v>
          </cell>
          <cell r="I41">
            <v>96681988.084679514</v>
          </cell>
          <cell r="J41">
            <v>92954032.356588438</v>
          </cell>
          <cell r="K41">
            <v>113050939.43546645</v>
          </cell>
          <cell r="L41">
            <v>133388181.53400256</v>
          </cell>
          <cell r="M41">
            <v>157153589.47545058</v>
          </cell>
          <cell r="N41">
            <v>180129554.26105613</v>
          </cell>
          <cell r="O41">
            <v>209127452.70789352</v>
          </cell>
          <cell r="P41">
            <v>236359090.01885569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138289353.21014565</v>
          </cell>
          <cell r="M42">
            <v>398590214.60259622</v>
          </cell>
          <cell r="N42">
            <v>507300155.03150314</v>
          </cell>
          <cell r="O42">
            <v>608728924.17409158</v>
          </cell>
          <cell r="P42">
            <v>715009998.9300108</v>
          </cell>
        </row>
        <row r="47">
          <cell r="E47">
            <v>-211997.80821917811</v>
          </cell>
          <cell r="F47">
            <v>-17156138.379934296</v>
          </cell>
          <cell r="G47">
            <v>40753009.373348162</v>
          </cell>
          <cell r="H47">
            <v>18550706.28005711</v>
          </cell>
          <cell r="I47">
            <v>58410928.064662889</v>
          </cell>
          <cell r="J47">
            <v>41521174.145334966</v>
          </cell>
          <cell r="K47">
            <v>23605001.957364485</v>
          </cell>
          <cell r="L47">
            <v>-90726010.027889013</v>
          </cell>
          <cell r="M47">
            <v>-213192174.91494691</v>
          </cell>
          <cell r="N47">
            <v>-61054805.752200678</v>
          </cell>
          <cell r="O47">
            <v>-57109500.198077634</v>
          </cell>
          <cell r="P47">
            <v>-54960224.257289067</v>
          </cell>
        </row>
        <row r="51">
          <cell r="E51">
            <v>-1168394.7801497348</v>
          </cell>
          <cell r="F51">
            <v>-221702970.56565684</v>
          </cell>
          <cell r="G51">
            <v>-202982129.28823888</v>
          </cell>
          <cell r="H51">
            <v>-67977358.152947932</v>
          </cell>
          <cell r="I51">
            <v>58685425.906654313</v>
          </cell>
          <cell r="J51">
            <v>482292305.18536097</v>
          </cell>
          <cell r="K51">
            <v>671633251.09955144</v>
          </cell>
          <cell r="L51">
            <v>974016282.92189384</v>
          </cell>
          <cell r="M51">
            <v>1176693329.4037709</v>
          </cell>
          <cell r="N51">
            <v>1241563415.674886</v>
          </cell>
          <cell r="O51">
            <v>1461962265.576262</v>
          </cell>
          <cell r="P51">
            <v>1701243291.2178972</v>
          </cell>
        </row>
        <row r="55">
          <cell r="E55">
            <v>-3784394.7801497346</v>
          </cell>
          <cell r="F55">
            <v>-1195331310.0958705</v>
          </cell>
          <cell r="G55">
            <v>-756076532.75664496</v>
          </cell>
          <cell r="H55">
            <v>-1897694346.5086284</v>
          </cell>
          <cell r="I55">
            <v>-822898784.62997103</v>
          </cell>
          <cell r="J55">
            <v>-635953927.47745919</v>
          </cell>
          <cell r="K55">
            <v>82958673.351661026</v>
          </cell>
          <cell r="L55">
            <v>504508551.43625253</v>
          </cell>
          <cell r="M55">
            <v>582242952.36893749</v>
          </cell>
          <cell r="N55">
            <v>589346554.84678888</v>
          </cell>
          <cell r="O55">
            <v>605657109.92914045</v>
          </cell>
          <cell r="P55">
            <v>735618894.77790689</v>
          </cell>
        </row>
        <row r="56">
          <cell r="E56">
            <v>-3784394.7801497346</v>
          </cell>
          <cell r="F56">
            <v>-1199115704.8760202</v>
          </cell>
          <cell r="G56">
            <v>-1955192237.6326652</v>
          </cell>
          <cell r="H56">
            <v>-3852886584.1412935</v>
          </cell>
          <cell r="I56">
            <v>-4675785368.771265</v>
          </cell>
          <cell r="J56">
            <v>-5311739296.248724</v>
          </cell>
          <cell r="K56">
            <v>-5228780622.8970633</v>
          </cell>
          <cell r="L56">
            <v>-4724272071.4608107</v>
          </cell>
          <cell r="M56">
            <v>-4142029119.0918732</v>
          </cell>
          <cell r="N56">
            <v>-3552682564.2450843</v>
          </cell>
          <cell r="O56">
            <v>-2947025454.3159437</v>
          </cell>
          <cell r="P56">
            <v>-2211406559.5380368</v>
          </cell>
        </row>
        <row r="59">
          <cell r="E59">
            <v>0.7</v>
          </cell>
          <cell r="F59">
            <v>0.4</v>
          </cell>
          <cell r="G59">
            <v>0.4</v>
          </cell>
          <cell r="H59">
            <v>0.4</v>
          </cell>
          <cell r="I59">
            <v>0.4</v>
          </cell>
          <cell r="J59">
            <v>0.4</v>
          </cell>
          <cell r="K59">
            <v>0.4</v>
          </cell>
          <cell r="L59">
            <v>0.4</v>
          </cell>
          <cell r="M59">
            <v>0.4</v>
          </cell>
          <cell r="N59">
            <v>0.4</v>
          </cell>
          <cell r="O59">
            <v>0.4</v>
          </cell>
          <cell r="P59">
            <v>0.4</v>
          </cell>
        </row>
        <row r="60">
          <cell r="E60">
            <v>817876.34610481421</v>
          </cell>
          <cell r="F60">
            <v>88723250.438348204</v>
          </cell>
          <cell r="G60">
            <v>98238880.342657998</v>
          </cell>
          <cell r="H60">
            <v>445482955.36201137</v>
          </cell>
          <cell r="I60">
            <v>281122411.31308281</v>
          </cell>
          <cell r="J60">
            <v>241563289.44467169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817876.34610481421</v>
          </cell>
          <cell r="F61">
            <v>89541126.784453019</v>
          </cell>
          <cell r="G61">
            <v>187780007.12711102</v>
          </cell>
          <cell r="H61">
            <v>633262962.48912239</v>
          </cell>
          <cell r="I61">
            <v>914385373.8022052</v>
          </cell>
          <cell r="J61">
            <v>1155948663.246877</v>
          </cell>
          <cell r="K61">
            <v>1155948663.246877</v>
          </cell>
          <cell r="L61">
            <v>1155948663.246877</v>
          </cell>
          <cell r="M61">
            <v>1155948663.246877</v>
          </cell>
          <cell r="N61">
            <v>1155948663.246877</v>
          </cell>
          <cell r="O61">
            <v>1155948663.246877</v>
          </cell>
          <cell r="P61">
            <v>1155948663.246877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4">
          <cell r="E64">
            <v>-1754106.8740831986</v>
          </cell>
          <cell r="F64">
            <v>-380008282.92171514</v>
          </cell>
          <cell r="G64">
            <v>-734644507.76692653</v>
          </cell>
          <cell r="H64">
            <v>-1060989672.1663208</v>
          </cell>
          <cell r="I64">
            <v>-1198408151.2673299</v>
          </cell>
          <cell r="J64">
            <v>-897328200.83659673</v>
          </cell>
          <cell r="K64">
            <v>-414194235.64609402</v>
          </cell>
          <cell r="L64">
            <v>256823084.53312761</v>
          </cell>
          <cell r="M64">
            <v>997062054.50937772</v>
          </cell>
          <cell r="N64">
            <v>1939190913.8535979</v>
          </cell>
          <cell r="O64">
            <v>3069687487.319768</v>
          </cell>
          <cell r="P64">
            <v>4397563199.6183596</v>
          </cell>
        </row>
        <row r="65">
          <cell r="E65">
            <v>-936230.5279783844</v>
          </cell>
          <cell r="F65">
            <v>-290467156.13726211</v>
          </cell>
          <cell r="G65">
            <v>-546864500.63981557</v>
          </cell>
          <cell r="H65">
            <v>-427726709.67719841</v>
          </cell>
          <cell r="I65">
            <v>-284022777.46512473</v>
          </cell>
          <cell r="J65">
            <v>258620462.41028023</v>
          </cell>
          <cell r="K65">
            <v>741754427.60078287</v>
          </cell>
          <cell r="L65">
            <v>1412771747.7800045</v>
          </cell>
          <cell r="M65">
            <v>2153010717.7562547</v>
          </cell>
          <cell r="N65">
            <v>3095139577.1004748</v>
          </cell>
          <cell r="O65">
            <v>4225636150.5666447</v>
          </cell>
          <cell r="P65">
            <v>5553511862.8652363</v>
          </cell>
        </row>
        <row r="72">
          <cell r="E72">
            <v>2616000</v>
          </cell>
          <cell r="F72">
            <v>973523184</v>
          </cell>
          <cell r="G72">
            <v>510479331.89999998</v>
          </cell>
          <cell r="H72">
            <v>783986958.10360003</v>
          </cell>
          <cell r="I72">
            <v>120092756.34726401</v>
          </cell>
          <cell r="J72">
            <v>32045703.865780003</v>
          </cell>
          <cell r="K72">
            <v>148328841.66511601</v>
          </cell>
          <cell r="L72">
            <v>213284941.80500397</v>
          </cell>
          <cell r="M72">
            <v>289197575.29931736</v>
          </cell>
          <cell r="N72">
            <v>329085146.973813</v>
          </cell>
          <cell r="O72">
            <v>490214839.91330814</v>
          </cell>
          <cell r="P72">
            <v>582714331.16202986</v>
          </cell>
        </row>
        <row r="74">
          <cell r="E74">
            <v>91560.000000000015</v>
          </cell>
          <cell r="F74">
            <v>34256431.440000005</v>
          </cell>
          <cell r="G74">
            <v>86104959.496500015</v>
          </cell>
          <cell r="H74">
            <v>97246408.206626013</v>
          </cell>
          <cell r="I74">
            <v>76949110.15590626</v>
          </cell>
          <cell r="J74">
            <v>36967636.1132368</v>
          </cell>
          <cell r="K74">
            <v>11637955.201037914</v>
          </cell>
          <cell r="L74">
            <v>18969591.515035573</v>
          </cell>
          <cell r="M74">
            <v>30243370.520105463</v>
          </cell>
          <cell r="N74">
            <v>39226783.378210828</v>
          </cell>
          <cell r="O74">
            <v>50315394.82060881</v>
          </cell>
          <cell r="P74">
            <v>66228020.528686076</v>
          </cell>
        </row>
        <row r="75">
          <cell r="C75">
            <v>2</v>
          </cell>
          <cell r="E75">
            <v>0</v>
          </cell>
          <cell r="F75">
            <v>0</v>
          </cell>
          <cell r="G75">
            <v>-2616000</v>
          </cell>
          <cell r="H75">
            <v>-973523184</v>
          </cell>
          <cell r="I75">
            <v>-510479331.89999998</v>
          </cell>
          <cell r="J75">
            <v>-783986958.10360003</v>
          </cell>
          <cell r="K75">
            <v>-120092756.34726401</v>
          </cell>
          <cell r="L75">
            <v>-32045703.865780003</v>
          </cell>
          <cell r="M75">
            <v>-148328841.66511601</v>
          </cell>
          <cell r="N75">
            <v>-213284941.80500397</v>
          </cell>
          <cell r="O75">
            <v>-289197575.29931736</v>
          </cell>
          <cell r="P75">
            <v>-329085146.973813</v>
          </cell>
        </row>
        <row r="76">
          <cell r="E76">
            <v>2616000</v>
          </cell>
          <cell r="F76">
            <v>976139184</v>
          </cell>
          <cell r="G76">
            <v>1484002515.9000001</v>
          </cell>
          <cell r="H76">
            <v>1294466290.0036001</v>
          </cell>
          <cell r="I76">
            <v>904079714.4508642</v>
          </cell>
          <cell r="J76">
            <v>152138460.21304417</v>
          </cell>
          <cell r="K76">
            <v>180374545.53089619</v>
          </cell>
          <cell r="L76">
            <v>361613783.47012019</v>
          </cell>
          <cell r="M76">
            <v>502482517.10432154</v>
          </cell>
          <cell r="N76">
            <v>618282722.27313054</v>
          </cell>
          <cell r="O76">
            <v>819299986.8871212</v>
          </cell>
          <cell r="P76">
            <v>1072929171.0753379</v>
          </cell>
        </row>
        <row r="79">
          <cell r="E79">
            <v>350518.43404492037</v>
          </cell>
          <cell r="F79">
            <v>133084875.6575222</v>
          </cell>
          <cell r="G79">
            <v>147358320.51398695</v>
          </cell>
          <cell r="H79">
            <v>668224433.04301691</v>
          </cell>
          <cell r="I79">
            <v>421683616.96962422</v>
          </cell>
          <cell r="J79">
            <v>362344934.16700751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1">
          <cell r="E81">
            <v>17525.921702246018</v>
          </cell>
          <cell r="F81">
            <v>6684037.8497699294</v>
          </cell>
          <cell r="G81">
            <v>18700986.303414408</v>
          </cell>
          <cell r="H81">
            <v>53869828.090240277</v>
          </cell>
          <cell r="I81">
            <v>92204282.163800269</v>
          </cell>
          <cell r="J81">
            <v>103744425.07149178</v>
          </cell>
          <cell r="K81">
            <v>90738344.258394629</v>
          </cell>
          <cell r="L81">
            <v>63516840.980876245</v>
          </cell>
          <cell r="M81">
            <v>44461788.686613373</v>
          </cell>
          <cell r="N81">
            <v>31123252.080629364</v>
          </cell>
          <cell r="O81">
            <v>21786276.456440553</v>
          </cell>
          <cell r="P81">
            <v>15250393.519508386</v>
          </cell>
        </row>
        <row r="82">
          <cell r="C82">
            <v>0.3</v>
          </cell>
          <cell r="E82">
            <v>0</v>
          </cell>
          <cell r="F82">
            <v>-105155.53021347612</v>
          </cell>
          <cell r="G82">
            <v>-39999071.568406098</v>
          </cell>
          <cell r="H82">
            <v>-72206846.252080351</v>
          </cell>
          <cell r="I82">
            <v>-251012122.28936133</v>
          </cell>
          <cell r="J82">
            <v>-302213570.6934402</v>
          </cell>
          <cell r="K82">
            <v>-320252979.73551041</v>
          </cell>
          <cell r="L82">
            <v>-224177085.8148573</v>
          </cell>
          <cell r="M82">
            <v>-156923960.07040012</v>
          </cell>
          <cell r="N82">
            <v>-109846772.04928009</v>
          </cell>
          <cell r="O82">
            <v>-76892740.43449606</v>
          </cell>
          <cell r="P82">
            <v>-53824918.304147243</v>
          </cell>
        </row>
        <row r="83">
          <cell r="E83">
            <v>350518.43404492037</v>
          </cell>
          <cell r="F83">
            <v>133330238.56135365</v>
          </cell>
          <cell r="G83">
            <v>240689487.50693449</v>
          </cell>
          <cell r="H83">
            <v>836707074.29787111</v>
          </cell>
          <cell r="I83">
            <v>1007378568.978134</v>
          </cell>
          <cell r="J83">
            <v>1067509932.4517014</v>
          </cell>
          <cell r="K83">
            <v>747256952.71619105</v>
          </cell>
          <cell r="L83">
            <v>523079866.90133375</v>
          </cell>
          <cell r="M83">
            <v>366155906.83093363</v>
          </cell>
          <cell r="N83">
            <v>256309134.78165352</v>
          </cell>
          <cell r="O83">
            <v>179416394.34715748</v>
          </cell>
          <cell r="P83">
            <v>125591476.04301023</v>
          </cell>
        </row>
        <row r="84">
          <cell r="E84">
            <v>2966518.4340449204</v>
          </cell>
          <cell r="F84">
            <v>1109469422.5613537</v>
          </cell>
          <cell r="G84">
            <v>1724692003.4069345</v>
          </cell>
          <cell r="H84">
            <v>2131173364.3014712</v>
          </cell>
          <cell r="I84">
            <v>1911458283.4289982</v>
          </cell>
          <cell r="J84">
            <v>1219648392.6647456</v>
          </cell>
          <cell r="K84">
            <v>927631498.24708724</v>
          </cell>
          <cell r="L84">
            <v>884693650.371454</v>
          </cell>
          <cell r="M84">
            <v>868638423.93525517</v>
          </cell>
          <cell r="N84">
            <v>874591857.05478406</v>
          </cell>
          <cell r="O84">
            <v>998716381.23427868</v>
          </cell>
          <cell r="P84">
            <v>1198520647.1183481</v>
          </cell>
        </row>
        <row r="88">
          <cell r="E88">
            <v>-4.6566128730773926E-10</v>
          </cell>
          <cell r="F88">
            <v>1.1785596143454313E-7</v>
          </cell>
          <cell r="G88">
            <v>6.0972524806857109E-9</v>
          </cell>
          <cell r="H88">
            <v>9.5504219643771648E-8</v>
          </cell>
          <cell r="I88">
            <v>1.2530654203146696E-7</v>
          </cell>
          <cell r="J88">
            <v>-1.1311203707009554E-7</v>
          </cell>
          <cell r="K88">
            <v>231287515.01677686</v>
          </cell>
          <cell r="L88">
            <v>949081008.25803328</v>
          </cell>
          <cell r="M88">
            <v>1820521535.9262881</v>
          </cell>
          <cell r="N88">
            <v>2738953237.7468901</v>
          </cell>
          <cell r="O88">
            <v>3834825187.5893383</v>
          </cell>
          <cell r="P88">
            <v>5153158413.5292759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5">
          <cell r="E95">
            <v>-3713488.9310432752</v>
          </cell>
          <cell r="F95">
            <v>-1168614849.5273063</v>
          </cell>
          <cell r="G95">
            <v>-645337596.41829443</v>
          </cell>
          <cell r="H95">
            <v>-753738762.66358483</v>
          </cell>
          <cell r="I95">
            <v>48542374.567199558</v>
          </cell>
          <cell r="J95">
            <v>541709441.08965456</v>
          </cell>
          <cell r="K95">
            <v>589849004.08306658</v>
          </cell>
          <cell r="L95">
            <v>814347522.23923266</v>
          </cell>
          <cell r="M95">
            <v>936054107.58882082</v>
          </cell>
          <cell r="N95">
            <v>958205791.7493192</v>
          </cell>
          <cell r="O95">
            <v>1018613511.993036</v>
          </cell>
          <cell r="P95">
            <v>1171489929.1871936</v>
          </cell>
        </row>
        <row r="96">
          <cell r="C96">
            <v>2012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19542171839.510506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19542171839.510506</v>
          </cell>
        </row>
        <row r="99">
          <cell r="C99">
            <v>8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19542171839.510506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19542171839.510506</v>
          </cell>
        </row>
        <row r="101">
          <cell r="C101">
            <v>1000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7308831245.4441051</v>
          </cell>
        </row>
        <row r="102">
          <cell r="C102">
            <v>0.17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8367785208.4799538</v>
          </cell>
        </row>
        <row r="103">
          <cell r="C103">
            <v>0.03</v>
          </cell>
        </row>
        <row r="107">
          <cell r="E107">
            <v>-213921433.03366515</v>
          </cell>
        </row>
        <row r="108">
          <cell r="E108">
            <v>2969904516.9139686</v>
          </cell>
        </row>
        <row r="110">
          <cell r="E110">
            <v>1271686857.0864532</v>
          </cell>
        </row>
        <row r="111">
          <cell r="E111">
            <v>2755983083.8803034</v>
          </cell>
        </row>
        <row r="114">
          <cell r="E114">
            <v>0.14403224135300433</v>
          </cell>
        </row>
        <row r="115">
          <cell r="E115">
            <v>0.32138279157785082</v>
          </cell>
        </row>
        <row r="116">
          <cell r="E116">
            <v>0.24068403779169045</v>
          </cell>
        </row>
        <row r="117">
          <cell r="E117">
            <v>0.24997079189252172</v>
          </cell>
        </row>
        <row r="125">
          <cell r="E125">
            <v>9</v>
          </cell>
        </row>
        <row r="126">
          <cell r="E126">
            <v>2825843657.2312031</v>
          </cell>
        </row>
        <row r="127">
          <cell r="E127">
            <v>5</v>
          </cell>
        </row>
        <row r="138">
          <cell r="E138">
            <v>1.8275609263252028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9">
          <cell r="S9" t="b">
            <v>0</v>
          </cell>
        </row>
        <row r="19"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</row>
        <row r="21"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</row>
        <row r="24"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</row>
        <row r="25"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</row>
        <row r="26"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</row>
      </sheetData>
      <sheetData sheetId="20" refreshError="1">
        <row r="7">
          <cell r="C7">
            <v>540439</v>
          </cell>
        </row>
        <row r="8">
          <cell r="C8">
            <v>58268000</v>
          </cell>
        </row>
        <row r="29">
          <cell r="C29">
            <v>26.978277587927121</v>
          </cell>
          <cell r="D29">
            <v>54.169098468597149</v>
          </cell>
          <cell r="E29">
            <v>81.359919349267187</v>
          </cell>
          <cell r="F29">
            <v>108.55370889123355</v>
          </cell>
          <cell r="G29">
            <v>142.86985006371364</v>
          </cell>
          <cell r="H29">
            <v>193.25132427931305</v>
          </cell>
          <cell r="I29">
            <v>254.21162634646018</v>
          </cell>
          <cell r="J29">
            <v>273.94536965660643</v>
          </cell>
          <cell r="K29">
            <v>273.94536965660643</v>
          </cell>
          <cell r="L29">
            <v>273.94536965660643</v>
          </cell>
          <cell r="M29">
            <v>273.94536965660643</v>
          </cell>
          <cell r="N29">
            <v>273.94536965660643</v>
          </cell>
          <cell r="O29">
            <v>273.94536965660643</v>
          </cell>
          <cell r="P29">
            <v>273.94536965660643</v>
          </cell>
          <cell r="Q29">
            <v>273.94536965660643</v>
          </cell>
          <cell r="R29">
            <v>273.94536965660643</v>
          </cell>
          <cell r="S29">
            <v>273.94536965660643</v>
          </cell>
          <cell r="T29">
            <v>273.94536965660643</v>
          </cell>
          <cell r="U29">
            <v>273.94536965660643</v>
          </cell>
          <cell r="V29">
            <v>273.94536965660643</v>
          </cell>
          <cell r="W29">
            <v>273.94536965660643</v>
          </cell>
          <cell r="X29">
            <v>273.94536965660643</v>
          </cell>
          <cell r="Y29">
            <v>273.94536965660643</v>
          </cell>
          <cell r="Z29">
            <v>273.94536965660643</v>
          </cell>
          <cell r="AA29">
            <v>273.94536965660643</v>
          </cell>
          <cell r="AB29">
            <v>273.94536965660643</v>
          </cell>
          <cell r="AC29">
            <v>273.94536965660643</v>
          </cell>
          <cell r="AD29">
            <v>273.94536965660643</v>
          </cell>
          <cell r="AE29">
            <v>273.94536965660643</v>
          </cell>
          <cell r="AF29">
            <v>273.94536965660643</v>
          </cell>
          <cell r="AG29">
            <v>273.94536965660643</v>
          </cell>
          <cell r="AH29">
            <v>273.94536965660643</v>
          </cell>
          <cell r="AI29">
            <v>273.94536965660643</v>
          </cell>
          <cell r="AJ29">
            <v>273.94536965660643</v>
          </cell>
          <cell r="AK29">
            <v>273.94536965660643</v>
          </cell>
          <cell r="AL29">
            <v>273.94536965660643</v>
          </cell>
          <cell r="AM29">
            <v>273.94536965660643</v>
          </cell>
          <cell r="AN29">
            <v>273.94536965660643</v>
          </cell>
          <cell r="AO29">
            <v>273.94536965660643</v>
          </cell>
          <cell r="AP29">
            <v>273.94536965660643</v>
          </cell>
          <cell r="AQ29">
            <v>273.94536965660643</v>
          </cell>
          <cell r="AR29">
            <v>273.94536965660643</v>
          </cell>
          <cell r="AS29">
            <v>273.94536965660643</v>
          </cell>
          <cell r="AT29">
            <v>273.94536965660643</v>
          </cell>
          <cell r="AU29">
            <v>273.94536965660643</v>
          </cell>
          <cell r="AV29">
            <v>273.94536965660643</v>
          </cell>
          <cell r="AW29">
            <v>273.94536965660643</v>
          </cell>
          <cell r="AX29">
            <v>273.94536965660643</v>
          </cell>
          <cell r="AY29">
            <v>273.94536965660643</v>
          </cell>
          <cell r="AZ29">
            <v>273.94536965660643</v>
          </cell>
          <cell r="BA29">
            <v>273.94536965660643</v>
          </cell>
          <cell r="BB29">
            <v>273.94536965660643</v>
          </cell>
          <cell r="BC29">
            <v>273.94536965660643</v>
          </cell>
          <cell r="BD29">
            <v>273.94536965660643</v>
          </cell>
          <cell r="BE29">
            <v>273.94536965660643</v>
          </cell>
          <cell r="BF29">
            <v>273.94536965660643</v>
          </cell>
          <cell r="BG29">
            <v>273.94536965660643</v>
          </cell>
          <cell r="BH29">
            <v>273.94536965660643</v>
          </cell>
          <cell r="BI29">
            <v>273.94536965660643</v>
          </cell>
          <cell r="BJ29">
            <v>273.94536965660643</v>
          </cell>
          <cell r="BK29">
            <v>273.94536965660643</v>
          </cell>
          <cell r="BL29">
            <v>273.94536965660643</v>
          </cell>
          <cell r="BM29">
            <v>273.94536965660643</v>
          </cell>
          <cell r="BN29">
            <v>273.94536965660643</v>
          </cell>
          <cell r="BO29">
            <v>273.94536965660643</v>
          </cell>
          <cell r="BP29">
            <v>273.94536965660643</v>
          </cell>
          <cell r="BQ29">
            <v>273.94536965660643</v>
          </cell>
          <cell r="BR29">
            <v>273.94536965660643</v>
          </cell>
          <cell r="BS29">
            <v>273.94536965660643</v>
          </cell>
          <cell r="BT29">
            <v>273.94536965660643</v>
          </cell>
          <cell r="BU29">
            <v>273.94536965660643</v>
          </cell>
          <cell r="BV29">
            <v>273.94536965660643</v>
          </cell>
          <cell r="BW29">
            <v>273.94536965660643</v>
          </cell>
          <cell r="BX29">
            <v>273.94536965660643</v>
          </cell>
          <cell r="BY29">
            <v>273.94536965660643</v>
          </cell>
          <cell r="BZ29">
            <v>273.94536965660643</v>
          </cell>
          <cell r="CA29">
            <v>273.94536965660643</v>
          </cell>
          <cell r="CB29">
            <v>273.94536965660643</v>
          </cell>
          <cell r="CC29">
            <v>273.94536965660643</v>
          </cell>
          <cell r="CD29">
            <v>273.94536965660643</v>
          </cell>
          <cell r="CE29">
            <v>273.94536965660643</v>
          </cell>
          <cell r="CF29">
            <v>273.94536965660643</v>
          </cell>
          <cell r="CG29">
            <v>273.94536965660643</v>
          </cell>
          <cell r="CH29">
            <v>273.94536965660643</v>
          </cell>
          <cell r="CI29">
            <v>273.94536965660643</v>
          </cell>
          <cell r="CJ29">
            <v>273.94536965660643</v>
          </cell>
          <cell r="CK29">
            <v>273.94536965660643</v>
          </cell>
          <cell r="CL29">
            <v>273.94536965660643</v>
          </cell>
          <cell r="CM29">
            <v>273.94536965660643</v>
          </cell>
          <cell r="CN29">
            <v>273.94536965660643</v>
          </cell>
          <cell r="CO29">
            <v>273.94536965660643</v>
          </cell>
          <cell r="CP29">
            <v>273.94536965660643</v>
          </cell>
          <cell r="CQ29">
            <v>273.94536965660643</v>
          </cell>
          <cell r="CR29">
            <v>273.94536965660643</v>
          </cell>
          <cell r="CS29">
            <v>273.94536965660643</v>
          </cell>
          <cell r="CT29">
            <v>273.94536965660643</v>
          </cell>
          <cell r="CU29">
            <v>273.94536965660643</v>
          </cell>
          <cell r="CV29">
            <v>273.94536965660643</v>
          </cell>
          <cell r="CW29">
            <v>273.94536965660643</v>
          </cell>
          <cell r="CX29">
            <v>273.94536965660643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45.302080264451263</v>
          </cell>
          <cell r="K30">
            <v>118.15562015809803</v>
          </cell>
          <cell r="L30">
            <v>118.15562015809803</v>
          </cell>
          <cell r="M30">
            <v>197.08443106983498</v>
          </cell>
          <cell r="N30">
            <v>279.99580585537797</v>
          </cell>
          <cell r="O30">
            <v>372.33269510798652</v>
          </cell>
          <cell r="P30">
            <v>477.35353307628725</v>
          </cell>
          <cell r="Q30">
            <v>716.95724024400829</v>
          </cell>
          <cell r="R30">
            <v>849.13810366965924</v>
          </cell>
          <cell r="S30">
            <v>988.71401955675231</v>
          </cell>
          <cell r="T30">
            <v>1131.9075634334181</v>
          </cell>
          <cell r="U30">
            <v>1278.6166420018199</v>
          </cell>
          <cell r="V30">
            <v>1429.8687288536403</v>
          </cell>
          <cell r="W30">
            <v>1590.3136511939319</v>
          </cell>
          <cell r="X30">
            <v>1757.1920278825032</v>
          </cell>
          <cell r="Y30">
            <v>1925.0294008273936</v>
          </cell>
          <cell r="Z30">
            <v>2097.8797679818108</v>
          </cell>
          <cell r="AA30">
            <v>2278.8660414772694</v>
          </cell>
          <cell r="AB30">
            <v>2465.5083269094575</v>
          </cell>
          <cell r="AC30">
            <v>2662.7974372005542</v>
          </cell>
          <cell r="AD30">
            <v>2739.4536965660641</v>
          </cell>
          <cell r="AE30">
            <v>2739.4536965660641</v>
          </cell>
          <cell r="AF30">
            <v>2739.4536965660641</v>
          </cell>
          <cell r="AG30">
            <v>2739.4536965660641</v>
          </cell>
          <cell r="AH30">
            <v>2739.4536965660641</v>
          </cell>
          <cell r="AI30">
            <v>2739.4536965660641</v>
          </cell>
          <cell r="AJ30">
            <v>2739.4536965660641</v>
          </cell>
          <cell r="AK30">
            <v>2739.4536965660641</v>
          </cell>
          <cell r="AL30">
            <v>2739.4536965660641</v>
          </cell>
          <cell r="AM30">
            <v>2739.4536965660641</v>
          </cell>
          <cell r="AN30">
            <v>2739.4536965660641</v>
          </cell>
          <cell r="AO30">
            <v>2739.4536965660641</v>
          </cell>
          <cell r="AP30">
            <v>2739.4536965660641</v>
          </cell>
          <cell r="AQ30">
            <v>2739.4536965660641</v>
          </cell>
          <cell r="AR30">
            <v>2739.4536965660641</v>
          </cell>
          <cell r="AS30">
            <v>2739.4536965660641</v>
          </cell>
          <cell r="AT30">
            <v>2739.4536965660641</v>
          </cell>
          <cell r="AU30">
            <v>2739.4536965660641</v>
          </cell>
          <cell r="AV30">
            <v>2739.4536965660641</v>
          </cell>
          <cell r="AW30">
            <v>2739.4536965660641</v>
          </cell>
          <cell r="AX30">
            <v>2739.4536965660641</v>
          </cell>
          <cell r="AY30">
            <v>2739.4536965660641</v>
          </cell>
          <cell r="AZ30">
            <v>2739.4536965660641</v>
          </cell>
          <cell r="BA30">
            <v>2739.4536965660641</v>
          </cell>
          <cell r="BB30">
            <v>2739.4536965660641</v>
          </cell>
          <cell r="BC30">
            <v>2739.4536965660641</v>
          </cell>
          <cell r="BD30">
            <v>2739.4536965660641</v>
          </cell>
          <cell r="BE30">
            <v>2739.4536965660641</v>
          </cell>
          <cell r="BF30">
            <v>2739.4536965660641</v>
          </cell>
          <cell r="BG30">
            <v>2739.4536965660641</v>
          </cell>
          <cell r="BH30">
            <v>2739.4536965660641</v>
          </cell>
          <cell r="BI30">
            <v>2739.4536965660641</v>
          </cell>
          <cell r="BJ30">
            <v>2739.4536965660641</v>
          </cell>
          <cell r="BK30">
            <v>2739.4536965660641</v>
          </cell>
          <cell r="BL30">
            <v>2739.4536965660641</v>
          </cell>
          <cell r="BM30">
            <v>2739.4536965660641</v>
          </cell>
          <cell r="BN30">
            <v>2739.4536965660641</v>
          </cell>
          <cell r="BO30">
            <v>2739.4536965660641</v>
          </cell>
          <cell r="BP30">
            <v>2739.4536965660641</v>
          </cell>
          <cell r="BQ30">
            <v>2739.4536965660641</v>
          </cell>
          <cell r="BR30">
            <v>2739.4536965660641</v>
          </cell>
          <cell r="BS30">
            <v>2739.4536965660641</v>
          </cell>
          <cell r="BT30">
            <v>2739.4536965660641</v>
          </cell>
          <cell r="BU30">
            <v>2739.4536965660641</v>
          </cell>
          <cell r="BV30">
            <v>2739.4536965660641</v>
          </cell>
          <cell r="BW30">
            <v>2739.4536965660641</v>
          </cell>
          <cell r="BX30">
            <v>2739.4536965660641</v>
          </cell>
          <cell r="BY30">
            <v>2739.4536965660641</v>
          </cell>
          <cell r="BZ30">
            <v>2739.4536965660641</v>
          </cell>
          <cell r="CA30">
            <v>2739.4536965660641</v>
          </cell>
          <cell r="CB30">
            <v>2739.4536965660641</v>
          </cell>
          <cell r="CC30">
            <v>2739.4536965660641</v>
          </cell>
          <cell r="CD30">
            <v>2739.4536965660641</v>
          </cell>
          <cell r="CE30">
            <v>2739.4536965660641</v>
          </cell>
          <cell r="CF30">
            <v>2739.4536965660641</v>
          </cell>
          <cell r="CG30">
            <v>2739.4536965660641</v>
          </cell>
          <cell r="CH30">
            <v>2739.4536965660641</v>
          </cell>
          <cell r="CI30">
            <v>2739.4536965660641</v>
          </cell>
          <cell r="CJ30">
            <v>2739.4536965660641</v>
          </cell>
          <cell r="CK30">
            <v>2739.4536965660641</v>
          </cell>
          <cell r="CL30">
            <v>2739.4536965660641</v>
          </cell>
          <cell r="CM30">
            <v>2739.4536965660641</v>
          </cell>
          <cell r="CN30">
            <v>2739.4536965660641</v>
          </cell>
          <cell r="CO30">
            <v>2739.4536965660641</v>
          </cell>
          <cell r="CP30">
            <v>2739.4536965660641</v>
          </cell>
          <cell r="CQ30">
            <v>2739.4536965660641</v>
          </cell>
          <cell r="CR30">
            <v>2739.4536965660641</v>
          </cell>
          <cell r="CS30">
            <v>2739.4536965660641</v>
          </cell>
          <cell r="CT30">
            <v>2739.4536965660641</v>
          </cell>
          <cell r="CU30">
            <v>2739.4536965660641</v>
          </cell>
          <cell r="CV30">
            <v>2739.4536965660641</v>
          </cell>
          <cell r="CW30">
            <v>2739.4536965660641</v>
          </cell>
          <cell r="CX30">
            <v>2739.4536965660641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129.66337928652274</v>
          </cell>
          <cell r="AE31">
            <v>346.08285370127078</v>
          </cell>
          <cell r="AF31">
            <v>572.28096423717352</v>
          </cell>
          <cell r="AG31">
            <v>815.3342084735209</v>
          </cell>
          <cell r="AH31">
            <v>1084.825675722991</v>
          </cell>
          <cell r="AI31">
            <v>1376.4061712854841</v>
          </cell>
          <cell r="AJ31">
            <v>1685.7575882406331</v>
          </cell>
          <cell r="AK31">
            <v>2012.6846460583843</v>
          </cell>
          <cell r="AL31">
            <v>2367.182939499377</v>
          </cell>
          <cell r="AM31">
            <v>2749.9056739513849</v>
          </cell>
          <cell r="AN31">
            <v>3149.7988651835972</v>
          </cell>
          <cell r="AO31">
            <v>3569.1931639601949</v>
          </cell>
          <cell r="AP31">
            <v>4021.3007305854994</v>
          </cell>
          <cell r="AQ31">
            <v>4509.0734396912467</v>
          </cell>
          <cell r="AR31">
            <v>5039.8259120487055</v>
          </cell>
          <cell r="AS31">
            <v>5610.4608174178848</v>
          </cell>
          <cell r="AT31">
            <v>6226.601144230819</v>
          </cell>
          <cell r="AU31">
            <v>6895.4541125383766</v>
          </cell>
          <cell r="AV31">
            <v>7602.933817646348</v>
          </cell>
          <cell r="AW31">
            <v>8352.6889310395782</v>
          </cell>
          <cell r="AX31">
            <v>9152.4958628229851</v>
          </cell>
          <cell r="AY31">
            <v>9992.059267711038</v>
          </cell>
          <cell r="AZ31">
            <v>10882.473864109255</v>
          </cell>
          <cell r="BA31">
            <v>11843.982660377205</v>
          </cell>
          <cell r="BB31">
            <v>12878.571243801023</v>
          </cell>
          <cell r="BC31">
            <v>13989.443223296426</v>
          </cell>
          <cell r="BD31">
            <v>15189.884419584354</v>
          </cell>
          <cell r="BE31">
            <v>16481.148229804323</v>
          </cell>
          <cell r="BF31">
            <v>17879.13197801726</v>
          </cell>
          <cell r="BG31">
            <v>19382.040957582893</v>
          </cell>
          <cell r="BH31">
            <v>20995.703287365388</v>
          </cell>
          <cell r="BI31">
            <v>22726.459870976836</v>
          </cell>
          <cell r="BJ31">
            <v>24579.29888404984</v>
          </cell>
          <cell r="BK31">
            <v>26552.968214893328</v>
          </cell>
          <cell r="BL31">
            <v>28674.85746516443</v>
          </cell>
          <cell r="BM31">
            <v>30972.904259806321</v>
          </cell>
          <cell r="BN31">
            <v>33456.480059477362</v>
          </cell>
          <cell r="BO31">
            <v>36132.972026406147</v>
          </cell>
          <cell r="BP31">
            <v>38991.847796473608</v>
          </cell>
          <cell r="BQ31">
            <v>42005.24686269628</v>
          </cell>
          <cell r="BR31">
            <v>42005.24686269628</v>
          </cell>
          <cell r="BS31">
            <v>42005.24686269628</v>
          </cell>
          <cell r="BT31">
            <v>42005.24686269628</v>
          </cell>
          <cell r="BU31">
            <v>42005.24686269628</v>
          </cell>
          <cell r="BV31">
            <v>42005.24686269628</v>
          </cell>
          <cell r="BW31">
            <v>42005.24686269628</v>
          </cell>
          <cell r="BX31">
            <v>42005.24686269628</v>
          </cell>
          <cell r="BY31">
            <v>42005.24686269628</v>
          </cell>
          <cell r="BZ31">
            <v>42005.24686269628</v>
          </cell>
          <cell r="CA31">
            <v>42005.24686269628</v>
          </cell>
          <cell r="CB31">
            <v>42005.24686269628</v>
          </cell>
          <cell r="CC31">
            <v>42005.24686269628</v>
          </cell>
          <cell r="CD31">
            <v>42005.24686269628</v>
          </cell>
          <cell r="CE31">
            <v>42005.24686269628</v>
          </cell>
          <cell r="CF31">
            <v>42005.24686269628</v>
          </cell>
          <cell r="CG31">
            <v>42005.24686269628</v>
          </cell>
          <cell r="CH31">
            <v>42005.24686269628</v>
          </cell>
          <cell r="CI31">
            <v>42005.24686269628</v>
          </cell>
          <cell r="CJ31">
            <v>42005.24686269628</v>
          </cell>
          <cell r="CK31">
            <v>42005.24686269628</v>
          </cell>
          <cell r="CL31">
            <v>42005.24686269628</v>
          </cell>
          <cell r="CM31">
            <v>42005.24686269628</v>
          </cell>
          <cell r="CN31">
            <v>42005.24686269628</v>
          </cell>
          <cell r="CO31">
            <v>42005.24686269628</v>
          </cell>
          <cell r="CP31">
            <v>42005.24686269628</v>
          </cell>
          <cell r="CQ31">
            <v>42005.24686269628</v>
          </cell>
          <cell r="CR31">
            <v>42005.24686269628</v>
          </cell>
          <cell r="CS31">
            <v>42005.24686269628</v>
          </cell>
          <cell r="CT31">
            <v>42005.24686269628</v>
          </cell>
          <cell r="CU31">
            <v>42005.24686269628</v>
          </cell>
          <cell r="CV31">
            <v>42005.24686269628</v>
          </cell>
          <cell r="CW31">
            <v>42005.24686269628</v>
          </cell>
          <cell r="CX31">
            <v>42005.24686269628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47.187663537966728</v>
          </cell>
          <cell r="BR32">
            <v>3330.9527016200009</v>
          </cell>
          <cell r="BS32">
            <v>6837.0538741581331</v>
          </cell>
          <cell r="BT32">
            <v>10574.71252595682</v>
          </cell>
          <cell r="BU32">
            <v>14568.374525430656</v>
          </cell>
          <cell r="BV32">
            <v>18835.621306611916</v>
          </cell>
          <cell r="BW32">
            <v>23377.194894001397</v>
          </cell>
          <cell r="BX32">
            <v>28230.859515032469</v>
          </cell>
          <cell r="BY32">
            <v>33432.638017581805</v>
          </cell>
          <cell r="BZ32">
            <v>38970.775981091429</v>
          </cell>
          <cell r="CA32">
            <v>44859.099162868471</v>
          </cell>
          <cell r="CB32">
            <v>51136.500320757114</v>
          </cell>
          <cell r="CC32">
            <v>57847.566159906404</v>
          </cell>
          <cell r="CD32">
            <v>65024.130064790719</v>
          </cell>
          <cell r="CE32">
            <v>72642.298876262677</v>
          </cell>
          <cell r="CF32">
            <v>80727.692204118925</v>
          </cell>
          <cell r="CG32">
            <v>89354.032489603385</v>
          </cell>
          <cell r="CH32">
            <v>98629.399004951498</v>
          </cell>
          <cell r="CI32">
            <v>108555.78209836897</v>
          </cell>
          <cell r="CJ32">
            <v>119215.0554102372</v>
          </cell>
          <cell r="CK32">
            <v>130635.46860484968</v>
          </cell>
          <cell r="CL32">
            <v>142979.78080181457</v>
          </cell>
          <cell r="CM32">
            <v>156297.03350343357</v>
          </cell>
          <cell r="CN32">
            <v>170653.90525304651</v>
          </cell>
          <cell r="CO32">
            <v>186254.0254735616</v>
          </cell>
          <cell r="CP32">
            <v>203325.34894741719</v>
          </cell>
          <cell r="CQ32">
            <v>222151.17233438624</v>
          </cell>
          <cell r="CR32">
            <v>242955.82932041198</v>
          </cell>
          <cell r="CS32">
            <v>266245.55637835106</v>
          </cell>
          <cell r="CT32">
            <v>292676.26404544828</v>
          </cell>
          <cell r="CU32">
            <v>323327.71275544597</v>
          </cell>
          <cell r="CV32">
            <v>359744.24564706732</v>
          </cell>
          <cell r="CW32">
            <v>405658.24326539948</v>
          </cell>
          <cell r="CX32">
            <v>495420.35407108103</v>
          </cell>
        </row>
        <row r="40">
          <cell r="C40">
            <v>0.01</v>
          </cell>
          <cell r="D40">
            <v>4.9919190857667785E-5</v>
          </cell>
          <cell r="E40">
            <v>21598.117155587111</v>
          </cell>
        </row>
        <row r="41">
          <cell r="C41">
            <v>0.02</v>
          </cell>
          <cell r="D41">
            <v>1.0023166068436428E-4</v>
          </cell>
          <cell r="E41">
            <v>21429.290515249857</v>
          </cell>
        </row>
        <row r="42">
          <cell r="C42">
            <v>0.03</v>
          </cell>
          <cell r="D42">
            <v>1.5054413051106079E-4</v>
          </cell>
          <cell r="E42">
            <v>21429.290515249846</v>
          </cell>
        </row>
        <row r="43">
          <cell r="C43">
            <v>0.04</v>
          </cell>
          <cell r="D43">
            <v>2.0086209339302595E-4</v>
          </cell>
          <cell r="E43">
            <v>21426.951146356001</v>
          </cell>
        </row>
        <row r="44">
          <cell r="C44">
            <v>0.05</v>
          </cell>
          <cell r="D44">
            <v>2.6435888243393546E-4</v>
          </cell>
          <cell r="E44">
            <v>16979.764626544948</v>
          </cell>
        </row>
        <row r="45">
          <cell r="C45">
            <v>0.06</v>
          </cell>
          <cell r="D45">
            <v>3.5758212171829392E-4</v>
          </cell>
          <cell r="E45">
            <v>11565.362250150014</v>
          </cell>
        </row>
        <row r="46">
          <cell r="C46">
            <v>7.0000000000000007E-2</v>
          </cell>
          <cell r="D46">
            <v>4.7037986959945559E-4</v>
          </cell>
          <cell r="E46">
            <v>9558.3515868767281</v>
          </cell>
        </row>
        <row r="47">
          <cell r="C47">
            <v>0.08</v>
          </cell>
          <cell r="D47">
            <v>5.9071874887093212E-4</v>
          </cell>
          <cell r="E47">
            <v>8959.3698976019423</v>
          </cell>
        </row>
        <row r="48">
          <cell r="C48">
            <v>0.09</v>
          </cell>
          <cell r="D48">
            <v>7.2552312067542218E-4</v>
          </cell>
          <cell r="E48">
            <v>7997.9641462941781</v>
          </cell>
        </row>
        <row r="49">
          <cell r="C49">
            <v>0.1</v>
          </cell>
          <cell r="D49">
            <v>8.7156885555343233E-4</v>
          </cell>
          <cell r="E49">
            <v>7382.3486413800065</v>
          </cell>
        </row>
        <row r="50">
          <cell r="C50">
            <v>0.11</v>
          </cell>
          <cell r="D50">
            <v>1.0249837178885764E-3</v>
          </cell>
          <cell r="E50">
            <v>7027.7450049181944</v>
          </cell>
        </row>
        <row r="51">
          <cell r="C51">
            <v>0.12</v>
          </cell>
          <cell r="D51">
            <v>1.1958390581815763E-3</v>
          </cell>
          <cell r="E51">
            <v>6310.3706949228708</v>
          </cell>
        </row>
        <row r="52">
          <cell r="C52">
            <v>0.13</v>
          </cell>
          <cell r="D52">
            <v>1.3901641123843648E-3</v>
          </cell>
          <cell r="E52">
            <v>5548.2322486883504</v>
          </cell>
        </row>
        <row r="53">
          <cell r="C53">
            <v>0.14000000000000001</v>
          </cell>
          <cell r="D53">
            <v>1.6029594376245507E-3</v>
          </cell>
          <cell r="E53">
            <v>5066.655159078723</v>
          </cell>
        </row>
        <row r="54">
          <cell r="C54">
            <v>0.15</v>
          </cell>
          <cell r="D54">
            <v>1.8335142539687452E-3</v>
          </cell>
          <cell r="E54">
            <v>4676.3739294278621</v>
          </cell>
        </row>
        <row r="55">
          <cell r="C55">
            <v>0.16</v>
          </cell>
          <cell r="D55">
            <v>2.0780947957609753E-3</v>
          </cell>
          <cell r="E55">
            <v>4408.2024046373836</v>
          </cell>
        </row>
        <row r="56">
          <cell r="C56">
            <v>0.17</v>
          </cell>
          <cell r="D56">
            <v>2.3363587550368475E-3</v>
          </cell>
          <cell r="E56">
            <v>4174.6457209089485</v>
          </cell>
        </row>
        <row r="57">
          <cell r="C57">
            <v>0.18</v>
          </cell>
          <cell r="D57">
            <v>2.601316583536763E-3</v>
          </cell>
          <cell r="E57">
            <v>4069.1778709092332</v>
          </cell>
        </row>
        <row r="58">
          <cell r="C58">
            <v>0.19</v>
          </cell>
          <cell r="D58">
            <v>2.8727793731733392E-3</v>
          </cell>
          <cell r="E58">
            <v>3971.6696859242538</v>
          </cell>
        </row>
        <row r="59">
          <cell r="C59">
            <v>0.2</v>
          </cell>
          <cell r="D59">
            <v>3.1526483072284693E-3</v>
          </cell>
          <cell r="E59">
            <v>3852.376599410783</v>
          </cell>
        </row>
        <row r="60">
          <cell r="C60">
            <v>0.21</v>
          </cell>
          <cell r="D60">
            <v>3.4495271822546822E-3</v>
          </cell>
          <cell r="E60">
            <v>3631.6512327151054</v>
          </cell>
        </row>
        <row r="61">
          <cell r="C61">
            <v>0.22</v>
          </cell>
          <cell r="D61">
            <v>3.7583101840154205E-3</v>
          </cell>
          <cell r="E61">
            <v>3491.6447029407395</v>
          </cell>
        </row>
        <row r="62">
          <cell r="C62">
            <v>0.23</v>
          </cell>
          <cell r="D62">
            <v>4.0688676621857415E-3</v>
          </cell>
          <cell r="E62">
            <v>3471.6939962550846</v>
          </cell>
        </row>
        <row r="63">
          <cell r="C63">
            <v>0.24</v>
          </cell>
          <cell r="D63">
            <v>4.3887009220992881E-3</v>
          </cell>
          <cell r="E63">
            <v>3371.0081707807835</v>
          </cell>
        </row>
        <row r="64">
          <cell r="C64">
            <v>0.25</v>
          </cell>
          <cell r="D64">
            <v>4.7235884366855019E-3</v>
          </cell>
          <cell r="E64">
            <v>3219.4706744686955</v>
          </cell>
        </row>
        <row r="65">
          <cell r="C65">
            <v>0.26</v>
          </cell>
          <cell r="D65">
            <v>5.0689415393153792E-3</v>
          </cell>
          <cell r="E65">
            <v>3121.9077640993764</v>
          </cell>
        </row>
        <row r="66">
          <cell r="C66">
            <v>0.27</v>
          </cell>
          <cell r="D66">
            <v>5.4339949686406062E-3</v>
          </cell>
          <cell r="E66">
            <v>2953.4321440259278</v>
          </cell>
        </row>
        <row r="67">
          <cell r="C67">
            <v>0.28000000000000003</v>
          </cell>
          <cell r="D67">
            <v>5.8157580143350009E-3</v>
          </cell>
          <cell r="E67">
            <v>2824.1615960888512</v>
          </cell>
        </row>
        <row r="68">
          <cell r="C68">
            <v>0.28999999999999998</v>
          </cell>
          <cell r="D68">
            <v>6.2162092667700543E-3</v>
          </cell>
          <cell r="E68">
            <v>2692.363991621869</v>
          </cell>
        </row>
        <row r="69">
          <cell r="C69">
            <v>0.3</v>
          </cell>
          <cell r="D69">
            <v>6.6347543949638052E-3</v>
          </cell>
          <cell r="E69">
            <v>2575.972003565947</v>
          </cell>
        </row>
        <row r="70">
          <cell r="C70">
            <v>0.31</v>
          </cell>
          <cell r="D70">
            <v>7.0844873791421261E-3</v>
          </cell>
          <cell r="E70">
            <v>2397.3347972816864</v>
          </cell>
        </row>
        <row r="71">
          <cell r="C71">
            <v>0.32</v>
          </cell>
          <cell r="D71">
            <v>7.5831402654983476E-3</v>
          </cell>
          <cell r="E71">
            <v>2162.1463786851914</v>
          </cell>
        </row>
        <row r="72">
          <cell r="C72">
            <v>0.33</v>
          </cell>
          <cell r="D72">
            <v>8.1226655321102927E-3</v>
          </cell>
          <cell r="E72">
            <v>1998.3504002074703</v>
          </cell>
        </row>
        <row r="73">
          <cell r="C73">
            <v>0.34</v>
          </cell>
          <cell r="D73">
            <v>8.6950731802540211E-3</v>
          </cell>
          <cell r="E73">
            <v>1883.5536805848244</v>
          </cell>
        </row>
        <row r="74">
          <cell r="C74">
            <v>0.35</v>
          </cell>
          <cell r="D74">
            <v>9.300001873071808E-3</v>
          </cell>
          <cell r="E74">
            <v>1782.2935913882568</v>
          </cell>
        </row>
        <row r="75">
          <cell r="C75">
            <v>0.36</v>
          </cell>
          <cell r="D75">
            <v>9.9559469352175686E-3</v>
          </cell>
          <cell r="E75">
            <v>1643.6750494455887</v>
          </cell>
        </row>
        <row r="76">
          <cell r="C76">
            <v>0.37</v>
          </cell>
          <cell r="D76">
            <v>1.0664117023704905E-2</v>
          </cell>
          <cell r="E76">
            <v>1522.4598581380246</v>
          </cell>
        </row>
        <row r="77">
          <cell r="C77">
            <v>0.38</v>
          </cell>
          <cell r="D77">
            <v>1.140405842547682E-2</v>
          </cell>
          <cell r="E77">
            <v>1457.0890747215717</v>
          </cell>
        </row>
        <row r="78">
          <cell r="C78">
            <v>0.39</v>
          </cell>
          <cell r="D78">
            <v>1.2180083654552807E-2</v>
          </cell>
          <cell r="E78">
            <v>1389.3369597529556</v>
          </cell>
        </row>
        <row r="79">
          <cell r="C79">
            <v>0.4</v>
          </cell>
          <cell r="D79">
            <v>1.3016639799881522E-2</v>
          </cell>
          <cell r="E79">
            <v>1288.808334594652</v>
          </cell>
        </row>
        <row r="80">
          <cell r="C80">
            <v>0.41</v>
          </cell>
          <cell r="D80">
            <v>1.3919188855567264E-2</v>
          </cell>
          <cell r="E80">
            <v>1194.5727776944475</v>
          </cell>
        </row>
        <row r="81">
          <cell r="C81">
            <v>0.42</v>
          </cell>
          <cell r="D81">
            <v>1.4901265412509784E-2</v>
          </cell>
          <cell r="E81">
            <v>1097.8375614754914</v>
          </cell>
        </row>
        <row r="82">
          <cell r="C82">
            <v>0.43</v>
          </cell>
          <cell r="D82">
            <v>1.5957138333170914E-2</v>
          </cell>
          <cell r="E82">
            <v>1021.10823315834</v>
          </cell>
        </row>
        <row r="83">
          <cell r="C83">
            <v>0.44</v>
          </cell>
          <cell r="D83">
            <v>1.7097212100632062E-2</v>
          </cell>
          <cell r="E83">
            <v>945.69365880332327</v>
          </cell>
        </row>
        <row r="84">
          <cell r="C84">
            <v>0.45</v>
          </cell>
          <cell r="D84">
            <v>1.8334822577129054E-2</v>
          </cell>
          <cell r="E84">
            <v>871.16306215160239</v>
          </cell>
        </row>
        <row r="85">
          <cell r="C85">
            <v>0.46</v>
          </cell>
          <cell r="D85">
            <v>1.9643905942889058E-2</v>
          </cell>
          <cell r="E85">
            <v>823.5995969821854</v>
          </cell>
        </row>
        <row r="86">
          <cell r="C86">
            <v>0.47</v>
          </cell>
          <cell r="D86">
            <v>2.1031213508392713E-2</v>
          </cell>
          <cell r="E86">
            <v>777.16042157140271</v>
          </cell>
        </row>
        <row r="87">
          <cell r="C87">
            <v>0.48</v>
          </cell>
          <cell r="D87">
            <v>2.2511134335319354E-2</v>
          </cell>
          <cell r="E87">
            <v>728.52581897576522</v>
          </cell>
        </row>
        <row r="88">
          <cell r="C88">
            <v>0.49</v>
          </cell>
          <cell r="D88">
            <v>2.4064618456354388E-2</v>
          </cell>
          <cell r="E88">
            <v>694.02739162707451</v>
          </cell>
        </row>
        <row r="89">
          <cell r="C89">
            <v>0.5</v>
          </cell>
          <cell r="D89">
            <v>2.5712194956936725E-2</v>
          </cell>
          <cell r="E89">
            <v>654.39178822649262</v>
          </cell>
        </row>
        <row r="90">
          <cell r="C90">
            <v>0.51</v>
          </cell>
          <cell r="D90">
            <v>2.7491320438754192E-2</v>
          </cell>
          <cell r="E90">
            <v>606.00589642200327</v>
          </cell>
        </row>
        <row r="91">
          <cell r="C91">
            <v>0.52</v>
          </cell>
          <cell r="D91">
            <v>2.9405668928452044E-2</v>
          </cell>
          <cell r="E91">
            <v>563.19971951720902</v>
          </cell>
        </row>
        <row r="92">
          <cell r="C92">
            <v>0.53</v>
          </cell>
          <cell r="D92">
            <v>3.1461168216059716E-2</v>
          </cell>
          <cell r="E92">
            <v>524.52488743543086</v>
          </cell>
        </row>
        <row r="93">
          <cell r="C93">
            <v>0.54</v>
          </cell>
          <cell r="D93">
            <v>3.3682401687900064E-2</v>
          </cell>
          <cell r="E93">
            <v>485.38820710401944</v>
          </cell>
        </row>
        <row r="94">
          <cell r="C94">
            <v>0.55000000000000004</v>
          </cell>
          <cell r="D94">
            <v>3.6071688564346747E-2</v>
          </cell>
          <cell r="E94">
            <v>451.2478359482094</v>
          </cell>
        </row>
        <row r="95">
          <cell r="C95">
            <v>0.56000000000000005</v>
          </cell>
          <cell r="D95">
            <v>3.8658444420628282E-2</v>
          </cell>
          <cell r="E95">
            <v>416.80026734563188</v>
          </cell>
        </row>
        <row r="96">
          <cell r="C96">
            <v>0.56999999999999995</v>
          </cell>
          <cell r="D96">
            <v>4.1439348425642043E-2</v>
          </cell>
          <cell r="E96">
            <v>387.70145625745027</v>
          </cell>
        </row>
        <row r="97">
          <cell r="C97">
            <v>0.57999999999999996</v>
          </cell>
          <cell r="D97">
            <v>4.4425184625069725E-2</v>
          </cell>
          <cell r="E97">
            <v>361.09165421153449</v>
          </cell>
        </row>
        <row r="98">
          <cell r="C98">
            <v>0.59</v>
          </cell>
          <cell r="D98">
            <v>4.7627685894614386E-2</v>
          </cell>
          <cell r="E98">
            <v>336.6620156279651</v>
          </cell>
        </row>
        <row r="99">
          <cell r="C99">
            <v>0.6</v>
          </cell>
          <cell r="D99">
            <v>5.1056082093025312E-2</v>
          </cell>
          <cell r="E99">
            <v>314.47956130500722</v>
          </cell>
        </row>
        <row r="100">
          <cell r="C100">
            <v>0.61</v>
          </cell>
          <cell r="D100">
            <v>5.4708056378455286E-2</v>
          </cell>
          <cell r="E100">
            <v>295.22675905947216</v>
          </cell>
        </row>
        <row r="101">
          <cell r="C101">
            <v>0.62</v>
          </cell>
          <cell r="D101">
            <v>5.8634289034261218E-2</v>
          </cell>
          <cell r="E101">
            <v>274.60434135549468</v>
          </cell>
        </row>
        <row r="102">
          <cell r="C102">
            <v>0.63</v>
          </cell>
          <cell r="D102">
            <v>6.2886474377365414E-2</v>
          </cell>
          <cell r="E102">
            <v>253.55445387734201</v>
          </cell>
        </row>
        <row r="103">
          <cell r="C103">
            <v>0.64</v>
          </cell>
          <cell r="D103">
            <v>6.7481952867391198E-2</v>
          </cell>
          <cell r="E103">
            <v>234.61333456268088</v>
          </cell>
        </row>
        <row r="104">
          <cell r="C104">
            <v>0.65</v>
          </cell>
          <cell r="D104">
            <v>7.2434393322148877E-2</v>
          </cell>
          <cell r="E104">
            <v>217.70287645160121</v>
          </cell>
        </row>
        <row r="105">
          <cell r="C105">
            <v>0.66</v>
          </cell>
          <cell r="D105">
            <v>7.7724307207096971E-2</v>
          </cell>
          <cell r="E105">
            <v>203.81438259776166</v>
          </cell>
        </row>
        <row r="106">
          <cell r="C106">
            <v>0.67</v>
          </cell>
          <cell r="D106">
            <v>8.338745647974502E-2</v>
          </cell>
          <cell r="E106">
            <v>190.38179651441226</v>
          </cell>
        </row>
        <row r="107">
          <cell r="C107">
            <v>0.68</v>
          </cell>
          <cell r="D107">
            <v>8.9463563196843593E-2</v>
          </cell>
          <cell r="E107">
            <v>177.44265903395123</v>
          </cell>
        </row>
        <row r="108">
          <cell r="C108">
            <v>0.69</v>
          </cell>
          <cell r="D108">
            <v>9.595106904401253E-2</v>
          </cell>
          <cell r="E108">
            <v>166.19029837583977</v>
          </cell>
        </row>
        <row r="109">
          <cell r="C109">
            <v>0.7</v>
          </cell>
          <cell r="D109">
            <v>0.10286703671436698</v>
          </cell>
          <cell r="E109">
            <v>155.89438583954026</v>
          </cell>
        </row>
        <row r="110">
          <cell r="C110">
            <v>0.71</v>
          </cell>
          <cell r="D110">
            <v>0.11025669956155941</v>
          </cell>
          <cell r="E110">
            <v>145.90118043959882</v>
          </cell>
        </row>
        <row r="111">
          <cell r="C111">
            <v>0.72</v>
          </cell>
          <cell r="D111">
            <v>0.11815258934964143</v>
          </cell>
          <cell r="E111">
            <v>136.54705946926816</v>
          </cell>
        </row>
        <row r="112">
          <cell r="C112">
            <v>0.73</v>
          </cell>
          <cell r="D112">
            <v>0.12655607908185817</v>
          </cell>
          <cell r="E112">
            <v>128.29914319079154</v>
          </cell>
        </row>
        <row r="113">
          <cell r="C113">
            <v>0.74</v>
          </cell>
          <cell r="D113">
            <v>0.13553704570534589</v>
          </cell>
          <cell r="E113">
            <v>120.04949774964473</v>
          </cell>
        </row>
        <row r="114">
          <cell r="C114">
            <v>0.75</v>
          </cell>
          <cell r="D114">
            <v>0.14516214400977864</v>
          </cell>
          <cell r="E114">
            <v>112.01553463194088</v>
          </cell>
        </row>
        <row r="115">
          <cell r="C115">
            <v>0.76</v>
          </cell>
          <cell r="D115">
            <v>0.15540962423143106</v>
          </cell>
          <cell r="E115">
            <v>105.2122579537087</v>
          </cell>
        </row>
        <row r="116">
          <cell r="C116">
            <v>0.77</v>
          </cell>
          <cell r="D116">
            <v>0.16630506882698587</v>
          </cell>
          <cell r="E116">
            <v>98.955166354193366</v>
          </cell>
        </row>
        <row r="117">
          <cell r="C117">
            <v>0.78</v>
          </cell>
          <cell r="D117">
            <v>0.17792044291710271</v>
          </cell>
          <cell r="E117">
            <v>92.821851805306537</v>
          </cell>
        </row>
        <row r="118">
          <cell r="C118">
            <v>0.79</v>
          </cell>
          <cell r="D118">
            <v>0.19033824740410177</v>
          </cell>
          <cell r="E118">
            <v>86.823764505618811</v>
          </cell>
        </row>
        <row r="119">
          <cell r="C119">
            <v>0.8</v>
          </cell>
          <cell r="D119">
            <v>0.20361738511415658</v>
          </cell>
          <cell r="E119">
            <v>81.19205900241937</v>
          </cell>
        </row>
        <row r="120">
          <cell r="C120">
            <v>0.81</v>
          </cell>
          <cell r="D120">
            <v>0.21771364539787399</v>
          </cell>
          <cell r="E120">
            <v>76.485572113151591</v>
          </cell>
        </row>
        <row r="121">
          <cell r="C121">
            <v>0.82</v>
          </cell>
          <cell r="D121">
            <v>0.23267443343844149</v>
          </cell>
          <cell r="E121">
            <v>72.065758136034248</v>
          </cell>
        </row>
        <row r="122">
          <cell r="C122">
            <v>0.83</v>
          </cell>
          <cell r="D122">
            <v>0.24863616137718098</v>
          </cell>
          <cell r="E122">
            <v>67.546605016321706</v>
          </cell>
        </row>
        <row r="123">
          <cell r="C123">
            <v>0.84</v>
          </cell>
          <cell r="D123">
            <v>0.26579881343476403</v>
          </cell>
          <cell r="E123">
            <v>62.820159077900456</v>
          </cell>
        </row>
        <row r="124">
          <cell r="C124">
            <v>0.85</v>
          </cell>
          <cell r="D124">
            <v>0.28416607244719183</v>
          </cell>
          <cell r="E124">
            <v>58.700132214965166</v>
          </cell>
        </row>
        <row r="125">
          <cell r="C125">
            <v>0.86</v>
          </cell>
          <cell r="D125">
            <v>0.30388943310744809</v>
          </cell>
          <cell r="E125">
            <v>54.664139191480686</v>
          </cell>
        </row>
        <row r="126">
          <cell r="C126">
            <v>0.87</v>
          </cell>
          <cell r="D126">
            <v>0.32502116711371426</v>
          </cell>
          <cell r="E126">
            <v>51.0209210534411</v>
          </cell>
        </row>
        <row r="127">
          <cell r="C127">
            <v>0.88</v>
          </cell>
          <cell r="D127">
            <v>0.34786243541034884</v>
          </cell>
          <cell r="E127">
            <v>47.202305863850761</v>
          </cell>
        </row>
        <row r="128">
          <cell r="C128">
            <v>0.89</v>
          </cell>
          <cell r="D128">
            <v>0.37250398182283756</v>
          </cell>
          <cell r="E128">
            <v>43.753769118548256</v>
          </cell>
        </row>
        <row r="129">
          <cell r="C129">
            <v>0.9</v>
          </cell>
          <cell r="D129">
            <v>0.39906918483300696</v>
          </cell>
          <cell r="E129">
            <v>40.58544299636231</v>
          </cell>
        </row>
        <row r="130">
          <cell r="C130">
            <v>0.91</v>
          </cell>
          <cell r="D130">
            <v>0.4279348296523392</v>
          </cell>
          <cell r="E130">
            <v>37.350994207963943</v>
          </cell>
        </row>
        <row r="131">
          <cell r="C131">
            <v>0.92</v>
          </cell>
          <cell r="D131">
            <v>0.45952271186264526</v>
          </cell>
          <cell r="E131">
            <v>34.132092974066339</v>
          </cell>
        </row>
        <row r="132">
          <cell r="C132">
            <v>0.93</v>
          </cell>
          <cell r="D132">
            <v>0.49435702875496623</v>
          </cell>
          <cell r="E132">
            <v>30.951103068528873</v>
          </cell>
        </row>
        <row r="133">
          <cell r="C133">
            <v>0.94</v>
          </cell>
          <cell r="D133">
            <v>0.53285287562394812</v>
          </cell>
          <cell r="E133">
            <v>28.007190908813104</v>
          </cell>
        </row>
        <row r="134">
          <cell r="C134">
            <v>0.95</v>
          </cell>
          <cell r="D134">
            <v>0.57594696590599492</v>
          </cell>
          <cell r="E134">
            <v>25.018756061435862</v>
          </cell>
        </row>
        <row r="135">
          <cell r="C135">
            <v>0.96</v>
          </cell>
          <cell r="D135">
            <v>0.62485296208150642</v>
          </cell>
          <cell r="E135">
            <v>22.045569393715482</v>
          </cell>
        </row>
        <row r="136">
          <cell r="C136">
            <v>0.97</v>
          </cell>
          <cell r="D136">
            <v>0.68156879626445332</v>
          </cell>
          <cell r="E136">
            <v>19.009868196211773</v>
          </cell>
        </row>
        <row r="137">
          <cell r="C137">
            <v>0.98</v>
          </cell>
          <cell r="D137">
            <v>0.74895204005629912</v>
          </cell>
          <cell r="E137">
            <v>16.000424909589963</v>
          </cell>
        </row>
        <row r="138">
          <cell r="C138">
            <v>0.99</v>
          </cell>
          <cell r="D138">
            <v>0.83390889479537644</v>
          </cell>
          <cell r="E138">
            <v>12.690683238772312</v>
          </cell>
        </row>
        <row r="139">
          <cell r="C139">
            <v>1</v>
          </cell>
          <cell r="D139">
            <v>1</v>
          </cell>
          <cell r="E139">
            <v>6.4913803248387882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TS Capex (2)"/>
      <sheetName val="Contents"/>
      <sheetName val="Financial Summary"/>
      <sheetName val="Current Inputs"/>
      <sheetName val="Market Inputs"/>
      <sheetName val="P and L"/>
      <sheetName val="Balance"/>
      <sheetName val="Cashflow"/>
      <sheetName val="Revenues"/>
      <sheetName val="UMTS Capex"/>
      <sheetName val="OpEx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Sensitivity"/>
      <sheetName val="Geographic Data"/>
      <sheetName val="Module1"/>
      <sheetName val="Module3"/>
      <sheetName val="Module5"/>
      <sheetName val="1-OBJ98 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Scenario 1 (Fixed Substitution)</v>
          </cell>
        </row>
        <row r="8">
          <cell r="H8">
            <v>1</v>
          </cell>
        </row>
        <row r="15">
          <cell r="F15">
            <v>0.05</v>
          </cell>
          <cell r="G15">
            <v>0.1</v>
          </cell>
          <cell r="H15">
            <v>0.15</v>
          </cell>
          <cell r="I15">
            <v>0.15</v>
          </cell>
          <cell r="J15">
            <v>0.15</v>
          </cell>
          <cell r="K15">
            <v>0.15</v>
          </cell>
          <cell r="L15">
            <v>0.15</v>
          </cell>
          <cell r="M15">
            <v>0.15</v>
          </cell>
          <cell r="N15">
            <v>0.15</v>
          </cell>
          <cell r="O15">
            <v>0.15</v>
          </cell>
          <cell r="P15">
            <v>0.15</v>
          </cell>
        </row>
        <row r="16">
          <cell r="F16">
            <v>0.05</v>
          </cell>
          <cell r="G16">
            <v>0.1</v>
          </cell>
          <cell r="H16">
            <v>0.15</v>
          </cell>
          <cell r="I16">
            <v>0.15</v>
          </cell>
          <cell r="J16">
            <v>0.15</v>
          </cell>
          <cell r="K16">
            <v>0.15</v>
          </cell>
          <cell r="L16">
            <v>0.15</v>
          </cell>
          <cell r="M16">
            <v>0.15</v>
          </cell>
          <cell r="N16">
            <v>0.15</v>
          </cell>
          <cell r="O16">
            <v>0.15</v>
          </cell>
          <cell r="P16">
            <v>0.15</v>
          </cell>
        </row>
        <row r="21">
          <cell r="E21">
            <v>0.17</v>
          </cell>
        </row>
        <row r="22">
          <cell r="F22">
            <v>-0.3</v>
          </cell>
          <cell r="G22">
            <v>-0.3</v>
          </cell>
          <cell r="H22">
            <v>-0.2</v>
          </cell>
          <cell r="I22">
            <v>-0.2</v>
          </cell>
          <cell r="J22">
            <v>-0.1</v>
          </cell>
          <cell r="K22">
            <v>-0.1</v>
          </cell>
          <cell r="L22">
            <v>-0.05</v>
          </cell>
          <cell r="M22">
            <v>-0.05</v>
          </cell>
          <cell r="N22">
            <v>-0.05</v>
          </cell>
          <cell r="O22">
            <v>-0.05</v>
          </cell>
          <cell r="P22">
            <v>-0.05</v>
          </cell>
        </row>
        <row r="29">
          <cell r="E29">
            <v>0</v>
          </cell>
          <cell r="F29">
            <v>-0.02</v>
          </cell>
          <cell r="G29">
            <v>-0.15</v>
          </cell>
          <cell r="H29">
            <v>-0.15</v>
          </cell>
          <cell r="I29">
            <v>-0.15</v>
          </cell>
          <cell r="J29">
            <v>-0.1</v>
          </cell>
          <cell r="K29">
            <v>-7.0000000000000007E-2</v>
          </cell>
          <cell r="L29">
            <v>-7.0000000000000007E-2</v>
          </cell>
          <cell r="M29">
            <v>-7.0000000000000007E-2</v>
          </cell>
          <cell r="N29">
            <v>-7.0000000000000007E-2</v>
          </cell>
          <cell r="O29">
            <v>-7.0000000000000007E-2</v>
          </cell>
          <cell r="P29">
            <v>-7.0000000000000007E-2</v>
          </cell>
        </row>
        <row r="30">
          <cell r="E30">
            <v>0</v>
          </cell>
          <cell r="F30">
            <v>-0.02</v>
          </cell>
          <cell r="G30">
            <v>-7.0000000000000007E-2</v>
          </cell>
          <cell r="H30">
            <v>-7.0000000000000007E-2</v>
          </cell>
          <cell r="I30">
            <v>-7.0000000000000007E-2</v>
          </cell>
          <cell r="J30">
            <v>-7.0000000000000007E-2</v>
          </cell>
          <cell r="K30">
            <v>-7.0000000000000007E-2</v>
          </cell>
          <cell r="L30">
            <v>-7.0000000000000007E-2</v>
          </cell>
          <cell r="M30">
            <v>-7.0000000000000007E-2</v>
          </cell>
          <cell r="N30">
            <v>-7.0000000000000007E-2</v>
          </cell>
          <cell r="O30">
            <v>-7.0000000000000007E-2</v>
          </cell>
          <cell r="P30">
            <v>-7.0000000000000007E-2</v>
          </cell>
        </row>
        <row r="31">
          <cell r="E31">
            <v>0</v>
          </cell>
          <cell r="F31">
            <v>-0.02</v>
          </cell>
          <cell r="G31">
            <v>-7.0000000000000007E-2</v>
          </cell>
          <cell r="H31">
            <v>-7.0000000000000007E-2</v>
          </cell>
          <cell r="I31">
            <v>-7.0000000000000007E-2</v>
          </cell>
          <cell r="J31">
            <v>-7.0000000000000007E-2</v>
          </cell>
          <cell r="K31">
            <v>-7.0000000000000007E-2</v>
          </cell>
          <cell r="L31">
            <v>-7.0000000000000007E-2</v>
          </cell>
          <cell r="M31">
            <v>-7.0000000000000007E-2</v>
          </cell>
          <cell r="N31">
            <v>-7.0000000000000007E-2</v>
          </cell>
          <cell r="O31">
            <v>-7.0000000000000007E-2</v>
          </cell>
          <cell r="P31">
            <v>-7.0000000000000007E-2</v>
          </cell>
        </row>
        <row r="38">
          <cell r="E38">
            <v>20</v>
          </cell>
          <cell r="F38">
            <v>20</v>
          </cell>
          <cell r="G38">
            <v>20</v>
          </cell>
          <cell r="H38">
            <v>20</v>
          </cell>
          <cell r="I38">
            <v>20</v>
          </cell>
          <cell r="J38">
            <v>20</v>
          </cell>
          <cell r="K38">
            <v>20</v>
          </cell>
          <cell r="L38">
            <v>20</v>
          </cell>
          <cell r="M38">
            <v>20</v>
          </cell>
          <cell r="N38">
            <v>20</v>
          </cell>
          <cell r="O38">
            <v>20</v>
          </cell>
          <cell r="P38">
            <v>20</v>
          </cell>
        </row>
        <row r="39">
          <cell r="E39">
            <v>0.13</v>
          </cell>
          <cell r="F39">
            <v>0.13</v>
          </cell>
          <cell r="G39">
            <v>0.13</v>
          </cell>
          <cell r="H39">
            <v>0.13</v>
          </cell>
          <cell r="I39">
            <v>0.13</v>
          </cell>
          <cell r="J39">
            <v>0.13</v>
          </cell>
          <cell r="K39">
            <v>0.13</v>
          </cell>
          <cell r="L39">
            <v>0.13</v>
          </cell>
          <cell r="M39">
            <v>0.13</v>
          </cell>
          <cell r="N39">
            <v>0.13</v>
          </cell>
          <cell r="O39">
            <v>0.13</v>
          </cell>
          <cell r="P39">
            <v>0.13</v>
          </cell>
        </row>
        <row r="42">
          <cell r="E42">
            <v>20</v>
          </cell>
          <cell r="F42">
            <v>20</v>
          </cell>
          <cell r="G42">
            <v>20</v>
          </cell>
          <cell r="H42">
            <v>20</v>
          </cell>
          <cell r="I42">
            <v>20</v>
          </cell>
          <cell r="J42">
            <v>20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</row>
        <row r="43"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J43">
            <v>0.1</v>
          </cell>
          <cell r="K43">
            <v>0.1</v>
          </cell>
          <cell r="L43">
            <v>0.1</v>
          </cell>
          <cell r="M43">
            <v>0.1</v>
          </cell>
          <cell r="N43">
            <v>0.1</v>
          </cell>
          <cell r="O43">
            <v>0.1</v>
          </cell>
          <cell r="P43">
            <v>0.1</v>
          </cell>
        </row>
        <row r="46">
          <cell r="E46">
            <v>2</v>
          </cell>
          <cell r="F46">
            <v>2</v>
          </cell>
          <cell r="G46">
            <v>2</v>
          </cell>
          <cell r="H46">
            <v>2</v>
          </cell>
          <cell r="I46">
            <v>2</v>
          </cell>
          <cell r="J46">
            <v>2</v>
          </cell>
          <cell r="K46">
            <v>2</v>
          </cell>
          <cell r="L46">
            <v>2</v>
          </cell>
          <cell r="M46">
            <v>2</v>
          </cell>
          <cell r="N46">
            <v>2</v>
          </cell>
          <cell r="O46">
            <v>2</v>
          </cell>
          <cell r="P46">
            <v>2</v>
          </cell>
        </row>
        <row r="47"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</row>
        <row r="50">
          <cell r="E50">
            <v>0.5</v>
          </cell>
          <cell r="F50">
            <v>0.5</v>
          </cell>
          <cell r="G50">
            <v>0.5</v>
          </cell>
          <cell r="H50">
            <v>0.5</v>
          </cell>
          <cell r="I50">
            <v>0.5</v>
          </cell>
          <cell r="J50">
            <v>0.5</v>
          </cell>
          <cell r="K50">
            <v>0.5</v>
          </cell>
          <cell r="L50">
            <v>0.5</v>
          </cell>
          <cell r="M50">
            <v>0.5</v>
          </cell>
          <cell r="N50">
            <v>0.5</v>
          </cell>
          <cell r="O50">
            <v>0.5</v>
          </cell>
          <cell r="P50">
            <v>0.5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</row>
        <row r="52">
          <cell r="E52">
            <v>2.5</v>
          </cell>
          <cell r="F52">
            <v>2.5</v>
          </cell>
          <cell r="G52">
            <v>2.5</v>
          </cell>
          <cell r="H52">
            <v>2.5</v>
          </cell>
          <cell r="I52">
            <v>2.5</v>
          </cell>
          <cell r="J52">
            <v>2.5</v>
          </cell>
          <cell r="K52">
            <v>2.5</v>
          </cell>
          <cell r="L52">
            <v>2.5</v>
          </cell>
          <cell r="M52">
            <v>2.5</v>
          </cell>
          <cell r="N52">
            <v>2.5</v>
          </cell>
          <cell r="O52">
            <v>2.5</v>
          </cell>
          <cell r="P52">
            <v>2.5</v>
          </cell>
        </row>
        <row r="53"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  <cell r="O53">
            <v>10</v>
          </cell>
          <cell r="P53">
            <v>10</v>
          </cell>
        </row>
        <row r="57">
          <cell r="E57">
            <v>10</v>
          </cell>
          <cell r="F57">
            <v>10</v>
          </cell>
          <cell r="G57">
            <v>10</v>
          </cell>
          <cell r="H57">
            <v>10</v>
          </cell>
          <cell r="I57">
            <v>10</v>
          </cell>
          <cell r="J57">
            <v>10</v>
          </cell>
          <cell r="K57">
            <v>10</v>
          </cell>
          <cell r="L57">
            <v>10</v>
          </cell>
          <cell r="M57">
            <v>10</v>
          </cell>
          <cell r="N57">
            <v>10</v>
          </cell>
          <cell r="O57">
            <v>10</v>
          </cell>
          <cell r="P57">
            <v>10</v>
          </cell>
        </row>
        <row r="58"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</row>
        <row r="59"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</row>
        <row r="60">
          <cell r="E60">
            <v>0.05</v>
          </cell>
          <cell r="F60">
            <v>0.05</v>
          </cell>
          <cell r="G60">
            <v>0.05</v>
          </cell>
          <cell r="H60">
            <v>0.05</v>
          </cell>
          <cell r="I60">
            <v>0.05</v>
          </cell>
          <cell r="J60">
            <v>0.05</v>
          </cell>
          <cell r="K60">
            <v>0.05</v>
          </cell>
          <cell r="L60">
            <v>0.05</v>
          </cell>
          <cell r="M60">
            <v>0.05</v>
          </cell>
          <cell r="N60">
            <v>0.05</v>
          </cell>
          <cell r="O60">
            <v>0.05</v>
          </cell>
          <cell r="P60">
            <v>0.05</v>
          </cell>
        </row>
        <row r="62">
          <cell r="C62">
            <v>0</v>
          </cell>
        </row>
        <row r="68">
          <cell r="E68">
            <v>999.99999999999841</v>
          </cell>
          <cell r="F68">
            <v>1037.5482357939175</v>
          </cell>
          <cell r="G68">
            <v>1076.5063415990724</v>
          </cell>
          <cell r="H68">
            <v>1116.9272555470836</v>
          </cell>
          <cell r="I68">
            <v>1158.8659035030205</v>
          </cell>
          <cell r="J68">
            <v>1202.3792737012852</v>
          </cell>
          <cell r="K68">
            <v>1247.5264941839423</v>
          </cell>
          <cell r="L68">
            <v>1294.3689131467222</v>
          </cell>
          <cell r="M68">
            <v>1342.9701823018743</v>
          </cell>
          <cell r="N68">
            <v>1393.3963433711476</v>
          </cell>
          <cell r="O68">
            <v>1445.7159178264324</v>
          </cell>
          <cell r="P68">
            <v>1500</v>
          </cell>
        </row>
        <row r="69">
          <cell r="E69">
            <v>0</v>
          </cell>
          <cell r="F69">
            <v>15</v>
          </cell>
          <cell r="G69">
            <v>15</v>
          </cell>
          <cell r="H69">
            <v>15</v>
          </cell>
          <cell r="I69">
            <v>15</v>
          </cell>
          <cell r="J69">
            <v>15</v>
          </cell>
          <cell r="K69">
            <v>15</v>
          </cell>
          <cell r="L69">
            <v>15</v>
          </cell>
          <cell r="M69">
            <v>15</v>
          </cell>
          <cell r="N69">
            <v>15</v>
          </cell>
          <cell r="O69">
            <v>15</v>
          </cell>
          <cell r="P69">
            <v>15</v>
          </cell>
        </row>
        <row r="72">
          <cell r="E72">
            <v>4999.9999999999873</v>
          </cell>
          <cell r="F72">
            <v>5325.2054471998026</v>
          </cell>
          <cell r="G72">
            <v>5671.5626109773029</v>
          </cell>
          <cell r="H72">
            <v>6040.4472220222297</v>
          </cell>
          <cell r="I72">
            <v>6433.3244900471536</v>
          </cell>
          <cell r="J72">
            <v>6851.7549236006162</v>
          </cell>
          <cell r="K72">
            <v>7297.4005284072309</v>
          </cell>
          <cell r="L72">
            <v>7772.0314088546002</v>
          </cell>
          <cell r="M72">
            <v>8277.5327988481149</v>
          </cell>
          <cell r="N72">
            <v>8815.9125499602233</v>
          </cell>
          <cell r="O72">
            <v>9389.3091066170782</v>
          </cell>
          <cell r="P72">
            <v>10000</v>
          </cell>
        </row>
        <row r="73">
          <cell r="E73">
            <v>0</v>
          </cell>
          <cell r="F73">
            <v>5</v>
          </cell>
          <cell r="G73">
            <v>5</v>
          </cell>
          <cell r="H73">
            <v>5</v>
          </cell>
          <cell r="I73">
            <v>5</v>
          </cell>
          <cell r="J73">
            <v>5</v>
          </cell>
          <cell r="K73">
            <v>5</v>
          </cell>
          <cell r="L73">
            <v>5</v>
          </cell>
          <cell r="M73">
            <v>5</v>
          </cell>
          <cell r="N73">
            <v>5</v>
          </cell>
          <cell r="O73">
            <v>5</v>
          </cell>
          <cell r="P73">
            <v>5</v>
          </cell>
        </row>
        <row r="76">
          <cell r="E76">
            <v>0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</row>
        <row r="77">
          <cell r="E77">
            <v>250</v>
          </cell>
          <cell r="F77">
            <v>250</v>
          </cell>
          <cell r="G77">
            <v>250</v>
          </cell>
          <cell r="H77">
            <v>250</v>
          </cell>
          <cell r="I77">
            <v>250</v>
          </cell>
          <cell r="J77">
            <v>250</v>
          </cell>
          <cell r="K77">
            <v>250</v>
          </cell>
          <cell r="L77">
            <v>250</v>
          </cell>
          <cell r="M77">
            <v>250</v>
          </cell>
          <cell r="N77">
            <v>250</v>
          </cell>
          <cell r="O77">
            <v>250</v>
          </cell>
          <cell r="P77">
            <v>250</v>
          </cell>
        </row>
        <row r="78">
          <cell r="E78">
            <v>0</v>
          </cell>
          <cell r="F78">
            <v>5</v>
          </cell>
          <cell r="G78">
            <v>5</v>
          </cell>
          <cell r="H78">
            <v>5</v>
          </cell>
          <cell r="I78">
            <v>5</v>
          </cell>
          <cell r="J78">
            <v>5</v>
          </cell>
          <cell r="K78">
            <v>5</v>
          </cell>
          <cell r="L78">
            <v>5</v>
          </cell>
          <cell r="M78">
            <v>5</v>
          </cell>
          <cell r="N78">
            <v>5</v>
          </cell>
          <cell r="O78">
            <v>5</v>
          </cell>
          <cell r="P78">
            <v>5</v>
          </cell>
        </row>
        <row r="80">
          <cell r="E80">
            <v>8000</v>
          </cell>
          <cell r="F80">
            <v>8000</v>
          </cell>
          <cell r="G80">
            <v>8000</v>
          </cell>
          <cell r="H80">
            <v>8000</v>
          </cell>
          <cell r="I80">
            <v>8000</v>
          </cell>
          <cell r="J80">
            <v>8000</v>
          </cell>
          <cell r="K80">
            <v>8000</v>
          </cell>
          <cell r="L80">
            <v>8000</v>
          </cell>
          <cell r="M80">
            <v>8000</v>
          </cell>
          <cell r="N80">
            <v>8000</v>
          </cell>
          <cell r="O80">
            <v>8000</v>
          </cell>
          <cell r="P80">
            <v>8000</v>
          </cell>
        </row>
        <row r="81">
          <cell r="E81">
            <v>50</v>
          </cell>
          <cell r="F81">
            <v>50</v>
          </cell>
          <cell r="G81">
            <v>50</v>
          </cell>
          <cell r="H81">
            <v>50</v>
          </cell>
          <cell r="I81">
            <v>50</v>
          </cell>
          <cell r="J81">
            <v>50</v>
          </cell>
          <cell r="K81">
            <v>50</v>
          </cell>
          <cell r="L81">
            <v>50</v>
          </cell>
          <cell r="M81">
            <v>50</v>
          </cell>
          <cell r="N81">
            <v>50</v>
          </cell>
          <cell r="O81">
            <v>50</v>
          </cell>
          <cell r="P81">
            <v>50</v>
          </cell>
        </row>
        <row r="82">
          <cell r="E82">
            <v>0</v>
          </cell>
          <cell r="F82">
            <v>7</v>
          </cell>
          <cell r="G82">
            <v>7</v>
          </cell>
          <cell r="H82">
            <v>7</v>
          </cell>
          <cell r="I82">
            <v>7</v>
          </cell>
          <cell r="J82">
            <v>7</v>
          </cell>
          <cell r="K82">
            <v>7</v>
          </cell>
          <cell r="L82">
            <v>7</v>
          </cell>
          <cell r="M82">
            <v>7</v>
          </cell>
          <cell r="N82">
            <v>7</v>
          </cell>
          <cell r="O82">
            <v>7</v>
          </cell>
          <cell r="P82">
            <v>7</v>
          </cell>
        </row>
        <row r="84">
          <cell r="E84">
            <v>20</v>
          </cell>
          <cell r="F84">
            <v>10</v>
          </cell>
          <cell r="G84">
            <v>5</v>
          </cell>
          <cell r="H84">
            <v>5</v>
          </cell>
          <cell r="I84">
            <v>5</v>
          </cell>
          <cell r="J84">
            <v>5</v>
          </cell>
          <cell r="K84">
            <v>5</v>
          </cell>
          <cell r="L84">
            <v>5</v>
          </cell>
          <cell r="M84">
            <v>5</v>
          </cell>
          <cell r="N84">
            <v>5</v>
          </cell>
          <cell r="O84">
            <v>5</v>
          </cell>
          <cell r="P84">
            <v>5</v>
          </cell>
        </row>
        <row r="88">
          <cell r="E88">
            <v>0</v>
          </cell>
          <cell r="F88">
            <v>30</v>
          </cell>
          <cell r="G88">
            <v>40</v>
          </cell>
          <cell r="H88">
            <v>50</v>
          </cell>
          <cell r="I88">
            <v>50</v>
          </cell>
          <cell r="J88">
            <v>50</v>
          </cell>
          <cell r="K88">
            <v>50</v>
          </cell>
          <cell r="L88">
            <v>50</v>
          </cell>
          <cell r="M88">
            <v>50</v>
          </cell>
          <cell r="N88">
            <v>50</v>
          </cell>
          <cell r="O88">
            <v>50</v>
          </cell>
          <cell r="P88">
            <v>50</v>
          </cell>
        </row>
        <row r="89">
          <cell r="E89">
            <v>0</v>
          </cell>
          <cell r="F89">
            <v>10</v>
          </cell>
          <cell r="G89">
            <v>15</v>
          </cell>
          <cell r="H89">
            <v>15</v>
          </cell>
          <cell r="I89">
            <v>18</v>
          </cell>
          <cell r="J89">
            <v>18</v>
          </cell>
          <cell r="K89">
            <v>20</v>
          </cell>
          <cell r="L89">
            <v>20</v>
          </cell>
          <cell r="M89">
            <v>20</v>
          </cell>
          <cell r="N89">
            <v>20</v>
          </cell>
          <cell r="O89">
            <v>20</v>
          </cell>
          <cell r="P89">
            <v>20</v>
          </cell>
        </row>
        <row r="90">
          <cell r="E90">
            <v>0</v>
          </cell>
          <cell r="F90">
            <v>15</v>
          </cell>
          <cell r="G90">
            <v>21</v>
          </cell>
          <cell r="H90">
            <v>21</v>
          </cell>
          <cell r="I90">
            <v>24</v>
          </cell>
          <cell r="J90">
            <v>24</v>
          </cell>
          <cell r="K90">
            <v>27</v>
          </cell>
          <cell r="L90">
            <v>27</v>
          </cell>
          <cell r="M90">
            <v>30</v>
          </cell>
          <cell r="N90">
            <v>30</v>
          </cell>
          <cell r="O90">
            <v>30</v>
          </cell>
          <cell r="P90">
            <v>30</v>
          </cell>
        </row>
        <row r="93">
          <cell r="E93">
            <v>0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</row>
        <row r="94">
          <cell r="E94">
            <v>0</v>
          </cell>
          <cell r="F94">
            <v>3</v>
          </cell>
          <cell r="G94">
            <v>3</v>
          </cell>
          <cell r="H94">
            <v>3</v>
          </cell>
          <cell r="I94">
            <v>3</v>
          </cell>
          <cell r="J94">
            <v>3</v>
          </cell>
          <cell r="K94">
            <v>3</v>
          </cell>
          <cell r="L94">
            <v>3</v>
          </cell>
          <cell r="M94">
            <v>3</v>
          </cell>
          <cell r="N94">
            <v>3</v>
          </cell>
          <cell r="O94">
            <v>3</v>
          </cell>
          <cell r="P94">
            <v>3</v>
          </cell>
        </row>
        <row r="95">
          <cell r="E95">
            <v>0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  <cell r="P95">
            <v>6</v>
          </cell>
        </row>
        <row r="98">
          <cell r="E98">
            <v>0.02</v>
          </cell>
          <cell r="F98">
            <v>0.04</v>
          </cell>
          <cell r="G98">
            <v>0.04</v>
          </cell>
          <cell r="H98">
            <v>0.04</v>
          </cell>
          <cell r="I98">
            <v>0.04</v>
          </cell>
          <cell r="J98">
            <v>0.04</v>
          </cell>
          <cell r="K98">
            <v>0.04</v>
          </cell>
          <cell r="L98">
            <v>0.04</v>
          </cell>
          <cell r="M98">
            <v>0.04</v>
          </cell>
          <cell r="N98">
            <v>0.04</v>
          </cell>
          <cell r="O98">
            <v>0.04</v>
          </cell>
          <cell r="P98">
            <v>0.04</v>
          </cell>
        </row>
        <row r="100">
          <cell r="E100">
            <v>500000</v>
          </cell>
        </row>
        <row r="101">
          <cell r="E101">
            <v>200000</v>
          </cell>
        </row>
        <row r="102">
          <cell r="E102">
            <v>120000</v>
          </cell>
        </row>
        <row r="103">
          <cell r="E103">
            <v>35000</v>
          </cell>
        </row>
        <row r="104">
          <cell r="E104">
            <v>50000</v>
          </cell>
        </row>
        <row r="105">
          <cell r="E105">
            <v>40000</v>
          </cell>
        </row>
        <row r="106">
          <cell r="E106">
            <v>50000</v>
          </cell>
        </row>
        <row r="107">
          <cell r="E107">
            <v>50000</v>
          </cell>
        </row>
        <row r="108">
          <cell r="E108">
            <v>40000</v>
          </cell>
        </row>
        <row r="111">
          <cell r="E111">
            <v>2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</row>
        <row r="112">
          <cell r="E112">
            <v>0.25</v>
          </cell>
          <cell r="F112">
            <v>0.25</v>
          </cell>
          <cell r="G112">
            <v>0.25</v>
          </cell>
          <cell r="H112">
            <v>0.25</v>
          </cell>
          <cell r="I112">
            <v>0.25</v>
          </cell>
          <cell r="J112">
            <v>0.25</v>
          </cell>
          <cell r="K112">
            <v>0.25</v>
          </cell>
          <cell r="L112">
            <v>0.25</v>
          </cell>
          <cell r="M112">
            <v>0.25</v>
          </cell>
          <cell r="N112">
            <v>0.25</v>
          </cell>
          <cell r="O112">
            <v>0.25</v>
          </cell>
          <cell r="P112">
            <v>0.25</v>
          </cell>
        </row>
        <row r="116">
          <cell r="E116">
            <v>0.9</v>
          </cell>
          <cell r="F116">
            <v>0.9</v>
          </cell>
          <cell r="G116">
            <v>0.9</v>
          </cell>
          <cell r="H116">
            <v>0.9</v>
          </cell>
          <cell r="I116">
            <v>0.9</v>
          </cell>
          <cell r="J116">
            <v>0.9</v>
          </cell>
          <cell r="K116">
            <v>0.9</v>
          </cell>
          <cell r="L116">
            <v>0.9</v>
          </cell>
          <cell r="M116">
            <v>0.9</v>
          </cell>
          <cell r="N116">
            <v>0.9</v>
          </cell>
          <cell r="O116">
            <v>0.9</v>
          </cell>
          <cell r="P116">
            <v>0.9</v>
          </cell>
        </row>
        <row r="121">
          <cell r="E121">
            <v>4500</v>
          </cell>
        </row>
        <row r="122">
          <cell r="E122">
            <v>3800</v>
          </cell>
        </row>
        <row r="123">
          <cell r="E123">
            <v>2100</v>
          </cell>
        </row>
        <row r="124">
          <cell r="E124">
            <v>1400</v>
          </cell>
        </row>
        <row r="125">
          <cell r="E125">
            <v>500</v>
          </cell>
        </row>
        <row r="127">
          <cell r="E127">
            <v>0.02</v>
          </cell>
          <cell r="F127">
            <v>0.03</v>
          </cell>
          <cell r="G127">
            <v>0.03</v>
          </cell>
          <cell r="H127">
            <v>0.03</v>
          </cell>
          <cell r="I127">
            <v>0.03</v>
          </cell>
          <cell r="J127">
            <v>0.03</v>
          </cell>
          <cell r="K127">
            <v>0.03</v>
          </cell>
          <cell r="L127">
            <v>0.03</v>
          </cell>
          <cell r="M127">
            <v>0.03</v>
          </cell>
          <cell r="N127">
            <v>0.03</v>
          </cell>
          <cell r="O127">
            <v>0.03</v>
          </cell>
          <cell r="P127">
            <v>0.03</v>
          </cell>
        </row>
        <row r="131">
          <cell r="E131">
            <v>1.2E-2</v>
          </cell>
        </row>
        <row r="132">
          <cell r="F132">
            <v>-0.04</v>
          </cell>
          <cell r="G132">
            <v>-0.04</v>
          </cell>
          <cell r="H132">
            <v>-0.04</v>
          </cell>
          <cell r="I132">
            <v>-0.04</v>
          </cell>
          <cell r="J132">
            <v>-0.01</v>
          </cell>
          <cell r="K132">
            <v>-0.01</v>
          </cell>
          <cell r="L132">
            <v>-0.01</v>
          </cell>
          <cell r="M132">
            <v>-0.01</v>
          </cell>
          <cell r="N132">
            <v>-0.01</v>
          </cell>
          <cell r="O132">
            <v>-0.01</v>
          </cell>
          <cell r="P132">
            <v>-0.01</v>
          </cell>
        </row>
        <row r="135">
          <cell r="E135">
            <v>7500</v>
          </cell>
        </row>
        <row r="136">
          <cell r="E136">
            <v>-0.05</v>
          </cell>
          <cell r="F136">
            <v>-0.05</v>
          </cell>
          <cell r="G136">
            <v>-0.05</v>
          </cell>
          <cell r="H136">
            <v>-0.05</v>
          </cell>
          <cell r="I136">
            <v>-0.05</v>
          </cell>
          <cell r="J136">
            <v>-0.05</v>
          </cell>
          <cell r="K136">
            <v>-0.05</v>
          </cell>
          <cell r="L136">
            <v>-0.05</v>
          </cell>
          <cell r="M136">
            <v>-0.05</v>
          </cell>
          <cell r="N136">
            <v>-0.05</v>
          </cell>
          <cell r="O136">
            <v>-0.05</v>
          </cell>
          <cell r="P136">
            <v>-0.05</v>
          </cell>
        </row>
        <row r="139">
          <cell r="E139">
            <v>0.2</v>
          </cell>
          <cell r="F139">
            <v>0.2</v>
          </cell>
          <cell r="G139">
            <v>0.2</v>
          </cell>
          <cell r="H139">
            <v>0.2</v>
          </cell>
          <cell r="I139">
            <v>0.2</v>
          </cell>
          <cell r="J139">
            <v>0.2</v>
          </cell>
          <cell r="K139">
            <v>0.2</v>
          </cell>
          <cell r="L139">
            <v>0.2</v>
          </cell>
          <cell r="M139">
            <v>0.2</v>
          </cell>
          <cell r="N139">
            <v>0.2</v>
          </cell>
          <cell r="O139">
            <v>0.2</v>
          </cell>
          <cell r="P139">
            <v>0.2</v>
          </cell>
        </row>
        <row r="140">
          <cell r="E140">
            <v>0.4</v>
          </cell>
          <cell r="F140">
            <v>0.4</v>
          </cell>
          <cell r="G140">
            <v>0.4</v>
          </cell>
          <cell r="H140">
            <v>0.4</v>
          </cell>
          <cell r="I140">
            <v>0.4</v>
          </cell>
          <cell r="J140">
            <v>0.4</v>
          </cell>
          <cell r="K140">
            <v>0.4</v>
          </cell>
          <cell r="L140">
            <v>0.4</v>
          </cell>
          <cell r="M140">
            <v>0.4</v>
          </cell>
          <cell r="N140">
            <v>0.4</v>
          </cell>
          <cell r="O140">
            <v>0.4</v>
          </cell>
          <cell r="P140">
            <v>0.4</v>
          </cell>
        </row>
        <row r="141">
          <cell r="E141">
            <v>0.4</v>
          </cell>
          <cell r="F141">
            <v>0.4</v>
          </cell>
          <cell r="G141">
            <v>0.4</v>
          </cell>
          <cell r="H141">
            <v>0.4</v>
          </cell>
          <cell r="I141">
            <v>0.4</v>
          </cell>
          <cell r="J141">
            <v>0.4</v>
          </cell>
          <cell r="K141">
            <v>0.4</v>
          </cell>
          <cell r="L141">
            <v>0.4</v>
          </cell>
          <cell r="M141">
            <v>0.4</v>
          </cell>
          <cell r="N141">
            <v>0.4</v>
          </cell>
          <cell r="O141">
            <v>0.4</v>
          </cell>
          <cell r="P141">
            <v>0.4</v>
          </cell>
        </row>
        <row r="144">
          <cell r="E144">
            <v>170</v>
          </cell>
        </row>
        <row r="145">
          <cell r="E145">
            <v>120</v>
          </cell>
        </row>
        <row r="146">
          <cell r="E146">
            <v>7</v>
          </cell>
        </row>
        <row r="147">
          <cell r="E147">
            <v>-0.05</v>
          </cell>
          <cell r="F147">
            <v>-0.05</v>
          </cell>
          <cell r="G147">
            <v>-0.05</v>
          </cell>
          <cell r="H147">
            <v>-0.05</v>
          </cell>
          <cell r="I147">
            <v>-0.05</v>
          </cell>
          <cell r="J147">
            <v>-0.05</v>
          </cell>
          <cell r="K147">
            <v>-0.05</v>
          </cell>
          <cell r="L147">
            <v>-0.05</v>
          </cell>
          <cell r="M147">
            <v>-0.05</v>
          </cell>
          <cell r="N147">
            <v>-0.05</v>
          </cell>
          <cell r="O147">
            <v>-0.05</v>
          </cell>
          <cell r="P147">
            <v>-0.05</v>
          </cell>
        </row>
        <row r="150">
          <cell r="E150">
            <v>350</v>
          </cell>
          <cell r="F150">
            <v>350</v>
          </cell>
          <cell r="G150">
            <v>273.76212631790366</v>
          </cell>
          <cell r="H150">
            <v>214.13057658885688</v>
          </cell>
          <cell r="I150">
            <v>167.4881198761264</v>
          </cell>
          <cell r="J150">
            <v>131.0054395150753</v>
          </cell>
          <cell r="K150">
            <v>102.46950765959591</v>
          </cell>
          <cell r="L150">
            <v>80.149343713256329</v>
          </cell>
          <cell r="M150">
            <v>70</v>
          </cell>
          <cell r="N150">
            <v>70</v>
          </cell>
          <cell r="O150">
            <v>70</v>
          </cell>
          <cell r="P150">
            <v>70</v>
          </cell>
        </row>
        <row r="151">
          <cell r="E151">
            <v>500</v>
          </cell>
        </row>
        <row r="152">
          <cell r="F152">
            <v>0</v>
          </cell>
          <cell r="G152">
            <v>-0.2</v>
          </cell>
          <cell r="H152">
            <v>-0.2</v>
          </cell>
          <cell r="I152">
            <v>-0.2</v>
          </cell>
          <cell r="J152">
            <v>-0.15</v>
          </cell>
          <cell r="K152">
            <v>-0.1</v>
          </cell>
          <cell r="L152">
            <v>-0.1</v>
          </cell>
          <cell r="M152">
            <v>-0.1</v>
          </cell>
          <cell r="N152">
            <v>-0.1</v>
          </cell>
          <cell r="O152">
            <v>-0.1</v>
          </cell>
          <cell r="P152">
            <v>-0.1</v>
          </cell>
        </row>
        <row r="155">
          <cell r="E155">
            <v>0</v>
          </cell>
          <cell r="F155">
            <v>0.2</v>
          </cell>
          <cell r="G155">
            <v>0.15</v>
          </cell>
          <cell r="H155">
            <v>0.1</v>
          </cell>
          <cell r="I155">
            <v>0.1</v>
          </cell>
          <cell r="J155">
            <v>0.05</v>
          </cell>
          <cell r="K155">
            <v>0.05</v>
          </cell>
          <cell r="L155">
            <v>0.03</v>
          </cell>
          <cell r="M155">
            <v>0.03</v>
          </cell>
          <cell r="N155">
            <v>0.03</v>
          </cell>
          <cell r="O155">
            <v>0.03</v>
          </cell>
          <cell r="P155">
            <v>0.03</v>
          </cell>
        </row>
        <row r="156">
          <cell r="E156">
            <v>0</v>
          </cell>
          <cell r="F156">
            <v>40000000</v>
          </cell>
          <cell r="G156">
            <v>40000000</v>
          </cell>
          <cell r="H156">
            <v>40000000</v>
          </cell>
          <cell r="I156">
            <v>40000000</v>
          </cell>
          <cell r="J156">
            <v>40000000</v>
          </cell>
          <cell r="K156">
            <v>40000000</v>
          </cell>
          <cell r="L156">
            <v>40000000</v>
          </cell>
          <cell r="M156">
            <v>40000000</v>
          </cell>
          <cell r="N156">
            <v>40000000</v>
          </cell>
          <cell r="O156">
            <v>40000000</v>
          </cell>
          <cell r="P156">
            <v>40000000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</sheetData>
      <sheetData sheetId="4" refreshError="1">
        <row r="7">
          <cell r="E7">
            <v>0</v>
          </cell>
          <cell r="F7">
            <v>0.35</v>
          </cell>
          <cell r="G7">
            <v>0.55000000000000004</v>
          </cell>
          <cell r="H7">
            <v>0.7</v>
          </cell>
          <cell r="I7">
            <v>0.8</v>
          </cell>
          <cell r="J7">
            <v>0.8</v>
          </cell>
          <cell r="K7">
            <v>0.8</v>
          </cell>
          <cell r="L7">
            <v>0.8</v>
          </cell>
          <cell r="M7">
            <v>0.8</v>
          </cell>
          <cell r="N7">
            <v>0.8</v>
          </cell>
          <cell r="O7">
            <v>0.8</v>
          </cell>
          <cell r="P7">
            <v>0.8</v>
          </cell>
        </row>
        <row r="11">
          <cell r="F11">
            <v>33235.952410420861</v>
          </cell>
          <cell r="G11">
            <v>64746.482939084941</v>
          </cell>
          <cell r="H11">
            <v>98906.919481450081</v>
          </cell>
          <cell r="I11">
            <v>137600.24677563476</v>
          </cell>
          <cell r="J11">
            <v>157895.29829938657</v>
          </cell>
          <cell r="K11">
            <v>194293.71182659236</v>
          </cell>
          <cell r="L11">
            <v>244673.78385089675</v>
          </cell>
          <cell r="M11">
            <v>293640.90446927131</v>
          </cell>
          <cell r="N11">
            <v>340311.60724927339</v>
          </cell>
          <cell r="O11">
            <v>388722.85234242183</v>
          </cell>
          <cell r="P11">
            <v>438431.28052384907</v>
          </cell>
          <cell r="T11">
            <v>1</v>
          </cell>
        </row>
        <row r="12">
          <cell r="F12">
            <v>40830.138776453045</v>
          </cell>
          <cell r="G12">
            <v>77461.921002001283</v>
          </cell>
          <cell r="H12">
            <v>102490.14017574956</v>
          </cell>
          <cell r="I12">
            <v>131547.60755045863</v>
          </cell>
          <cell r="J12">
            <v>149828.47493631576</v>
          </cell>
          <cell r="K12">
            <v>171908.21828278783</v>
          </cell>
          <cell r="L12">
            <v>196990.16901432848</v>
          </cell>
          <cell r="M12">
            <v>229615.6773084577</v>
          </cell>
          <cell r="N12">
            <v>266240.23758884473</v>
          </cell>
          <cell r="O12">
            <v>312423.80239291966</v>
          </cell>
          <cell r="P12">
            <v>367766.02699690463</v>
          </cell>
          <cell r="T12">
            <v>1</v>
          </cell>
        </row>
        <row r="13">
          <cell r="F13">
            <v>60313.949584743648</v>
          </cell>
          <cell r="G13">
            <v>114840.75272760924</v>
          </cell>
          <cell r="H13">
            <v>152368.36257212757</v>
          </cell>
          <cell r="I13">
            <v>196374.54247672172</v>
          </cell>
          <cell r="J13">
            <v>224316.22978912244</v>
          </cell>
          <cell r="K13">
            <v>256816.66576654231</v>
          </cell>
          <cell r="L13">
            <v>293782.98047852074</v>
          </cell>
          <cell r="M13">
            <v>342110.11842317181</v>
          </cell>
          <cell r="N13">
            <v>396381.26119104389</v>
          </cell>
          <cell r="O13">
            <v>464870.57741437753</v>
          </cell>
          <cell r="P13">
            <v>547118.53854957665</v>
          </cell>
          <cell r="T13">
            <v>1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F15">
            <v>134380.04077161755</v>
          </cell>
          <cell r="G15">
            <v>257049.15666869548</v>
          </cell>
          <cell r="H15">
            <v>353765.42222932726</v>
          </cell>
          <cell r="I15">
            <v>465522.39680281514</v>
          </cell>
          <cell r="J15">
            <v>532040.00302482478</v>
          </cell>
          <cell r="K15">
            <v>623018.59587592247</v>
          </cell>
          <cell r="L15">
            <v>735446.933343746</v>
          </cell>
          <cell r="M15">
            <v>865366.70020090078</v>
          </cell>
          <cell r="N15">
            <v>1002933.1060291621</v>
          </cell>
          <cell r="O15">
            <v>1166017.232149719</v>
          </cell>
          <cell r="P15">
            <v>1353315.8460703304</v>
          </cell>
        </row>
        <row r="17">
          <cell r="F17">
            <v>29797.280373674464</v>
          </cell>
          <cell r="G17">
            <v>59410.663273667669</v>
          </cell>
          <cell r="H17">
            <v>96512.517419501033</v>
          </cell>
          <cell r="I17">
            <v>137292.02796730743</v>
          </cell>
          <cell r="J17">
            <v>157156.20416251157</v>
          </cell>
          <cell r="K17">
            <v>193188.56291395635</v>
          </cell>
          <cell r="L17">
            <v>243840.77205399919</v>
          </cell>
          <cell r="M17">
            <v>289370.12371838553</v>
          </cell>
          <cell r="N17">
            <v>331816.131824243</v>
          </cell>
          <cell r="O17">
            <v>372552.5662897689</v>
          </cell>
          <cell r="P17">
            <v>412319.95402623783</v>
          </cell>
          <cell r="S17" t="str">
            <v>Scenario 1 (Fixed Substitution)</v>
          </cell>
          <cell r="V17">
            <v>1</v>
          </cell>
          <cell r="W17">
            <v>1</v>
          </cell>
        </row>
        <row r="18">
          <cell r="F18">
            <v>84771.140352100978</v>
          </cell>
          <cell r="G18">
            <v>171863.18175411361</v>
          </cell>
          <cell r="H18">
            <v>283499.5507455297</v>
          </cell>
          <cell r="I18">
            <v>408189.54239689826</v>
          </cell>
          <cell r="J18">
            <v>471357.49024376017</v>
          </cell>
          <cell r="K18">
            <v>584035.16160737514</v>
          </cell>
          <cell r="L18">
            <v>742063.6722541874</v>
          </cell>
          <cell r="M18">
            <v>885852.36192516354</v>
          </cell>
          <cell r="N18">
            <v>1021364.2400421931</v>
          </cell>
          <cell r="O18">
            <v>1152563.4484802065</v>
          </cell>
          <cell r="P18">
            <v>1281491.3821632871</v>
          </cell>
          <cell r="S18" t="str">
            <v>Scenario 2 (High end data)-no res</v>
          </cell>
          <cell r="V18">
            <v>0</v>
          </cell>
          <cell r="W18">
            <v>2</v>
          </cell>
        </row>
        <row r="19">
          <cell r="F19">
            <v>77944.666729930963</v>
          </cell>
          <cell r="G19">
            <v>154147.32608972257</v>
          </cell>
          <cell r="H19">
            <v>248913.11557591631</v>
          </cell>
          <cell r="I19">
            <v>352357.88192683738</v>
          </cell>
          <cell r="J19">
            <v>401949.61564315442</v>
          </cell>
          <cell r="K19">
            <v>492723.7352945538</v>
          </cell>
          <cell r="L19">
            <v>620525.98970968649</v>
          </cell>
          <cell r="M19">
            <v>734909.17714049574</v>
          </cell>
          <cell r="N19">
            <v>841171.94015000795</v>
          </cell>
          <cell r="O19">
            <v>942895.40599285427</v>
          </cell>
          <cell r="P19">
            <v>1042036.2014867156</v>
          </cell>
          <cell r="S19" t="str">
            <v>Scenario 2 (with Res)</v>
          </cell>
          <cell r="V19">
            <v>2</v>
          </cell>
          <cell r="W19">
            <v>2</v>
          </cell>
        </row>
        <row r="20">
          <cell r="F20">
            <v>56752.86393873451</v>
          </cell>
          <cell r="G20">
            <v>112938.34469235639</v>
          </cell>
          <cell r="H20">
            <v>179512.34500703812</v>
          </cell>
          <cell r="I20">
            <v>252445.32831041014</v>
          </cell>
          <cell r="J20">
            <v>287129.41018638026</v>
          </cell>
          <cell r="K20">
            <v>350055.59656015452</v>
          </cell>
          <cell r="L20">
            <v>438981.96339299448</v>
          </cell>
          <cell r="M20">
            <v>519254.60176598129</v>
          </cell>
          <cell r="N20">
            <v>594325.39300214942</v>
          </cell>
          <cell r="O20">
            <v>666519.37297384464</v>
          </cell>
          <cell r="P20">
            <v>737073.9795922495</v>
          </cell>
          <cell r="S20" t="str">
            <v>Scenario 3 ( mass market IP)</v>
          </cell>
          <cell r="V20">
            <v>3</v>
          </cell>
          <cell r="W20">
            <v>3</v>
          </cell>
        </row>
        <row r="21">
          <cell r="F21">
            <v>118590.87419656082</v>
          </cell>
          <cell r="G21">
            <v>238533.37443838091</v>
          </cell>
          <cell r="H21">
            <v>378582.19708053989</v>
          </cell>
          <cell r="I21">
            <v>533169.37411086587</v>
          </cell>
          <cell r="J21">
            <v>607369.1047065286</v>
          </cell>
          <cell r="K21">
            <v>740228.15223274031</v>
          </cell>
          <cell r="L21">
            <v>927917.0052769999</v>
          </cell>
          <cell r="M21">
            <v>1098395.8877100567</v>
          </cell>
          <cell r="N21">
            <v>1258558.7040371124</v>
          </cell>
          <cell r="O21">
            <v>1413039.1145944921</v>
          </cell>
          <cell r="P21">
            <v>1564252.5159403167</v>
          </cell>
          <cell r="S21" t="str">
            <v>Scenario 4(F. sub/hybrid)</v>
          </cell>
          <cell r="V21">
            <v>4</v>
          </cell>
          <cell r="W21">
            <v>4</v>
          </cell>
        </row>
        <row r="22">
          <cell r="F22">
            <v>55642.029252796528</v>
          </cell>
          <cell r="G22">
            <v>117882.04000397037</v>
          </cell>
          <cell r="H22">
            <v>191914.67265309734</v>
          </cell>
          <cell r="I22">
            <v>278989.83012587234</v>
          </cell>
          <cell r="J22">
            <v>326103.22594345873</v>
          </cell>
          <cell r="K22">
            <v>405117.39183079207</v>
          </cell>
          <cell r="L22">
            <v>515773.10355057666</v>
          </cell>
          <cell r="M22">
            <v>620205.76625906234</v>
          </cell>
          <cell r="N22">
            <v>721130.73098314775</v>
          </cell>
          <cell r="O22">
            <v>820282.18730157916</v>
          </cell>
          <cell r="P22">
            <v>918341.36616496777</v>
          </cell>
        </row>
        <row r="24">
          <cell r="V24">
            <v>1</v>
          </cell>
        </row>
        <row r="27">
          <cell r="V27" t="str">
            <v>No roaming variants in this scenario</v>
          </cell>
        </row>
        <row r="28">
          <cell r="F28">
            <v>810.63864362420099</v>
          </cell>
          <cell r="G28">
            <v>937.52859154047667</v>
          </cell>
          <cell r="H28">
            <v>964.54397406142755</v>
          </cell>
          <cell r="I28">
            <v>992.2704196710938</v>
          </cell>
          <cell r="J28">
            <v>1005.9061380680723</v>
          </cell>
          <cell r="K28">
            <v>1019.7315995034249</v>
          </cell>
          <cell r="L28">
            <v>1036.4516172992812</v>
          </cell>
          <cell r="M28">
            <v>1053.4283905572145</v>
          </cell>
          <cell r="N28">
            <v>1070.6657583523911</v>
          </cell>
          <cell r="O28">
            <v>1088.1676176733672</v>
          </cell>
          <cell r="P28">
            <v>1105.9379242900304</v>
          </cell>
          <cell r="V28" t="str">
            <v>GSM Roaming assumed</v>
          </cell>
        </row>
        <row r="29">
          <cell r="F29">
            <v>567.89563117658201</v>
          </cell>
          <cell r="G29">
            <v>632.64688445202046</v>
          </cell>
          <cell r="H29">
            <v>645.08353228780106</v>
          </cell>
          <cell r="I29">
            <v>657.71368450373279</v>
          </cell>
          <cell r="J29">
            <v>663.1883399787481</v>
          </cell>
          <cell r="K29">
            <v>668.70894793823504</v>
          </cell>
          <cell r="L29">
            <v>676.06203915888955</v>
          </cell>
          <cell r="M29">
            <v>683.48316814512384</v>
          </cell>
          <cell r="N29">
            <v>690.97291198470623</v>
          </cell>
          <cell r="O29">
            <v>698.53185344365511</v>
          </cell>
          <cell r="P29">
            <v>706.16058101569922</v>
          </cell>
          <cell r="V29" t="str">
            <v>No National Roaming</v>
          </cell>
        </row>
        <row r="30">
          <cell r="F30">
            <v>514.8450803633873</v>
          </cell>
          <cell r="G30">
            <v>569.55762198436025</v>
          </cell>
          <cell r="H30">
            <v>580.29855379587684</v>
          </cell>
          <cell r="I30">
            <v>591.20249376626589</v>
          </cell>
          <cell r="J30">
            <v>596.1474023645369</v>
          </cell>
          <cell r="K30">
            <v>601.13401820083277</v>
          </cell>
          <cell r="L30">
            <v>607.51892746187684</v>
          </cell>
          <cell r="M30">
            <v>613.96172605583274</v>
          </cell>
          <cell r="N30">
            <v>620.46290578280173</v>
          </cell>
          <cell r="O30">
            <v>627.0229631780021</v>
          </cell>
          <cell r="P30">
            <v>633.64239955219273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4">
          <cell r="F34">
            <v>327.61786907976921</v>
          </cell>
          <cell r="G34">
            <v>383.47191144011975</v>
          </cell>
          <cell r="H34">
            <v>394.88839820280725</v>
          </cell>
          <cell r="I34">
            <v>406.59392979775441</v>
          </cell>
          <cell r="J34">
            <v>412.02178984472363</v>
          </cell>
          <cell r="K34">
            <v>417.52299554646356</v>
          </cell>
          <cell r="L34">
            <v>424.51544360486082</v>
          </cell>
          <cell r="M34">
            <v>431.61210273411223</v>
          </cell>
          <cell r="N34">
            <v>438.81442913521198</v>
          </cell>
          <cell r="O34">
            <v>446.12389983625224</v>
          </cell>
          <cell r="P34">
            <v>453.54201299199724</v>
          </cell>
        </row>
        <row r="35">
          <cell r="F35">
            <v>443.03901702783151</v>
          </cell>
          <cell r="G35">
            <v>518.66857793548752</v>
          </cell>
          <cell r="H35">
            <v>534.11391149107908</v>
          </cell>
          <cell r="I35">
            <v>549.94998520238346</v>
          </cell>
          <cell r="J35">
            <v>557.28244426750109</v>
          </cell>
          <cell r="K35">
            <v>564.71385661269346</v>
          </cell>
          <cell r="L35">
            <v>574.17148113769747</v>
          </cell>
          <cell r="M35">
            <v>583.76995501303804</v>
          </cell>
          <cell r="N35">
            <v>593.51124452471993</v>
          </cell>
          <cell r="O35">
            <v>603.39734405760055</v>
          </cell>
          <cell r="P35">
            <v>613.43027649916212</v>
          </cell>
        </row>
        <row r="36">
          <cell r="F36">
            <v>309.8251051905022</v>
          </cell>
          <cell r="G36">
            <v>363.11890721571973</v>
          </cell>
          <cell r="H36">
            <v>373.96895483134142</v>
          </cell>
          <cell r="I36">
            <v>385.09361645999877</v>
          </cell>
          <cell r="J36">
            <v>390.21471432264696</v>
          </cell>
          <cell r="K36">
            <v>395.40473442558425</v>
          </cell>
          <cell r="L36">
            <v>402.04303407410964</v>
          </cell>
          <cell r="M36">
            <v>408.78021869274323</v>
          </cell>
          <cell r="N36">
            <v>415.61766687211878</v>
          </cell>
          <cell r="O36">
            <v>422.55677688329683</v>
          </cell>
          <cell r="P36">
            <v>429.59896696034383</v>
          </cell>
        </row>
        <row r="37">
          <cell r="F37">
            <v>320.16918977672697</v>
          </cell>
          <cell r="G37">
            <v>376.41314478877001</v>
          </cell>
          <cell r="H37">
            <v>387.75641953445773</v>
          </cell>
          <cell r="I37">
            <v>399.38646282281132</v>
          </cell>
          <cell r="J37">
            <v>404.6469600962385</v>
          </cell>
          <cell r="K37">
            <v>409.97753892342462</v>
          </cell>
          <cell r="L37">
            <v>416.8994927099605</v>
          </cell>
          <cell r="M37">
            <v>423.92440408578256</v>
          </cell>
          <cell r="N37">
            <v>431.05370010301397</v>
          </cell>
          <cell r="O37">
            <v>438.28882808935407</v>
          </cell>
          <cell r="P37">
            <v>445.63125593785691</v>
          </cell>
        </row>
        <row r="38">
          <cell r="F38">
            <v>203.84066072693005</v>
          </cell>
          <cell r="G38">
            <v>238.30323984540297</v>
          </cell>
          <cell r="H38">
            <v>245.37809931555049</v>
          </cell>
          <cell r="I38">
            <v>252.63243140072672</v>
          </cell>
          <cell r="J38">
            <v>256.02217902277641</v>
          </cell>
          <cell r="K38">
            <v>259.45797417899672</v>
          </cell>
          <cell r="L38">
            <v>263.79660433961226</v>
          </cell>
          <cell r="M38">
            <v>268.20001713546282</v>
          </cell>
          <cell r="N38">
            <v>272.66912100516265</v>
          </cell>
          <cell r="O38">
            <v>277.20483741891246</v>
          </cell>
          <cell r="P38">
            <v>281.80810106654923</v>
          </cell>
        </row>
        <row r="39">
          <cell r="F39">
            <v>334.81376366462973</v>
          </cell>
          <cell r="G39">
            <v>395.46587166597578</v>
          </cell>
          <cell r="H39">
            <v>407.53464889486094</v>
          </cell>
          <cell r="I39">
            <v>419.9081155066566</v>
          </cell>
          <cell r="J39">
            <v>425.36130728257274</v>
          </cell>
          <cell r="K39">
            <v>430.88603936223694</v>
          </cell>
          <cell r="L39">
            <v>438.22293773476855</v>
          </cell>
          <cell r="M39">
            <v>445.66875645084951</v>
          </cell>
          <cell r="N39">
            <v>453.2249926509561</v>
          </cell>
          <cell r="O39">
            <v>460.89316460068875</v>
          </cell>
          <cell r="P39">
            <v>468.67481199066555</v>
          </cell>
        </row>
        <row r="45">
          <cell r="F45">
            <v>5.5763723787060826</v>
          </cell>
          <cell r="G45">
            <v>7.1658295910440923</v>
          </cell>
          <cell r="H45">
            <v>9.7273623956067148</v>
          </cell>
          <cell r="I45">
            <v>13.980342181262515</v>
          </cell>
          <cell r="J45">
            <v>21.480133435696885</v>
          </cell>
          <cell r="K45">
            <v>30.363021125475534</v>
          </cell>
          <cell r="L45">
            <v>43.031622904859105</v>
          </cell>
          <cell r="M45">
            <v>57.397682753497563</v>
          </cell>
          <cell r="N45">
            <v>76.558585919232598</v>
          </cell>
          <cell r="O45">
            <v>96.441254871596939</v>
          </cell>
          <cell r="P45">
            <v>121.48561904349957</v>
          </cell>
        </row>
        <row r="46">
          <cell r="F46">
            <v>3.9065464453098846</v>
          </cell>
          <cell r="G46">
            <v>4.8355216109613606</v>
          </cell>
          <cell r="H46">
            <v>6.5056248991732133</v>
          </cell>
          <cell r="I46">
            <v>9.2666899913321945</v>
          </cell>
          <cell r="J46">
            <v>14.161732886033745</v>
          </cell>
          <cell r="K46">
            <v>19.911145170876857</v>
          </cell>
          <cell r="L46">
            <v>28.068890282772298</v>
          </cell>
          <cell r="M46">
            <v>37.240642462463192</v>
          </cell>
          <cell r="N46">
            <v>49.408425213345048</v>
          </cell>
          <cell r="O46">
            <v>61.908925996095981</v>
          </cell>
          <cell r="P46">
            <v>77.570678647160392</v>
          </cell>
        </row>
        <row r="47">
          <cell r="F47">
            <v>7.0832248327456755</v>
          </cell>
          <cell r="G47">
            <v>8.7066205729556714</v>
          </cell>
          <cell r="H47">
            <v>11.70454532342448</v>
          </cell>
          <cell r="I47">
            <v>16.659194907790909</v>
          </cell>
          <cell r="J47">
            <v>25.460279573853764</v>
          </cell>
          <cell r="K47">
            <v>35.798135318670347</v>
          </cell>
          <cell r="L47">
            <v>50.446205028314679</v>
          </cell>
          <cell r="M47">
            <v>66.905317325465603</v>
          </cell>
          <cell r="N47">
            <v>88.733131346552256</v>
          </cell>
          <cell r="O47">
            <v>111.14258579296384</v>
          </cell>
          <cell r="P47">
            <v>139.20933077907392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1">
          <cell r="F51">
            <v>0.75122631202611045</v>
          </cell>
          <cell r="G51">
            <v>3.1263978024796346</v>
          </cell>
          <cell r="H51">
            <v>5.0975020349515443</v>
          </cell>
          <cell r="I51">
            <v>7.3326105041805958</v>
          </cell>
          <cell r="J51">
            <v>11.261848240467653</v>
          </cell>
          <cell r="K51">
            <v>15.221039692144471</v>
          </cell>
          <cell r="L51">
            <v>20.641052829784194</v>
          </cell>
          <cell r="M51">
            <v>25.146298868979539</v>
          </cell>
          <cell r="N51">
            <v>30.633982933090262</v>
          </cell>
          <cell r="O51">
            <v>35.244924151729506</v>
          </cell>
          <cell r="P51">
            <v>40.548718888981966</v>
          </cell>
        </row>
        <row r="52">
          <cell r="F52">
            <v>1.0158864892819828</v>
          </cell>
          <cell r="G52">
            <v>4.2286390577682695</v>
          </cell>
          <cell r="H52">
            <v>6.8947245933606913</v>
          </cell>
          <cell r="I52">
            <v>9.917927304706236</v>
          </cell>
          <cell r="J52">
            <v>15.232277683135845</v>
          </cell>
          <cell r="K52">
            <v>20.586966748875131</v>
          </cell>
          <cell r="L52">
            <v>27.917721378706865</v>
          </cell>
          <cell r="M52">
            <v>34.011219023975698</v>
          </cell>
          <cell r="N52">
            <v>41.433490168494721</v>
          </cell>
          <cell r="O52">
            <v>47.669926745621588</v>
          </cell>
          <cell r="P52">
            <v>54.843456895345895</v>
          </cell>
        </row>
        <row r="53">
          <cell r="F53">
            <v>0.71042758381623083</v>
          </cell>
          <cell r="G53">
            <v>2.9604623433685457</v>
          </cell>
          <cell r="H53">
            <v>4.8274588894921688</v>
          </cell>
          <cell r="I53">
            <v>6.9448687995712319</v>
          </cell>
          <cell r="J53">
            <v>10.665792446451036</v>
          </cell>
          <cell r="K53">
            <v>14.414705827822848</v>
          </cell>
          <cell r="L53">
            <v>19.548385414912619</v>
          </cell>
          <cell r="M53">
            <v>23.816082741560521</v>
          </cell>
          <cell r="N53">
            <v>29.01459858269191</v>
          </cell>
          <cell r="O53">
            <v>33.383061424231002</v>
          </cell>
          <cell r="P53">
            <v>38.408101669248019</v>
          </cell>
        </row>
        <row r="54">
          <cell r="F54">
            <v>0.29365860944757705</v>
          </cell>
          <cell r="G54">
            <v>1.5344242871303788</v>
          </cell>
          <cell r="H54">
            <v>2.5027186752487021</v>
          </cell>
          <cell r="I54">
            <v>3.6013146752815262</v>
          </cell>
          <cell r="J54">
            <v>5.5301355024060834</v>
          </cell>
          <cell r="K54">
            <v>7.4729828768757098</v>
          </cell>
          <cell r="L54">
            <v>10.135372674152096</v>
          </cell>
          <cell r="M54">
            <v>12.349201627418381</v>
          </cell>
          <cell r="N54">
            <v>15.046100145595158</v>
          </cell>
          <cell r="O54">
            <v>17.312966765768003</v>
          </cell>
          <cell r="P54">
            <v>19.920730613204491</v>
          </cell>
        </row>
        <row r="55">
          <cell r="F55">
            <v>0.18696229021814761</v>
          </cell>
          <cell r="G55">
            <v>0.97142802790757188</v>
          </cell>
          <cell r="H55">
            <v>1.5837580520043104</v>
          </cell>
          <cell r="I55">
            <v>2.2780163259041886</v>
          </cell>
          <cell r="J55">
            <v>3.4989447128936511</v>
          </cell>
          <cell r="K55">
            <v>4.7293444499423023</v>
          </cell>
          <cell r="L55">
            <v>6.4132409415472988</v>
          </cell>
          <cell r="M55">
            <v>7.8128460078290018</v>
          </cell>
          <cell r="N55">
            <v>9.517623674903227</v>
          </cell>
          <cell r="O55">
            <v>10.949944032261149</v>
          </cell>
          <cell r="P55">
            <v>12.597463017154878</v>
          </cell>
        </row>
        <row r="56">
          <cell r="F56">
            <v>0.30709058648094745</v>
          </cell>
          <cell r="G56">
            <v>1.6120915186316909</v>
          </cell>
          <cell r="H56">
            <v>2.6303744444118853</v>
          </cell>
          <cell r="I56">
            <v>3.7863608294476236</v>
          </cell>
          <cell r="J56">
            <v>5.8132295524814088</v>
          </cell>
          <cell r="K56">
            <v>7.8540985501164737</v>
          </cell>
          <cell r="L56">
            <v>10.653773549668585</v>
          </cell>
          <cell r="M56">
            <v>12.982629165502525</v>
          </cell>
          <cell r="N56">
            <v>15.819997894190989</v>
          </cell>
          <cell r="O56">
            <v>18.205866839194449</v>
          </cell>
          <cell r="P56">
            <v>20.950829975360303</v>
          </cell>
        </row>
        <row r="62">
          <cell r="F62">
            <v>74.351631716081101</v>
          </cell>
          <cell r="G62">
            <v>68.791964074023284</v>
          </cell>
          <cell r="H62">
            <v>67.235528878433612</v>
          </cell>
          <cell r="I62">
            <v>65.70984510668282</v>
          </cell>
          <cell r="J62">
            <v>64.614440940240058</v>
          </cell>
          <cell r="K62">
            <v>63.537444673943433</v>
          </cell>
          <cell r="L62">
            <v>62.6418586064583</v>
          </cell>
          <cell r="M62">
            <v>61.757876447050357</v>
          </cell>
          <cell r="N62">
            <v>60.885374731428882</v>
          </cell>
          <cell r="O62">
            <v>60.024230602430187</v>
          </cell>
          <cell r="P62">
            <v>59.174321826675872</v>
          </cell>
        </row>
        <row r="63">
          <cell r="F63">
            <v>52.087285937465133</v>
          </cell>
          <cell r="G63">
            <v>46.42100746522906</v>
          </cell>
          <cell r="H63">
            <v>44.966879303085257</v>
          </cell>
          <cell r="I63">
            <v>43.554925629659927</v>
          </cell>
          <cell r="J63">
            <v>42.599942682637035</v>
          </cell>
          <cell r="K63">
            <v>41.665922487139547</v>
          </cell>
          <cell r="L63">
            <v>40.860356585228132</v>
          </cell>
          <cell r="M63">
            <v>40.069614062345273</v>
          </cell>
          <cell r="N63">
            <v>39.29344367956223</v>
          </cell>
          <cell r="O63">
            <v>38.53159786531215</v>
          </cell>
          <cell r="P63">
            <v>37.783832676830194</v>
          </cell>
        </row>
        <row r="64">
          <cell r="F64">
            <v>47.221498884971169</v>
          </cell>
          <cell r="G64">
            <v>41.79177875018722</v>
          </cell>
          <cell r="H64">
            <v>40.450908637755006</v>
          </cell>
          <cell r="I64">
            <v>39.150440768901255</v>
          </cell>
          <cell r="J64">
            <v>38.293564045390248</v>
          </cell>
          <cell r="K64">
            <v>37.455463223518983</v>
          </cell>
          <cell r="L64">
            <v>36.717695374896763</v>
          </cell>
          <cell r="M64">
            <v>35.993877477440677</v>
          </cell>
          <cell r="N64">
            <v>35.283762678346022</v>
          </cell>
          <cell r="O64">
            <v>34.587108018603779</v>
          </cell>
          <cell r="P64">
            <v>33.903674384074648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8">
          <cell r="F68">
            <v>30.049052481044416</v>
          </cell>
          <cell r="G68">
            <v>28.137580222316711</v>
          </cell>
          <cell r="H68">
            <v>27.526510988738345</v>
          </cell>
          <cell r="I68">
            <v>26.925345771351147</v>
          </cell>
          <cell r="J68">
            <v>26.466244312958228</v>
          </cell>
          <cell r="K68">
            <v>26.015026152519916</v>
          </cell>
          <cell r="L68">
            <v>25.657190312314309</v>
          </cell>
          <cell r="M68">
            <v>25.303520536033233</v>
          </cell>
          <cell r="N68">
            <v>24.953988438529908</v>
          </cell>
          <cell r="O68">
            <v>24.608565267069576</v>
          </cell>
          <cell r="P68">
            <v>24.267221920195787</v>
          </cell>
        </row>
        <row r="69">
          <cell r="F69">
            <v>40.635459571279306</v>
          </cell>
          <cell r="G69">
            <v>38.057751519914426</v>
          </cell>
          <cell r="H69">
            <v>37.231512804147741</v>
          </cell>
          <cell r="I69">
            <v>36.418629062881301</v>
          </cell>
          <cell r="J69">
            <v>35.797071137583892</v>
          </cell>
          <cell r="K69">
            <v>35.186195503415625</v>
          </cell>
          <cell r="L69">
            <v>34.702216810669192</v>
          </cell>
          <cell r="M69">
            <v>34.223866641875219</v>
          </cell>
          <cell r="N69">
            <v>33.751106961534767</v>
          </cell>
          <cell r="O69">
            <v>33.283899223215933</v>
          </cell>
          <cell r="P69">
            <v>32.822204395505253</v>
          </cell>
        </row>
        <row r="70">
          <cell r="F70">
            <v>28.417103352649232</v>
          </cell>
          <cell r="G70">
            <v>26.644161090316913</v>
          </cell>
          <cell r="H70">
            <v>26.068278003257713</v>
          </cell>
          <cell r="I70">
            <v>25.501558232025562</v>
          </cell>
          <cell r="J70">
            <v>25.065465512555654</v>
          </cell>
          <cell r="K70">
            <v>24.636881361345399</v>
          </cell>
          <cell r="L70">
            <v>24.298985571373411</v>
          </cell>
          <cell r="M70">
            <v>23.96498752674686</v>
          </cell>
          <cell r="N70">
            <v>23.634861949309126</v>
          </cell>
          <cell r="O70">
            <v>23.308583168917639</v>
          </cell>
          <cell r="P70">
            <v>22.986125142275352</v>
          </cell>
        </row>
        <row r="71">
          <cell r="F71">
            <v>29.365860944757706</v>
          </cell>
          <cell r="G71">
            <v>27.61963716834682</v>
          </cell>
          <cell r="H71">
            <v>27.029361692685985</v>
          </cell>
          <cell r="I71">
            <v>26.448054975267528</v>
          </cell>
          <cell r="J71">
            <v>25.992521682988979</v>
          </cell>
          <cell r="K71">
            <v>25.544883780782648</v>
          </cell>
          <cell r="L71">
            <v>25.196891624802763</v>
          </cell>
          <cell r="M71">
            <v>24.852824553713475</v>
          </cell>
          <cell r="N71">
            <v>24.51266032877361</v>
          </cell>
          <cell r="O71">
            <v>24.176376194647123</v>
          </cell>
          <cell r="P71">
            <v>23.84394890140058</v>
          </cell>
        </row>
        <row r="72">
          <cell r="F72">
            <v>18.696229021814762</v>
          </cell>
          <cell r="G72">
            <v>17.485704502336294</v>
          </cell>
          <cell r="H72">
            <v>17.104586961646554</v>
          </cell>
          <cell r="I72">
            <v>16.729751897440362</v>
          </cell>
          <cell r="J72">
            <v>16.445599981754224</v>
          </cell>
          <cell r="K72">
            <v>16.166309534429683</v>
          </cell>
          <cell r="L72">
            <v>15.943541709129498</v>
          </cell>
          <cell r="M72">
            <v>15.723388195933662</v>
          </cell>
          <cell r="N72">
            <v>15.505830349553905</v>
          </cell>
          <cell r="O72">
            <v>15.290849327898732</v>
          </cell>
          <cell r="P72">
            <v>15.078426102967406</v>
          </cell>
        </row>
        <row r="73">
          <cell r="F73">
            <v>30.709058648094747</v>
          </cell>
          <cell r="G73">
            <v>29.017647335370434</v>
          </cell>
          <cell r="H73">
            <v>28.408043999648363</v>
          </cell>
          <cell r="I73">
            <v>27.807033931463348</v>
          </cell>
          <cell r="J73">
            <v>27.323109013391019</v>
          </cell>
          <cell r="K73">
            <v>26.847650793683965</v>
          </cell>
          <cell r="L73">
            <v>26.485654366788925</v>
          </cell>
          <cell r="M73">
            <v>26.127600360802379</v>
          </cell>
          <cell r="N73">
            <v>25.773471599266575</v>
          </cell>
          <cell r="O73">
            <v>25.423250192122168</v>
          </cell>
          <cell r="P73">
            <v>25.076917562616639</v>
          </cell>
        </row>
        <row r="79">
          <cell r="F79">
            <v>11.152744757412165</v>
          </cell>
          <cell r="G79">
            <v>12.898493263879367</v>
          </cell>
          <cell r="H79">
            <v>15.758327080882879</v>
          </cell>
          <cell r="I79">
            <v>19.250931183598482</v>
          </cell>
          <cell r="J79">
            <v>23.662514992763693</v>
          </cell>
          <cell r="K79">
            <v>26.758323257459082</v>
          </cell>
          <cell r="L79">
            <v>30.338326906875395</v>
          </cell>
          <cell r="M79">
            <v>34.396732302761599</v>
          </cell>
          <cell r="N79">
            <v>38.997400246164965</v>
          </cell>
          <cell r="O79">
            <v>44.212707878303959</v>
          </cell>
          <cell r="P79">
            <v>50.124683404449812</v>
          </cell>
        </row>
        <row r="80">
          <cell r="F80">
            <v>7.8130928906197692</v>
          </cell>
          <cell r="G80">
            <v>8.7039388997304492</v>
          </cell>
          <cell r="H80">
            <v>10.539112336660606</v>
          </cell>
          <cell r="I80">
            <v>12.760232118064431</v>
          </cell>
          <cell r="J80">
            <v>15.600564947254774</v>
          </cell>
          <cell r="K80">
            <v>17.54729401619036</v>
          </cell>
          <cell r="L80">
            <v>19.789241302721262</v>
          </cell>
          <cell r="M80">
            <v>22.31721470473731</v>
          </cell>
          <cell r="N80">
            <v>25.167655729825672</v>
          </cell>
          <cell r="O80">
            <v>28.381642936616899</v>
          </cell>
          <cell r="P80">
            <v>32.00548130116541</v>
          </cell>
        </row>
        <row r="81">
          <cell r="F81">
            <v>14.166449665491351</v>
          </cell>
          <cell r="G81">
            <v>15.671917031320207</v>
          </cell>
          <cell r="H81">
            <v>18.96136342394766</v>
          </cell>
          <cell r="I81">
            <v>22.93971138802808</v>
          </cell>
          <cell r="J81">
            <v>28.047043978557312</v>
          </cell>
          <cell r="K81">
            <v>31.548180693637811</v>
          </cell>
          <cell r="L81">
            <v>35.565785253882538</v>
          </cell>
          <cell r="M81">
            <v>40.094376275758719</v>
          </cell>
          <cell r="N81">
            <v>45.198868248005788</v>
          </cell>
          <cell r="O81">
            <v>50.952413311565593</v>
          </cell>
          <cell r="P81">
            <v>57.437445577388935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5">
          <cell r="F85">
            <v>1.5024526240522209</v>
          </cell>
          <cell r="G85">
            <v>5.6275160444633423</v>
          </cell>
          <cell r="H85">
            <v>8.257953296621503</v>
          </cell>
          <cell r="I85">
            <v>10.09700466425668</v>
          </cell>
          <cell r="J85">
            <v>12.406052021699169</v>
          </cell>
          <cell r="K85">
            <v>13.413997859893081</v>
          </cell>
          <cell r="L85">
            <v>14.552437630265775</v>
          </cell>
          <cell r="M85">
            <v>15.06943258173292</v>
          </cell>
          <cell r="N85">
            <v>15.604333325020253</v>
          </cell>
          <cell r="O85">
            <v>16.157748442698107</v>
          </cell>
          <cell r="P85">
            <v>16.730306951298441</v>
          </cell>
        </row>
        <row r="86">
          <cell r="F86">
            <v>2.0317729785639655</v>
          </cell>
          <cell r="G86">
            <v>7.6115503039828853</v>
          </cell>
          <cell r="H86">
            <v>11.169453841244321</v>
          </cell>
          <cell r="I86">
            <v>13.656985898580487</v>
          </cell>
          <cell r="J86">
            <v>16.779877095742449</v>
          </cell>
          <cell r="K86">
            <v>18.142882056448681</v>
          </cell>
          <cell r="L86">
            <v>19.682663597301435</v>
          </cell>
          <cell r="M86">
            <v>20.381916828985535</v>
          </cell>
          <cell r="N86">
            <v>21.10538459266942</v>
          </cell>
          <cell r="O86">
            <v>21.853889692646806</v>
          </cell>
          <cell r="P86">
            <v>22.62828255170254</v>
          </cell>
        </row>
        <row r="87">
          <cell r="F87">
            <v>1.4208551676324617</v>
          </cell>
          <cell r="G87">
            <v>5.3288322180633827</v>
          </cell>
          <cell r="H87">
            <v>7.8204834009773139</v>
          </cell>
          <cell r="I87">
            <v>9.5630843370095864</v>
          </cell>
          <cell r="J87">
            <v>11.749436959010463</v>
          </cell>
          <cell r="K87">
            <v>12.703391951943722</v>
          </cell>
          <cell r="L87">
            <v>13.782080878763358</v>
          </cell>
          <cell r="M87">
            <v>14.272273430968076</v>
          </cell>
          <cell r="N87">
            <v>14.779451583715836</v>
          </cell>
          <cell r="O87">
            <v>15.304192638286469</v>
          </cell>
          <cell r="P87">
            <v>15.847093273218087</v>
          </cell>
        </row>
        <row r="88">
          <cell r="F88">
            <v>0.58731721889515409</v>
          </cell>
          <cell r="G88">
            <v>2.761963716834682</v>
          </cell>
          <cell r="H88">
            <v>4.0544042539028977</v>
          </cell>
          <cell r="I88">
            <v>4.9590103078626617</v>
          </cell>
          <cell r="J88">
            <v>6.091997269450542</v>
          </cell>
          <cell r="K88">
            <v>6.5857903497330268</v>
          </cell>
          <cell r="L88">
            <v>7.1456809842214097</v>
          </cell>
          <cell r="M88">
            <v>7.400510998943667</v>
          </cell>
          <cell r="N88">
            <v>7.6641800847872403</v>
          </cell>
          <cell r="O88">
            <v>7.936988616965003</v>
          </cell>
          <cell r="P88">
            <v>8.2192470436741392</v>
          </cell>
        </row>
        <row r="89">
          <cell r="F89">
            <v>0.37392458043629523</v>
          </cell>
          <cell r="G89">
            <v>1.7485704502336294</v>
          </cell>
          <cell r="H89">
            <v>2.5656880442469832</v>
          </cell>
          <cell r="I89">
            <v>3.1368284807700677</v>
          </cell>
          <cell r="J89">
            <v>3.8544374957236465</v>
          </cell>
          <cell r="K89">
            <v>4.167876676845153</v>
          </cell>
          <cell r="L89">
            <v>4.5214887815734439</v>
          </cell>
          <cell r="M89">
            <v>4.6820073522500909</v>
          </cell>
          <cell r="N89">
            <v>4.8480856247024189</v>
          </cell>
          <cell r="O89">
            <v>5.0199126652459265</v>
          </cell>
          <cell r="P89">
            <v>5.197683893828259</v>
          </cell>
        </row>
        <row r="90">
          <cell r="F90">
            <v>0.61418117296189489</v>
          </cell>
          <cell r="G90">
            <v>2.9017647335370436</v>
          </cell>
          <cell r="H90">
            <v>4.2612065999472541</v>
          </cell>
          <cell r="I90">
            <v>5.2138188621493775</v>
          </cell>
          <cell r="J90">
            <v>6.4038536750135204</v>
          </cell>
          <cell r="K90">
            <v>6.9216599702466475</v>
          </cell>
          <cell r="L90">
            <v>7.5111660430815474</v>
          </cell>
          <cell r="M90">
            <v>7.7801053730623666</v>
          </cell>
          <cell r="N90">
            <v>8.0583879961433453</v>
          </cell>
          <cell r="O90">
            <v>8.3463313838491597</v>
          </cell>
          <cell r="P90">
            <v>8.644263640780153</v>
          </cell>
        </row>
        <row r="96">
          <cell r="E96">
            <v>0.83</v>
          </cell>
          <cell r="F96">
            <v>0.83</v>
          </cell>
          <cell r="G96">
            <v>0.81476949313472324</v>
          </cell>
          <cell r="H96">
            <v>0.79776968935566783</v>
          </cell>
          <cell r="I96">
            <v>0.77872266678020441</v>
          </cell>
          <cell r="J96">
            <v>0.75729686411466168</v>
          </cell>
          <cell r="K96">
            <v>0.73309570989351913</v>
          </cell>
          <cell r="L96">
            <v>0.70564375675721169</v>
          </cell>
          <cell r="M96">
            <v>0.67436976693795525</v>
          </cell>
          <cell r="N96">
            <v>0.63858607171742243</v>
          </cell>
          <cell r="O96">
            <v>0.59746337668337191</v>
          </cell>
          <cell r="P96">
            <v>0.54999999999999993</v>
          </cell>
        </row>
        <row r="97">
          <cell r="E97">
            <v>0.15</v>
          </cell>
          <cell r="F97">
            <v>0.15</v>
          </cell>
          <cell r="G97">
            <v>0.16076601938044399</v>
          </cell>
          <cell r="H97">
            <v>0.17230475324955527</v>
          </cell>
          <cell r="I97">
            <v>0.18467166200173743</v>
          </cell>
          <cell r="J97">
            <v>0.19792618661593414</v>
          </cell>
          <cell r="K97">
            <v>0.21213203435596423</v>
          </cell>
          <cell r="L97">
            <v>0.22735748497655969</v>
          </cell>
          <cell r="M97">
            <v>0.24367571890687062</v>
          </cell>
          <cell r="N97">
            <v>0.26116516898883718</v>
          </cell>
          <cell r="O97">
            <v>0.27990989746104211</v>
          </cell>
          <cell r="P97">
            <v>0.3</v>
          </cell>
        </row>
        <row r="98">
          <cell r="E98">
            <v>0.02</v>
          </cell>
          <cell r="F98">
            <v>0.02</v>
          </cell>
          <cell r="G98">
            <v>2.4464487484832712E-2</v>
          </cell>
          <cell r="H98">
            <v>2.9925557394776866E-2</v>
          </cell>
          <cell r="I98">
            <v>3.6605671218058133E-2</v>
          </cell>
          <cell r="J98">
            <v>4.4776949269404273E-2</v>
          </cell>
          <cell r="K98">
            <v>5.4772255750516578E-2</v>
          </cell>
          <cell r="L98">
            <v>6.6998758266228559E-2</v>
          </cell>
          <cell r="M98">
            <v>8.1954514155174157E-2</v>
          </cell>
          <cell r="N98">
            <v>0.10024875929374033</v>
          </cell>
          <cell r="O98">
            <v>0.12262672585558602</v>
          </cell>
          <cell r="P98">
            <v>0.15</v>
          </cell>
        </row>
        <row r="101">
          <cell r="E101">
            <v>0.6</v>
          </cell>
          <cell r="F101">
            <v>0.6</v>
          </cell>
          <cell r="G101">
            <v>0.63144586748935549</v>
          </cell>
          <cell r="H101">
            <v>0.66453980594897433</v>
          </cell>
          <cell r="I101">
            <v>0.69936819041442988</v>
          </cell>
          <cell r="J101">
            <v>0.73602192281783385</v>
          </cell>
          <cell r="K101">
            <v>0.77459666924148407</v>
          </cell>
          <cell r="L101">
            <v>0.8151931096059235</v>
          </cell>
          <cell r="M101">
            <v>0.85791720044409592</v>
          </cell>
          <cell r="N101">
            <v>0.90288045144743534</v>
          </cell>
          <cell r="O101">
            <v>0.95020021650567776</v>
          </cell>
          <cell r="P101">
            <v>1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D11">
            <v>0</v>
          </cell>
          <cell r="E11">
            <v>33235.952410420861</v>
          </cell>
          <cell r="F11">
            <v>64746.482939084941</v>
          </cell>
          <cell r="G11">
            <v>98906.919481450081</v>
          </cell>
          <cell r="H11">
            <v>137600.24677563476</v>
          </cell>
          <cell r="I11">
            <v>157895.29829938657</v>
          </cell>
          <cell r="J11">
            <v>194293.71182659236</v>
          </cell>
          <cell r="K11">
            <v>244673.78385089675</v>
          </cell>
          <cell r="L11">
            <v>293640.90446927131</v>
          </cell>
          <cell r="M11">
            <v>340311.60724927339</v>
          </cell>
          <cell r="N11">
            <v>388722.85234242183</v>
          </cell>
          <cell r="O11">
            <v>438431.28052384907</v>
          </cell>
        </row>
        <row r="12">
          <cell r="D12">
            <v>0</v>
          </cell>
          <cell r="E12">
            <v>40830.138776453045</v>
          </cell>
          <cell r="F12">
            <v>77461.921002001283</v>
          </cell>
          <cell r="G12">
            <v>102490.14017574956</v>
          </cell>
          <cell r="H12">
            <v>131547.60755045863</v>
          </cell>
          <cell r="I12">
            <v>149828.47493631576</v>
          </cell>
          <cell r="J12">
            <v>171908.21828278783</v>
          </cell>
          <cell r="K12">
            <v>196990.16901432848</v>
          </cell>
          <cell r="L12">
            <v>229615.6773084577</v>
          </cell>
          <cell r="M12">
            <v>266240.23758884473</v>
          </cell>
          <cell r="N12">
            <v>312423.80239291966</v>
          </cell>
          <cell r="O12">
            <v>367766.02699690463</v>
          </cell>
        </row>
        <row r="13">
          <cell r="D13">
            <v>0</v>
          </cell>
          <cell r="E13">
            <v>60313.949584743648</v>
          </cell>
          <cell r="F13">
            <v>114840.75272760924</v>
          </cell>
          <cell r="G13">
            <v>152368.36257212757</v>
          </cell>
          <cell r="H13">
            <v>196374.54247672172</v>
          </cell>
          <cell r="I13">
            <v>224316.22978912244</v>
          </cell>
          <cell r="J13">
            <v>256816.66576654231</v>
          </cell>
          <cell r="K13">
            <v>293782.98047852074</v>
          </cell>
          <cell r="L13">
            <v>342110.11842317181</v>
          </cell>
          <cell r="M13">
            <v>396381.26119104389</v>
          </cell>
          <cell r="N13">
            <v>464870.57741437753</v>
          </cell>
          <cell r="O13">
            <v>547118.53854957665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134380.04077161755</v>
          </cell>
          <cell r="F15">
            <v>257049.15666869548</v>
          </cell>
          <cell r="G15">
            <v>353765.42222932726</v>
          </cell>
          <cell r="H15">
            <v>465522.39680281514</v>
          </cell>
          <cell r="I15">
            <v>532040.00302482478</v>
          </cell>
          <cell r="J15">
            <v>623018.59587592247</v>
          </cell>
          <cell r="K15">
            <v>735446.933343746</v>
          </cell>
          <cell r="L15">
            <v>865366.70020090078</v>
          </cell>
          <cell r="M15">
            <v>1002933.1060291621</v>
          </cell>
          <cell r="N15">
            <v>1166017.232149719</v>
          </cell>
          <cell r="O15">
            <v>1353315.8460703304</v>
          </cell>
        </row>
        <row r="17">
          <cell r="D17">
            <v>0</v>
          </cell>
          <cell r="E17">
            <v>29797.280373674464</v>
          </cell>
          <cell r="F17">
            <v>59410.663273667669</v>
          </cell>
          <cell r="G17">
            <v>96512.517419501033</v>
          </cell>
          <cell r="H17">
            <v>137292.02796730743</v>
          </cell>
          <cell r="I17">
            <v>157156.20416251157</v>
          </cell>
          <cell r="J17">
            <v>193188.56291395635</v>
          </cell>
          <cell r="K17">
            <v>243840.77205399919</v>
          </cell>
          <cell r="L17">
            <v>289370.12371838553</v>
          </cell>
          <cell r="M17">
            <v>331816.131824243</v>
          </cell>
          <cell r="N17">
            <v>372552.5662897689</v>
          </cell>
          <cell r="O17">
            <v>412319.95402623783</v>
          </cell>
        </row>
        <row r="18">
          <cell r="D18">
            <v>0</v>
          </cell>
          <cell r="E18">
            <v>84771.140352100978</v>
          </cell>
          <cell r="F18">
            <v>171863.18175411361</v>
          </cell>
          <cell r="G18">
            <v>283499.5507455297</v>
          </cell>
          <cell r="H18">
            <v>408189.54239689826</v>
          </cell>
          <cell r="I18">
            <v>471357.49024376017</v>
          </cell>
          <cell r="J18">
            <v>584035.16160737514</v>
          </cell>
          <cell r="K18">
            <v>742063.6722541874</v>
          </cell>
          <cell r="L18">
            <v>885852.36192516354</v>
          </cell>
          <cell r="M18">
            <v>1021364.2400421931</v>
          </cell>
          <cell r="N18">
            <v>1152563.4484802065</v>
          </cell>
          <cell r="O18">
            <v>1281491.3821632871</v>
          </cell>
        </row>
        <row r="19">
          <cell r="D19">
            <v>0</v>
          </cell>
          <cell r="E19">
            <v>77944.666729930963</v>
          </cell>
          <cell r="F19">
            <v>154147.32608972257</v>
          </cell>
          <cell r="G19">
            <v>248913.11557591631</v>
          </cell>
          <cell r="H19">
            <v>352357.88192683738</v>
          </cell>
          <cell r="I19">
            <v>401949.61564315442</v>
          </cell>
          <cell r="J19">
            <v>492723.7352945538</v>
          </cell>
          <cell r="K19">
            <v>620525.98970968649</v>
          </cell>
          <cell r="L19">
            <v>734909.17714049574</v>
          </cell>
          <cell r="M19">
            <v>841171.94015000795</v>
          </cell>
          <cell r="N19">
            <v>942895.40599285427</v>
          </cell>
          <cell r="O19">
            <v>1042036.2014867156</v>
          </cell>
        </row>
        <row r="20">
          <cell r="D20">
            <v>0</v>
          </cell>
          <cell r="E20">
            <v>56752.86393873451</v>
          </cell>
          <cell r="F20">
            <v>112938.34469235639</v>
          </cell>
          <cell r="G20">
            <v>179512.34500703812</v>
          </cell>
          <cell r="H20">
            <v>252445.32831041014</v>
          </cell>
          <cell r="I20">
            <v>287129.41018638026</v>
          </cell>
          <cell r="J20">
            <v>350055.59656015452</v>
          </cell>
          <cell r="K20">
            <v>438981.96339299448</v>
          </cell>
          <cell r="L20">
            <v>519254.60176598129</v>
          </cell>
          <cell r="M20">
            <v>594325.39300214942</v>
          </cell>
          <cell r="N20">
            <v>666519.37297384464</v>
          </cell>
          <cell r="O20">
            <v>737073.9795922495</v>
          </cell>
        </row>
        <row r="21">
          <cell r="D21">
            <v>0</v>
          </cell>
          <cell r="E21">
            <v>118590.87419656082</v>
          </cell>
          <cell r="F21">
            <v>238533.37443838091</v>
          </cell>
          <cell r="G21">
            <v>378582.19708053989</v>
          </cell>
          <cell r="H21">
            <v>533169.37411086587</v>
          </cell>
          <cell r="I21">
            <v>607369.1047065286</v>
          </cell>
          <cell r="J21">
            <v>740228.15223274031</v>
          </cell>
          <cell r="K21">
            <v>927917.0052769999</v>
          </cell>
          <cell r="L21">
            <v>1098395.8877100567</v>
          </cell>
          <cell r="M21">
            <v>1258558.7040371124</v>
          </cell>
          <cell r="N21">
            <v>1413039.1145944921</v>
          </cell>
          <cell r="O21">
            <v>1564252.5159403167</v>
          </cell>
        </row>
        <row r="22">
          <cell r="D22">
            <v>0</v>
          </cell>
          <cell r="E22">
            <v>55642.029252796528</v>
          </cell>
          <cell r="F22">
            <v>117882.04000397037</v>
          </cell>
          <cell r="G22">
            <v>191914.67265309734</v>
          </cell>
          <cell r="H22">
            <v>278989.83012587234</v>
          </cell>
          <cell r="I22">
            <v>326103.22594345873</v>
          </cell>
          <cell r="J22">
            <v>405117.39183079207</v>
          </cell>
          <cell r="K22">
            <v>515773.10355057666</v>
          </cell>
          <cell r="L22">
            <v>620205.76625906234</v>
          </cell>
          <cell r="M22">
            <v>721130.73098314775</v>
          </cell>
          <cell r="N22">
            <v>820282.18730157916</v>
          </cell>
          <cell r="O22">
            <v>918341.36616496777</v>
          </cell>
        </row>
        <row r="23">
          <cell r="D23">
            <v>0</v>
          </cell>
          <cell r="E23">
            <v>423498.85484379833</v>
          </cell>
          <cell r="F23">
            <v>854774.93025221152</v>
          </cell>
          <cell r="G23">
            <v>1378934.3984816226</v>
          </cell>
          <cell r="H23">
            <v>1962443.9848381912</v>
          </cell>
          <cell r="I23">
            <v>2251065.0508857938</v>
          </cell>
          <cell r="J23">
            <v>2765348.6004395722</v>
          </cell>
          <cell r="K23">
            <v>3489102.5062384442</v>
          </cell>
          <cell r="L23">
            <v>4147987.9185191449</v>
          </cell>
          <cell r="M23">
            <v>4768367.1400388535</v>
          </cell>
          <cell r="N23">
            <v>5367852.0956327459</v>
          </cell>
          <cell r="O23">
            <v>5955515.3993737744</v>
          </cell>
        </row>
        <row r="24">
          <cell r="D24">
            <v>0</v>
          </cell>
          <cell r="E24">
            <v>557878.89561541588</v>
          </cell>
          <cell r="F24">
            <v>1111824.086920907</v>
          </cell>
          <cell r="G24">
            <v>1732699.8207109498</v>
          </cell>
          <cell r="H24">
            <v>2427966.3816410061</v>
          </cell>
          <cell r="I24">
            <v>2783105.0539106186</v>
          </cell>
          <cell r="J24">
            <v>3388367.1963154948</v>
          </cell>
          <cell r="K24">
            <v>4224549.4395821905</v>
          </cell>
          <cell r="L24">
            <v>5013354.6187200453</v>
          </cell>
          <cell r="M24">
            <v>5771300.2460680157</v>
          </cell>
          <cell r="N24">
            <v>6533869.3277824651</v>
          </cell>
          <cell r="O24">
            <v>7308831.245444105</v>
          </cell>
        </row>
        <row r="61">
          <cell r="D61">
            <v>0</v>
          </cell>
          <cell r="E61">
            <v>134380.04077161755</v>
          </cell>
          <cell r="F61">
            <v>136107.11997423967</v>
          </cell>
          <cell r="G61">
            <v>135273.63906093605</v>
          </cell>
          <cell r="H61">
            <v>164821.78790788696</v>
          </cell>
          <cell r="I61">
            <v>136345.96574243193</v>
          </cell>
          <cell r="J61">
            <v>170784.59330482144</v>
          </cell>
          <cell r="K61">
            <v>205881.12684921181</v>
          </cell>
          <cell r="L61">
            <v>240236.80685871671</v>
          </cell>
          <cell r="M61">
            <v>267371.41085839632</v>
          </cell>
          <cell r="N61">
            <v>313524.09202493133</v>
          </cell>
          <cell r="O61">
            <v>362201.1987430692</v>
          </cell>
        </row>
        <row r="62">
          <cell r="D62">
            <v>0</v>
          </cell>
          <cell r="E62">
            <v>423498.85484379833</v>
          </cell>
          <cell r="F62">
            <v>473625.96089279308</v>
          </cell>
          <cell r="G62">
            <v>652375.70776724257</v>
          </cell>
          <cell r="H62">
            <v>790349.74612881232</v>
          </cell>
          <cell r="I62">
            <v>582987.66377333098</v>
          </cell>
          <cell r="J62">
            <v>851943.30718664743</v>
          </cell>
          <cell r="K62">
            <v>1138556.1958648076</v>
          </cell>
          <cell r="L62">
            <v>1182250.7882164675</v>
          </cell>
          <cell r="M62">
            <v>1242577.4092975804</v>
          </cell>
          <cell r="N62">
            <v>1314740.0265997201</v>
          </cell>
          <cell r="O62">
            <v>1392841.1180859406</v>
          </cell>
        </row>
        <row r="63">
          <cell r="D63">
            <v>0</v>
          </cell>
          <cell r="E63">
            <v>557878.89561541588</v>
          </cell>
          <cell r="F63">
            <v>609733.08086703275</v>
          </cell>
          <cell r="G63">
            <v>787649.34682817862</v>
          </cell>
          <cell r="H63">
            <v>955171.53403669922</v>
          </cell>
          <cell r="I63">
            <v>719333.62951576291</v>
          </cell>
          <cell r="J63">
            <v>1022727.9004914688</v>
          </cell>
          <cell r="K63">
            <v>1344437.3227140193</v>
          </cell>
          <cell r="L63">
            <v>1422487.5950751842</v>
          </cell>
          <cell r="M63">
            <v>1509948.8201559768</v>
          </cell>
          <cell r="N63">
            <v>1628264.1186246513</v>
          </cell>
          <cell r="O63">
            <v>1755042.3168290099</v>
          </cell>
        </row>
        <row r="67">
          <cell r="D67">
            <v>0</v>
          </cell>
          <cell r="E67">
            <v>16617.976205210431</v>
          </cell>
          <cell r="F67">
            <v>48991.217674752901</v>
          </cell>
          <cell r="G67">
            <v>81826.701210267507</v>
          </cell>
          <cell r="H67">
            <v>118253.58312854242</v>
          </cell>
          <cell r="I67">
            <v>147747.77253751067</v>
          </cell>
          <cell r="J67">
            <v>176094.50506298948</v>
          </cell>
          <cell r="K67">
            <v>219483.74783874454</v>
          </cell>
          <cell r="L67">
            <v>269157.34416008403</v>
          </cell>
          <cell r="M67">
            <v>316976.25585927232</v>
          </cell>
          <cell r="N67">
            <v>364517.22979584761</v>
          </cell>
          <cell r="O67">
            <v>413577.06643313542</v>
          </cell>
        </row>
        <row r="68">
          <cell r="D68">
            <v>0</v>
          </cell>
          <cell r="E68">
            <v>40830.138776453045</v>
          </cell>
          <cell r="F68">
            <v>59146.029889227168</v>
          </cell>
          <cell r="G68">
            <v>89976.030588875423</v>
          </cell>
          <cell r="H68">
            <v>117018.87386310409</v>
          </cell>
          <cell r="I68">
            <v>140688.04124338721</v>
          </cell>
          <cell r="J68">
            <v>160868.34660955181</v>
          </cell>
          <cell r="K68">
            <v>184449.19364855817</v>
          </cell>
          <cell r="L68">
            <v>213302.92316139309</v>
          </cell>
          <cell r="M68">
            <v>247927.9574486512</v>
          </cell>
          <cell r="N68">
            <v>289332.0199908822</v>
          </cell>
          <cell r="O68">
            <v>340094.91469491215</v>
          </cell>
        </row>
        <row r="69">
          <cell r="D69">
            <v>0</v>
          </cell>
          <cell r="E69">
            <v>60313.949584743648</v>
          </cell>
          <cell r="F69">
            <v>87577.351156176446</v>
          </cell>
          <cell r="G69">
            <v>133604.55764986842</v>
          </cell>
          <cell r="H69">
            <v>174371.45252442465</v>
          </cell>
          <cell r="I69">
            <v>210345.38613292208</v>
          </cell>
          <cell r="J69">
            <v>240566.44777783239</v>
          </cell>
          <cell r="K69">
            <v>275299.82312253152</v>
          </cell>
          <cell r="L69">
            <v>317946.54945084627</v>
          </cell>
          <cell r="M69">
            <v>369245.68980710785</v>
          </cell>
          <cell r="N69">
            <v>430625.91930271068</v>
          </cell>
          <cell r="O69">
            <v>505994.55798197712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2">
          <cell r="D72">
            <v>0</v>
          </cell>
          <cell r="E72">
            <v>14898.640186837232</v>
          </cell>
          <cell r="F72">
            <v>44603.971823671069</v>
          </cell>
          <cell r="G72">
            <v>77961.590346584358</v>
          </cell>
          <cell r="H72">
            <v>116902.27269340423</v>
          </cell>
          <cell r="I72">
            <v>147224.1160649095</v>
          </cell>
          <cell r="J72">
            <v>175172.38353823396</v>
          </cell>
          <cell r="K72">
            <v>218514.66748397777</v>
          </cell>
          <cell r="L72">
            <v>266605.44788619236</v>
          </cell>
          <cell r="M72">
            <v>310593.12777131423</v>
          </cell>
          <cell r="N72">
            <v>352184.34905700595</v>
          </cell>
          <cell r="O72">
            <v>392436.26015800337</v>
          </cell>
        </row>
        <row r="73">
          <cell r="D73">
            <v>0</v>
          </cell>
          <cell r="E73">
            <v>42385.570176050489</v>
          </cell>
          <cell r="F73">
            <v>128317.16105310729</v>
          </cell>
          <cell r="G73">
            <v>227681.36624982167</v>
          </cell>
          <cell r="H73">
            <v>345844.54657121398</v>
          </cell>
          <cell r="I73">
            <v>439773.51632032922</v>
          </cell>
          <cell r="J73">
            <v>527696.32592556765</v>
          </cell>
          <cell r="K73">
            <v>663049.41693078121</v>
          </cell>
          <cell r="L73">
            <v>813958.01708967541</v>
          </cell>
          <cell r="M73">
            <v>953608.30098367832</v>
          </cell>
          <cell r="N73">
            <v>1086963.8442611997</v>
          </cell>
          <cell r="O73">
            <v>1217027.4153217468</v>
          </cell>
        </row>
        <row r="74">
          <cell r="D74">
            <v>0</v>
          </cell>
          <cell r="E74">
            <v>38972.333364965481</v>
          </cell>
          <cell r="F74">
            <v>116045.99640982677</v>
          </cell>
          <cell r="G74">
            <v>201530.22083281944</v>
          </cell>
          <cell r="H74">
            <v>300635.49875137687</v>
          </cell>
          <cell r="I74">
            <v>377153.74878499587</v>
          </cell>
          <cell r="J74">
            <v>447336.67546885414</v>
          </cell>
          <cell r="K74">
            <v>556624.8625021202</v>
          </cell>
          <cell r="L74">
            <v>677717.58342509111</v>
          </cell>
          <cell r="M74">
            <v>788040.55864525191</v>
          </cell>
          <cell r="N74">
            <v>892033.67307143111</v>
          </cell>
          <cell r="O74">
            <v>992465.80373978498</v>
          </cell>
        </row>
        <row r="75">
          <cell r="D75">
            <v>0</v>
          </cell>
          <cell r="E75">
            <v>28376.431969367255</v>
          </cell>
          <cell r="F75">
            <v>84845.604315545454</v>
          </cell>
          <cell r="G75">
            <v>146225.34484969726</v>
          </cell>
          <cell r="H75">
            <v>215978.83665872412</v>
          </cell>
          <cell r="I75">
            <v>269787.3692483952</v>
          </cell>
          <cell r="J75">
            <v>318592.50337326736</v>
          </cell>
          <cell r="K75">
            <v>394518.77997657447</v>
          </cell>
          <cell r="L75">
            <v>479118.28257948789</v>
          </cell>
          <cell r="M75">
            <v>556789.9973840653</v>
          </cell>
          <cell r="N75">
            <v>630422.38298799703</v>
          </cell>
          <cell r="O75">
            <v>701796.67628304707</v>
          </cell>
        </row>
        <row r="76">
          <cell r="D76">
            <v>0</v>
          </cell>
          <cell r="E76">
            <v>59295.43709828041</v>
          </cell>
          <cell r="F76">
            <v>178562.12431747088</v>
          </cell>
          <cell r="G76">
            <v>308557.78575946041</v>
          </cell>
          <cell r="H76">
            <v>455875.78559570288</v>
          </cell>
          <cell r="I76">
            <v>570269.23940869723</v>
          </cell>
          <cell r="J76">
            <v>673798.62846963445</v>
          </cell>
          <cell r="K76">
            <v>834072.5787548701</v>
          </cell>
          <cell r="L76">
            <v>1013156.4464935283</v>
          </cell>
          <cell r="M76">
            <v>1178477.2958735847</v>
          </cell>
          <cell r="N76">
            <v>1335798.9093158022</v>
          </cell>
          <cell r="O76">
            <v>1488645.8152674045</v>
          </cell>
        </row>
        <row r="77">
          <cell r="D77">
            <v>0</v>
          </cell>
          <cell r="E77">
            <v>27821.014626398264</v>
          </cell>
          <cell r="F77">
            <v>86762.034628383451</v>
          </cell>
          <cell r="G77">
            <v>154898.35632853385</v>
          </cell>
          <cell r="H77">
            <v>235452.25138948485</v>
          </cell>
          <cell r="I77">
            <v>302546.52803466551</v>
          </cell>
          <cell r="J77">
            <v>365610.3088871254</v>
          </cell>
          <cell r="K77">
            <v>460445.24769068439</v>
          </cell>
          <cell r="L77">
            <v>567989.43490481947</v>
          </cell>
          <cell r="M77">
            <v>670668.24862110498</v>
          </cell>
          <cell r="N77">
            <v>770706.4591423634</v>
          </cell>
          <cell r="O77">
            <v>869311.77673327341</v>
          </cell>
        </row>
        <row r="78">
          <cell r="D78">
            <v>0</v>
          </cell>
          <cell r="E78">
            <v>117762.06456640712</v>
          </cell>
          <cell r="F78">
            <v>195714.59872015653</v>
          </cell>
          <cell r="G78">
            <v>305407.28944901132</v>
          </cell>
          <cell r="H78">
            <v>409643.90951607114</v>
          </cell>
          <cell r="I78">
            <v>498781.19991381996</v>
          </cell>
          <cell r="J78">
            <v>577529.29945037374</v>
          </cell>
          <cell r="K78">
            <v>679232.76460983418</v>
          </cell>
          <cell r="L78">
            <v>800406.81677232333</v>
          </cell>
          <cell r="M78">
            <v>934149.90311503131</v>
          </cell>
          <cell r="N78">
            <v>1084475.1690894405</v>
          </cell>
          <cell r="O78">
            <v>1259666.5391100247</v>
          </cell>
        </row>
        <row r="79">
          <cell r="D79">
            <v>0</v>
          </cell>
          <cell r="E79">
            <v>211749.42742189916</v>
          </cell>
          <cell r="F79">
            <v>639136.89254800498</v>
          </cell>
          <cell r="G79">
            <v>1116854.6643669172</v>
          </cell>
          <cell r="H79">
            <v>1670689.1916599069</v>
          </cell>
          <cell r="I79">
            <v>2106754.5178619926</v>
          </cell>
          <cell r="J79">
            <v>2508206.8256626832</v>
          </cell>
          <cell r="K79">
            <v>3127225.5533390082</v>
          </cell>
          <cell r="L79">
            <v>3818545.2123787948</v>
          </cell>
          <cell r="M79">
            <v>4458177.5292789992</v>
          </cell>
          <cell r="N79">
            <v>5068109.6178358002</v>
          </cell>
          <cell r="O79">
            <v>5661683.7475032602</v>
          </cell>
        </row>
        <row r="80">
          <cell r="D80">
            <v>0</v>
          </cell>
          <cell r="E80">
            <v>329511.49198830628</v>
          </cell>
          <cell r="F80">
            <v>834851.49126816145</v>
          </cell>
          <cell r="G80">
            <v>1422261.9538159287</v>
          </cell>
          <cell r="H80">
            <v>2080333.1011759781</v>
          </cell>
          <cell r="I80">
            <v>2605535.7177758124</v>
          </cell>
          <cell r="J80">
            <v>3085736.125113057</v>
          </cell>
          <cell r="K80">
            <v>3806458.3179488424</v>
          </cell>
          <cell r="L80">
            <v>4618952.0291511184</v>
          </cell>
          <cell r="M80">
            <v>5392327.4323940305</v>
          </cell>
          <cell r="N80">
            <v>6152584.7869252404</v>
          </cell>
          <cell r="O80">
            <v>6921350.2866132846</v>
          </cell>
        </row>
        <row r="89">
          <cell r="D89">
            <v>0</v>
          </cell>
          <cell r="E89">
            <v>810.63864362420099</v>
          </cell>
          <cell r="F89">
            <v>937.52859154047667</v>
          </cell>
          <cell r="G89">
            <v>964.54397406142755</v>
          </cell>
          <cell r="H89">
            <v>992.2704196710938</v>
          </cell>
          <cell r="I89">
            <v>1005.9061380680723</v>
          </cell>
          <cell r="J89">
            <v>1019.7315995034249</v>
          </cell>
          <cell r="K89">
            <v>1036.4516172992812</v>
          </cell>
          <cell r="L89">
            <v>1053.4283905572145</v>
          </cell>
          <cell r="M89">
            <v>1070.6657583523911</v>
          </cell>
          <cell r="N89">
            <v>1088.1676176733672</v>
          </cell>
          <cell r="O89">
            <v>1105.9379242900304</v>
          </cell>
        </row>
        <row r="90">
          <cell r="D90">
            <v>0</v>
          </cell>
          <cell r="E90">
            <v>567.89563117658201</v>
          </cell>
          <cell r="F90">
            <v>632.64688445202046</v>
          </cell>
          <cell r="G90">
            <v>645.08353228780106</v>
          </cell>
          <cell r="H90">
            <v>657.71368450373279</v>
          </cell>
          <cell r="I90">
            <v>663.1883399787481</v>
          </cell>
          <cell r="J90">
            <v>668.70894793823504</v>
          </cell>
          <cell r="K90">
            <v>676.06203915888955</v>
          </cell>
          <cell r="L90">
            <v>683.48316814512384</v>
          </cell>
          <cell r="M90">
            <v>690.97291198470623</v>
          </cell>
          <cell r="N90">
            <v>698.53185344365511</v>
          </cell>
          <cell r="O90">
            <v>706.16058101569922</v>
          </cell>
        </row>
        <row r="91">
          <cell r="D91">
            <v>0</v>
          </cell>
          <cell r="E91">
            <v>514.8450803633873</v>
          </cell>
          <cell r="F91">
            <v>569.55762198436025</v>
          </cell>
          <cell r="G91">
            <v>580.29855379587684</v>
          </cell>
          <cell r="H91">
            <v>591.20249376626589</v>
          </cell>
          <cell r="I91">
            <v>596.1474023645369</v>
          </cell>
          <cell r="J91">
            <v>601.13401820083277</v>
          </cell>
          <cell r="K91">
            <v>607.51892746187684</v>
          </cell>
          <cell r="L91">
            <v>613.96172605583274</v>
          </cell>
          <cell r="M91">
            <v>620.46290578280173</v>
          </cell>
          <cell r="N91">
            <v>627.0229631780021</v>
          </cell>
          <cell r="O91">
            <v>633.64239955219273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4">
          <cell r="D94">
            <v>0</v>
          </cell>
          <cell r="E94">
            <v>327.61786907976921</v>
          </cell>
          <cell r="F94">
            <v>383.47191144011975</v>
          </cell>
          <cell r="G94">
            <v>394.88839820280725</v>
          </cell>
          <cell r="H94">
            <v>406.59392979775441</v>
          </cell>
          <cell r="I94">
            <v>412.02178984472363</v>
          </cell>
          <cell r="J94">
            <v>417.52299554646356</v>
          </cell>
          <cell r="K94">
            <v>424.51544360486082</v>
          </cell>
          <cell r="L94">
            <v>431.61210273411223</v>
          </cell>
          <cell r="M94">
            <v>438.81442913521198</v>
          </cell>
          <cell r="N94">
            <v>446.12389983625224</v>
          </cell>
          <cell r="O94">
            <v>453.54201299199724</v>
          </cell>
        </row>
        <row r="95">
          <cell r="D95">
            <v>0</v>
          </cell>
          <cell r="E95">
            <v>443.03901702783151</v>
          </cell>
          <cell r="F95">
            <v>518.66857793548752</v>
          </cell>
          <cell r="G95">
            <v>534.11391149107908</v>
          </cell>
          <cell r="H95">
            <v>549.94998520238346</v>
          </cell>
          <cell r="I95">
            <v>557.28244426750109</v>
          </cell>
          <cell r="J95">
            <v>564.71385661269346</v>
          </cell>
          <cell r="K95">
            <v>574.17148113769747</v>
          </cell>
          <cell r="L95">
            <v>583.76995501303804</v>
          </cell>
          <cell r="M95">
            <v>593.51124452471993</v>
          </cell>
          <cell r="N95">
            <v>603.39734405760055</v>
          </cell>
          <cell r="O95">
            <v>613.43027649916212</v>
          </cell>
        </row>
        <row r="96">
          <cell r="D96">
            <v>0</v>
          </cell>
          <cell r="E96">
            <v>309.8251051905022</v>
          </cell>
          <cell r="F96">
            <v>363.11890721571973</v>
          </cell>
          <cell r="G96">
            <v>373.96895483134142</v>
          </cell>
          <cell r="H96">
            <v>385.09361645999877</v>
          </cell>
          <cell r="I96">
            <v>390.21471432264696</v>
          </cell>
          <cell r="J96">
            <v>395.40473442558425</v>
          </cell>
          <cell r="K96">
            <v>402.04303407410964</v>
          </cell>
          <cell r="L96">
            <v>408.78021869274323</v>
          </cell>
          <cell r="M96">
            <v>415.61766687211878</v>
          </cell>
          <cell r="N96">
            <v>422.55677688329683</v>
          </cell>
          <cell r="O96">
            <v>429.59896696034383</v>
          </cell>
        </row>
        <row r="97">
          <cell r="D97">
            <v>0</v>
          </cell>
          <cell r="E97">
            <v>320.16918977672697</v>
          </cell>
          <cell r="F97">
            <v>376.41314478877001</v>
          </cell>
          <cell r="G97">
            <v>387.75641953445773</v>
          </cell>
          <cell r="H97">
            <v>399.38646282281132</v>
          </cell>
          <cell r="I97">
            <v>404.6469600962385</v>
          </cell>
          <cell r="J97">
            <v>409.97753892342462</v>
          </cell>
          <cell r="K97">
            <v>416.8994927099605</v>
          </cell>
          <cell r="L97">
            <v>423.92440408578256</v>
          </cell>
          <cell r="M97">
            <v>431.05370010301397</v>
          </cell>
          <cell r="N97">
            <v>438.28882808935407</v>
          </cell>
          <cell r="O97">
            <v>445.63125593785691</v>
          </cell>
        </row>
        <row r="98">
          <cell r="D98">
            <v>0</v>
          </cell>
          <cell r="E98">
            <v>203.84066072693005</v>
          </cell>
          <cell r="F98">
            <v>238.30323984540297</v>
          </cell>
          <cell r="G98">
            <v>245.37809931555049</v>
          </cell>
          <cell r="H98">
            <v>252.63243140072672</v>
          </cell>
          <cell r="I98">
            <v>256.02217902277641</v>
          </cell>
          <cell r="J98">
            <v>259.45797417899672</v>
          </cell>
          <cell r="K98">
            <v>263.79660433961226</v>
          </cell>
          <cell r="L98">
            <v>268.20001713546282</v>
          </cell>
          <cell r="M98">
            <v>272.66912100516265</v>
          </cell>
          <cell r="N98">
            <v>277.20483741891246</v>
          </cell>
          <cell r="O98">
            <v>281.80810106654923</v>
          </cell>
        </row>
        <row r="99">
          <cell r="D99">
            <v>0</v>
          </cell>
          <cell r="E99">
            <v>334.81376366462973</v>
          </cell>
          <cell r="F99">
            <v>395.46587166597578</v>
          </cell>
          <cell r="G99">
            <v>407.53464889486094</v>
          </cell>
          <cell r="H99">
            <v>419.9081155066566</v>
          </cell>
          <cell r="I99">
            <v>425.36130728257274</v>
          </cell>
          <cell r="J99">
            <v>430.88603936223694</v>
          </cell>
          <cell r="K99">
            <v>438.22293773476855</v>
          </cell>
          <cell r="L99">
            <v>445.66875645084951</v>
          </cell>
          <cell r="M99">
            <v>453.2249926509561</v>
          </cell>
          <cell r="N99">
            <v>460.89316460068875</v>
          </cell>
          <cell r="O99">
            <v>468.67481199066555</v>
          </cell>
        </row>
        <row r="100">
          <cell r="D100">
            <v>0</v>
          </cell>
          <cell r="E100">
            <v>133931839.64934748</v>
          </cell>
          <cell r="F100">
            <v>367826869.02234113</v>
          </cell>
          <cell r="G100">
            <v>637797583.89788342</v>
          </cell>
          <cell r="H100">
            <v>951191396.91615272</v>
          </cell>
          <cell r="I100">
            <v>1204090260.4176979</v>
          </cell>
          <cell r="J100">
            <v>1442745450.0808523</v>
          </cell>
          <cell r="K100">
            <v>1802965164.4148054</v>
          </cell>
          <cell r="L100">
            <v>2219779526.673245</v>
          </cell>
          <cell r="M100">
            <v>2634888322.6681037</v>
          </cell>
          <cell r="N100">
            <v>3060509989.2706604</v>
          </cell>
          <cell r="O100">
            <v>3508761388.295526</v>
          </cell>
        </row>
        <row r="109">
          <cell r="D109">
            <v>0</v>
          </cell>
          <cell r="E109">
            <v>111163426.90895841</v>
          </cell>
          <cell r="F109">
            <v>299694111.63466513</v>
          </cell>
          <cell r="G109">
            <v>508815580.37800992</v>
          </cell>
          <cell r="H109">
            <v>740714301.22493434</v>
          </cell>
          <cell r="I109">
            <v>911853778.32532895</v>
          </cell>
          <cell r="J109">
            <v>1057670499.9226671</v>
          </cell>
          <cell r="K109">
            <v>1272251111.920047</v>
          </cell>
          <cell r="L109">
            <v>1496952202.0562809</v>
          </cell>
          <cell r="M109">
            <v>1682602983.3867326</v>
          </cell>
          <cell r="N109">
            <v>1828542632.562839</v>
          </cell>
          <cell r="O109">
            <v>1929818763.5625391</v>
          </cell>
        </row>
        <row r="110">
          <cell r="D110">
            <v>0</v>
          </cell>
          <cell r="E110">
            <v>20089775.947402123</v>
          </cell>
          <cell r="F110">
            <v>59134061.55389373</v>
          </cell>
          <cell r="G110">
            <v>109895555.31668733</v>
          </cell>
          <cell r="H110">
            <v>175658096.15026024</v>
          </cell>
          <cell r="I110">
            <v>238320993.58586201</v>
          </cell>
          <cell r="J110">
            <v>306052527.38346243</v>
          </cell>
          <cell r="K110">
            <v>409917625.2816996</v>
          </cell>
          <cell r="L110">
            <v>540906371.97685599</v>
          </cell>
          <cell r="M110">
            <v>688141054.05632901</v>
          </cell>
          <cell r="N110">
            <v>856667037.27524567</v>
          </cell>
          <cell r="O110">
            <v>1052628416.4886577</v>
          </cell>
        </row>
        <row r="111">
          <cell r="D111">
            <v>0</v>
          </cell>
          <cell r="E111">
            <v>2678636.7929869499</v>
          </cell>
          <cell r="F111">
            <v>8998695.833782265</v>
          </cell>
          <cell r="G111">
            <v>19086448.203186125</v>
          </cell>
          <cell r="H111">
            <v>34818999.540958121</v>
          </cell>
          <cell r="I111">
            <v>53915488.506507039</v>
          </cell>
          <cell r="J111">
            <v>79022422.774722591</v>
          </cell>
          <cell r="K111">
            <v>120796427.21305858</v>
          </cell>
          <cell r="L111">
            <v>181920952.64010826</v>
          </cell>
          <cell r="M111">
            <v>264144285.22504193</v>
          </cell>
          <cell r="N111">
            <v>375300319.43257582</v>
          </cell>
          <cell r="O111">
            <v>526314208.24432886</v>
          </cell>
        </row>
        <row r="112">
          <cell r="D112">
            <v>0</v>
          </cell>
          <cell r="E112">
            <v>80359103.789608493</v>
          </cell>
          <cell r="F112">
            <v>232262756.39570573</v>
          </cell>
          <cell r="G112">
            <v>423841882.63822412</v>
          </cell>
          <cell r="H112">
            <v>665233005.99902344</v>
          </cell>
          <cell r="I112">
            <v>886236828.71886027</v>
          </cell>
          <cell r="J112">
            <v>1117545820.1959341</v>
          </cell>
          <cell r="K112">
            <v>1469764778.8904603</v>
          </cell>
          <cell r="L112">
            <v>1904387037.1266305</v>
          </cell>
          <cell r="M112">
            <v>2378989158.284153</v>
          </cell>
          <cell r="N112">
            <v>2908097254.422771</v>
          </cell>
          <cell r="O112">
            <v>3508761388.295526</v>
          </cell>
        </row>
        <row r="116">
          <cell r="D116">
            <v>0</v>
          </cell>
          <cell r="E116">
            <v>486.38318617452057</v>
          </cell>
          <cell r="F116">
            <v>591.99855478134987</v>
          </cell>
          <cell r="G116">
            <v>640.97786535203363</v>
          </cell>
          <cell r="H116">
            <v>693.9623678071398</v>
          </cell>
          <cell r="I116">
            <v>740.36896991512401</v>
          </cell>
          <cell r="J116">
            <v>789.88070049564396</v>
          </cell>
          <cell r="K116">
            <v>844.90821686228969</v>
          </cell>
          <cell r="L116">
            <v>903.75433569517509</v>
          </cell>
          <cell r="M116">
            <v>966.68318325051757</v>
          </cell>
          <cell r="N116">
            <v>1033.9771059077011</v>
          </cell>
          <cell r="O116">
            <v>1105.9379242900304</v>
          </cell>
        </row>
        <row r="117">
          <cell r="D117">
            <v>0</v>
          </cell>
          <cell r="E117">
            <v>340.7373787059492</v>
          </cell>
          <cell r="F117">
            <v>399.4822607672441</v>
          </cell>
          <cell r="G117">
            <v>428.68368536741423</v>
          </cell>
          <cell r="H117">
            <v>459.98402934218285</v>
          </cell>
          <cell r="I117">
            <v>488.12115718152552</v>
          </cell>
          <cell r="J117">
            <v>517.97972376493385</v>
          </cell>
          <cell r="K117">
            <v>551.12111598845684</v>
          </cell>
          <cell r="L117">
            <v>586.37196616572589</v>
          </cell>
          <cell r="M117">
            <v>623.86593471070057</v>
          </cell>
          <cell r="N117">
            <v>663.74511837827345</v>
          </cell>
          <cell r="O117">
            <v>706.16058101569922</v>
          </cell>
        </row>
        <row r="118">
          <cell r="D118">
            <v>0</v>
          </cell>
          <cell r="E118">
            <v>308.90704821803234</v>
          </cell>
          <cell r="F118">
            <v>359.64480669908875</v>
          </cell>
          <cell r="G118">
            <v>385.63148833198244</v>
          </cell>
          <cell r="H118">
            <v>413.46821823381163</v>
          </cell>
          <cell r="I118">
            <v>438.77755737120333</v>
          </cell>
          <cell r="J118">
            <v>465.6364082661147</v>
          </cell>
          <cell r="K118">
            <v>495.24524362210286</v>
          </cell>
          <cell r="L118">
            <v>526.72832519764495</v>
          </cell>
          <cell r="M118">
            <v>560.20382847956353</v>
          </cell>
          <cell r="N118">
            <v>595.79735536576925</v>
          </cell>
          <cell r="O118">
            <v>633.64239955219273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D121">
            <v>0</v>
          </cell>
          <cell r="E121">
            <v>196.57072144786153</v>
          </cell>
          <cell r="F121">
            <v>242.14175377710774</v>
          </cell>
          <cell r="G121">
            <v>262.41905951319484</v>
          </cell>
          <cell r="H121">
            <v>284.35886091614725</v>
          </cell>
          <cell r="I121">
            <v>303.25707000435892</v>
          </cell>
          <cell r="J121">
            <v>323.41192168201763</v>
          </cell>
          <cell r="K121">
            <v>346.06206454798456</v>
          </cell>
          <cell r="L121">
            <v>370.2874468554391</v>
          </cell>
          <cell r="M121">
            <v>396.1969698792488</v>
          </cell>
          <cell r="N121">
            <v>423.90702621276415</v>
          </cell>
          <cell r="O121">
            <v>453.54201299199724</v>
          </cell>
        </row>
        <row r="122">
          <cell r="D122">
            <v>0</v>
          </cell>
          <cell r="E122">
            <v>265.8234102166989</v>
          </cell>
          <cell r="F122">
            <v>327.51113013394428</v>
          </cell>
          <cell r="G122">
            <v>354.93995509692934</v>
          </cell>
          <cell r="H122">
            <v>384.61752596943342</v>
          </cell>
          <cell r="I122">
            <v>410.17209618238849</v>
          </cell>
          <cell r="J122">
            <v>437.42547240670535</v>
          </cell>
          <cell r="K122">
            <v>468.06063515567843</v>
          </cell>
          <cell r="L122">
            <v>500.82628550816139</v>
          </cell>
          <cell r="M122">
            <v>535.86970039560833</v>
          </cell>
          <cell r="N122">
            <v>573.34828696248303</v>
          </cell>
          <cell r="O122">
            <v>613.43027649916212</v>
          </cell>
        </row>
        <row r="123">
          <cell r="D123">
            <v>0</v>
          </cell>
          <cell r="E123">
            <v>185.89506311430131</v>
          </cell>
          <cell r="F123">
            <v>229.28993336861694</v>
          </cell>
          <cell r="G123">
            <v>248.51725667456037</v>
          </cell>
          <cell r="H123">
            <v>269.32222568377784</v>
          </cell>
          <cell r="I123">
            <v>287.20658434756632</v>
          </cell>
          <cell r="J123">
            <v>306.27919028837113</v>
          </cell>
          <cell r="K123">
            <v>327.74271114227372</v>
          </cell>
          <cell r="L123">
            <v>350.69958081780356</v>
          </cell>
          <cell r="M123">
            <v>375.25306669502839</v>
          </cell>
          <cell r="N123">
            <v>401.51354088045002</v>
          </cell>
          <cell r="O123">
            <v>429.59896696034383</v>
          </cell>
        </row>
        <row r="124">
          <cell r="D124">
            <v>0</v>
          </cell>
          <cell r="E124">
            <v>192.10151386603619</v>
          </cell>
          <cell r="F124">
            <v>237.68452474554124</v>
          </cell>
          <cell r="G124">
            <v>257.67957579289759</v>
          </cell>
          <cell r="H124">
            <v>279.31818778040952</v>
          </cell>
          <cell r="I124">
            <v>297.82903363242474</v>
          </cell>
          <cell r="J124">
            <v>317.56723611390561</v>
          </cell>
          <cell r="K124">
            <v>339.85359385536475</v>
          </cell>
          <cell r="L124">
            <v>363.69203795320624</v>
          </cell>
          <cell r="M124">
            <v>389.18995934709665</v>
          </cell>
          <cell r="N124">
            <v>416.46213934252404</v>
          </cell>
          <cell r="O124">
            <v>445.63125593785691</v>
          </cell>
        </row>
        <row r="125">
          <cell r="D125">
            <v>0</v>
          </cell>
          <cell r="E125">
            <v>122.30439643615803</v>
          </cell>
          <cell r="F125">
            <v>150.47559600970442</v>
          </cell>
          <cell r="G125">
            <v>163.06351450328407</v>
          </cell>
          <cell r="H125">
            <v>176.68308638872384</v>
          </cell>
          <cell r="I125">
            <v>188.43793648835558</v>
          </cell>
          <cell r="J125">
            <v>200.97528260719383</v>
          </cell>
          <cell r="K125">
            <v>215.04517419509196</v>
          </cell>
          <cell r="L125">
            <v>230.09340785991481</v>
          </cell>
          <cell r="M125">
            <v>246.18761906891663</v>
          </cell>
          <cell r="N125">
            <v>263.40009653187184</v>
          </cell>
          <cell r="O125">
            <v>281.80810106654923</v>
          </cell>
        </row>
        <row r="126">
          <cell r="D126">
            <v>0</v>
          </cell>
          <cell r="E126">
            <v>200.88825819877783</v>
          </cell>
          <cell r="F126">
            <v>249.71529039655621</v>
          </cell>
          <cell r="G126">
            <v>270.82299649407429</v>
          </cell>
          <cell r="H126">
            <v>293.67037888222382</v>
          </cell>
          <cell r="I126">
            <v>313.07524727842667</v>
          </cell>
          <cell r="J126">
            <v>333.76289091264374</v>
          </cell>
          <cell r="K126">
            <v>357.23631931264896</v>
          </cell>
          <cell r="L126">
            <v>382.34689185971445</v>
          </cell>
          <cell r="M126">
            <v>409.20798597195579</v>
          </cell>
          <cell r="N126">
            <v>437.94078478956141</v>
          </cell>
          <cell r="O126">
            <v>468.67481199066555</v>
          </cell>
        </row>
        <row r="132">
          <cell r="D132">
            <v>0</v>
          </cell>
          <cell r="E132">
            <v>74.351631716081101</v>
          </cell>
          <cell r="F132">
            <v>68.791964074023284</v>
          </cell>
          <cell r="G132">
            <v>67.235528878433612</v>
          </cell>
          <cell r="H132">
            <v>65.70984510668282</v>
          </cell>
          <cell r="I132">
            <v>64.614440940240058</v>
          </cell>
          <cell r="J132">
            <v>63.537444673943433</v>
          </cell>
          <cell r="K132">
            <v>62.6418586064583</v>
          </cell>
          <cell r="L132">
            <v>61.757876447050357</v>
          </cell>
          <cell r="M132">
            <v>60.885374731428882</v>
          </cell>
          <cell r="N132">
            <v>60.024230602430187</v>
          </cell>
          <cell r="O132">
            <v>59.174321826675872</v>
          </cell>
        </row>
        <row r="133">
          <cell r="D133">
            <v>0</v>
          </cell>
          <cell r="E133">
            <v>52.087285937465133</v>
          </cell>
          <cell r="F133">
            <v>46.42100746522906</v>
          </cell>
          <cell r="G133">
            <v>44.966879303085257</v>
          </cell>
          <cell r="H133">
            <v>43.554925629659927</v>
          </cell>
          <cell r="I133">
            <v>42.599942682637035</v>
          </cell>
          <cell r="J133">
            <v>41.665922487139547</v>
          </cell>
          <cell r="K133">
            <v>40.860356585228132</v>
          </cell>
          <cell r="L133">
            <v>40.069614062345273</v>
          </cell>
          <cell r="M133">
            <v>39.29344367956223</v>
          </cell>
          <cell r="N133">
            <v>38.53159786531215</v>
          </cell>
          <cell r="O133">
            <v>37.783832676830194</v>
          </cell>
        </row>
        <row r="134">
          <cell r="D134">
            <v>0</v>
          </cell>
          <cell r="E134">
            <v>47.221498884971169</v>
          </cell>
          <cell r="F134">
            <v>41.79177875018722</v>
          </cell>
          <cell r="G134">
            <v>40.450908637755006</v>
          </cell>
          <cell r="H134">
            <v>39.150440768901255</v>
          </cell>
          <cell r="I134">
            <v>38.293564045390248</v>
          </cell>
          <cell r="J134">
            <v>37.455463223518983</v>
          </cell>
          <cell r="K134">
            <v>36.717695374896763</v>
          </cell>
          <cell r="L134">
            <v>35.993877477440677</v>
          </cell>
          <cell r="M134">
            <v>35.283762678346022</v>
          </cell>
          <cell r="N134">
            <v>34.587108018603779</v>
          </cell>
          <cell r="O134">
            <v>33.903674384074648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D137">
            <v>0</v>
          </cell>
          <cell r="E137">
            <v>30.049052481044416</v>
          </cell>
          <cell r="F137">
            <v>28.137580222316711</v>
          </cell>
          <cell r="G137">
            <v>27.526510988738345</v>
          </cell>
          <cell r="H137">
            <v>26.925345771351147</v>
          </cell>
          <cell r="I137">
            <v>26.466244312958228</v>
          </cell>
          <cell r="J137">
            <v>26.015026152519916</v>
          </cell>
          <cell r="K137">
            <v>25.657190312314309</v>
          </cell>
          <cell r="L137">
            <v>25.303520536033233</v>
          </cell>
          <cell r="M137">
            <v>24.953988438529908</v>
          </cell>
          <cell r="N137">
            <v>24.608565267069576</v>
          </cell>
          <cell r="O137">
            <v>24.267221920195787</v>
          </cell>
        </row>
        <row r="138">
          <cell r="D138">
            <v>0</v>
          </cell>
          <cell r="E138">
            <v>40.635459571279306</v>
          </cell>
          <cell r="F138">
            <v>38.057751519914426</v>
          </cell>
          <cell r="G138">
            <v>37.231512804147741</v>
          </cell>
          <cell r="H138">
            <v>36.418629062881301</v>
          </cell>
          <cell r="I138">
            <v>35.797071137583892</v>
          </cell>
          <cell r="J138">
            <v>35.186195503415625</v>
          </cell>
          <cell r="K138">
            <v>34.702216810669192</v>
          </cell>
          <cell r="L138">
            <v>34.223866641875219</v>
          </cell>
          <cell r="M138">
            <v>33.751106961534767</v>
          </cell>
          <cell r="N138">
            <v>33.283899223215933</v>
          </cell>
          <cell r="O138">
            <v>32.822204395505253</v>
          </cell>
        </row>
        <row r="139">
          <cell r="D139">
            <v>0</v>
          </cell>
          <cell r="E139">
            <v>28.417103352649232</v>
          </cell>
          <cell r="F139">
            <v>26.644161090316913</v>
          </cell>
          <cell r="G139">
            <v>26.068278003257713</v>
          </cell>
          <cell r="H139">
            <v>25.501558232025562</v>
          </cell>
          <cell r="I139">
            <v>25.065465512555654</v>
          </cell>
          <cell r="J139">
            <v>24.636881361345399</v>
          </cell>
          <cell r="K139">
            <v>24.298985571373411</v>
          </cell>
          <cell r="L139">
            <v>23.96498752674686</v>
          </cell>
          <cell r="M139">
            <v>23.634861949309126</v>
          </cell>
          <cell r="N139">
            <v>23.308583168917639</v>
          </cell>
          <cell r="O139">
            <v>22.986125142275352</v>
          </cell>
        </row>
        <row r="140">
          <cell r="D140">
            <v>0</v>
          </cell>
          <cell r="E140">
            <v>29.365860944757706</v>
          </cell>
          <cell r="F140">
            <v>27.61963716834682</v>
          </cell>
          <cell r="G140">
            <v>27.029361692685985</v>
          </cell>
          <cell r="H140">
            <v>26.448054975267528</v>
          </cell>
          <cell r="I140">
            <v>25.992521682988979</v>
          </cell>
          <cell r="J140">
            <v>25.544883780782648</v>
          </cell>
          <cell r="K140">
            <v>25.196891624802763</v>
          </cell>
          <cell r="L140">
            <v>24.852824553713475</v>
          </cell>
          <cell r="M140">
            <v>24.51266032877361</v>
          </cell>
          <cell r="N140">
            <v>24.176376194647123</v>
          </cell>
          <cell r="O140">
            <v>23.84394890140058</v>
          </cell>
        </row>
        <row r="141">
          <cell r="D141">
            <v>0</v>
          </cell>
          <cell r="E141">
            <v>18.696229021814762</v>
          </cell>
          <cell r="F141">
            <v>17.485704502336294</v>
          </cell>
          <cell r="G141">
            <v>17.104586961646554</v>
          </cell>
          <cell r="H141">
            <v>16.729751897440362</v>
          </cell>
          <cell r="I141">
            <v>16.445599981754224</v>
          </cell>
          <cell r="J141">
            <v>16.166309534429683</v>
          </cell>
          <cell r="K141">
            <v>15.943541709129498</v>
          </cell>
          <cell r="L141">
            <v>15.723388195933662</v>
          </cell>
          <cell r="M141">
            <v>15.505830349553905</v>
          </cell>
          <cell r="N141">
            <v>15.290849327898732</v>
          </cell>
          <cell r="O141">
            <v>15.078426102967406</v>
          </cell>
        </row>
        <row r="142">
          <cell r="D142">
            <v>0</v>
          </cell>
          <cell r="E142">
            <v>30.709058648094747</v>
          </cell>
          <cell r="F142">
            <v>29.017647335370434</v>
          </cell>
          <cell r="G142">
            <v>28.408043999648363</v>
          </cell>
          <cell r="H142">
            <v>27.807033931463348</v>
          </cell>
          <cell r="I142">
            <v>27.323109013391019</v>
          </cell>
          <cell r="J142">
            <v>26.847650793683965</v>
          </cell>
          <cell r="K142">
            <v>26.485654366788925</v>
          </cell>
          <cell r="L142">
            <v>26.127600360802379</v>
          </cell>
          <cell r="M142">
            <v>25.773471599266575</v>
          </cell>
          <cell r="N142">
            <v>25.423250192122168</v>
          </cell>
          <cell r="O142">
            <v>25.076917562616639</v>
          </cell>
        </row>
        <row r="174">
          <cell r="D174">
            <v>0</v>
          </cell>
          <cell r="E174">
            <v>147410453.15301165</v>
          </cell>
          <cell r="F174">
            <v>323875341.88373053</v>
          </cell>
          <cell r="G174">
            <v>533507966.75690377</v>
          </cell>
          <cell r="H174">
            <v>755874263.133479</v>
          </cell>
          <cell r="I174">
            <v>928137718.7088511</v>
          </cell>
          <cell r="J174">
            <v>1078735140.7888331</v>
          </cell>
          <cell r="K174">
            <v>1307627914.5101247</v>
          </cell>
          <cell r="L174">
            <v>1561631005.697098</v>
          </cell>
          <cell r="M174">
            <v>1798053164.3935747</v>
          </cell>
          <cell r="N174">
            <v>2025843309.8732278</v>
          </cell>
          <cell r="O174">
            <v>2252877718.1121054</v>
          </cell>
        </row>
        <row r="179">
          <cell r="D179">
            <v>0</v>
          </cell>
          <cell r="E179">
            <v>5576.3723787060826</v>
          </cell>
          <cell r="F179">
            <v>7165.829591044092</v>
          </cell>
          <cell r="G179">
            <v>9727.3623956067149</v>
          </cell>
          <cell r="H179">
            <v>13980.342181262515</v>
          </cell>
          <cell r="I179">
            <v>21480.133435696884</v>
          </cell>
          <cell r="J179">
            <v>30363.021125475534</v>
          </cell>
          <cell r="K179">
            <v>43031.622904859105</v>
          </cell>
          <cell r="L179">
            <v>57397.68275349756</v>
          </cell>
          <cell r="M179">
            <v>76558.585919232602</v>
          </cell>
          <cell r="N179">
            <v>96441.254871596946</v>
          </cell>
          <cell r="O179">
            <v>121485.61904349957</v>
          </cell>
        </row>
        <row r="180">
          <cell r="D180">
            <v>0</v>
          </cell>
          <cell r="E180">
            <v>3906.5464453098848</v>
          </cell>
          <cell r="F180">
            <v>4835.5216109613602</v>
          </cell>
          <cell r="G180">
            <v>6505.6248991732136</v>
          </cell>
          <cell r="H180">
            <v>9266.689991332194</v>
          </cell>
          <cell r="I180">
            <v>14161.732886033746</v>
          </cell>
          <cell r="J180">
            <v>19911.145170876858</v>
          </cell>
          <cell r="K180">
            <v>28068.890282772296</v>
          </cell>
          <cell r="L180">
            <v>37240.642462463191</v>
          </cell>
          <cell r="M180">
            <v>49408.42521334505</v>
          </cell>
          <cell r="N180">
            <v>61908.925996095983</v>
          </cell>
          <cell r="O180">
            <v>77570.678647160399</v>
          </cell>
        </row>
        <row r="181">
          <cell r="D181">
            <v>0</v>
          </cell>
          <cell r="E181">
            <v>7083.2248327456755</v>
          </cell>
          <cell r="F181">
            <v>8706.6205729556714</v>
          </cell>
          <cell r="G181">
            <v>11704.54532342448</v>
          </cell>
          <cell r="H181">
            <v>16659.194907790908</v>
          </cell>
          <cell r="I181">
            <v>25460.279573853764</v>
          </cell>
          <cell r="J181">
            <v>35798.135318670349</v>
          </cell>
          <cell r="K181">
            <v>50446.205028314682</v>
          </cell>
          <cell r="L181">
            <v>66905.317325465599</v>
          </cell>
          <cell r="M181">
            <v>88733.131346552254</v>
          </cell>
          <cell r="N181">
            <v>111142.58579296384</v>
          </cell>
          <cell r="O181">
            <v>139209.33077907393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D183">
            <v>0</v>
          </cell>
        </row>
        <row r="184">
          <cell r="D184">
            <v>0</v>
          </cell>
          <cell r="E184">
            <v>751.22631202611046</v>
          </cell>
          <cell r="F184">
            <v>3126.3978024796347</v>
          </cell>
          <cell r="G184">
            <v>5097.5020349515444</v>
          </cell>
          <cell r="H184">
            <v>7332.6105041805959</v>
          </cell>
          <cell r="I184">
            <v>11261.848240467654</v>
          </cell>
          <cell r="J184">
            <v>15221.039692144472</v>
          </cell>
          <cell r="K184">
            <v>20641.052829784192</v>
          </cell>
          <cell r="L184">
            <v>25146.298868979538</v>
          </cell>
          <cell r="M184">
            <v>30633.982933090261</v>
          </cell>
          <cell r="N184">
            <v>35244.924151729509</v>
          </cell>
          <cell r="O184">
            <v>40548.718888981966</v>
          </cell>
        </row>
        <row r="185">
          <cell r="D185">
            <v>0</v>
          </cell>
          <cell r="E185">
            <v>1015.8864892819828</v>
          </cell>
          <cell r="F185">
            <v>4228.6390577682696</v>
          </cell>
          <cell r="G185">
            <v>6894.724593360691</v>
          </cell>
          <cell r="H185">
            <v>9917.9273047062361</v>
          </cell>
          <cell r="I185">
            <v>15232.277683135844</v>
          </cell>
          <cell r="J185">
            <v>20586.966748875133</v>
          </cell>
          <cell r="K185">
            <v>27917.721378706865</v>
          </cell>
          <cell r="L185">
            <v>34011.219023975696</v>
          </cell>
          <cell r="M185">
            <v>41433.490168494718</v>
          </cell>
          <cell r="N185">
            <v>47669.926745621589</v>
          </cell>
          <cell r="O185">
            <v>54843.456895345895</v>
          </cell>
        </row>
        <row r="186">
          <cell r="D186">
            <v>0</v>
          </cell>
          <cell r="E186">
            <v>710.42758381623082</v>
          </cell>
          <cell r="F186">
            <v>2960.4623433685456</v>
          </cell>
          <cell r="G186">
            <v>4827.458889492169</v>
          </cell>
          <cell r="H186">
            <v>6944.8687995712316</v>
          </cell>
          <cell r="I186">
            <v>10665.792446451036</v>
          </cell>
          <cell r="J186">
            <v>14414.705827822849</v>
          </cell>
          <cell r="K186">
            <v>19548.38541491262</v>
          </cell>
          <cell r="L186">
            <v>23816.08274156052</v>
          </cell>
          <cell r="M186">
            <v>29014.59858269191</v>
          </cell>
          <cell r="N186">
            <v>33383.061424231004</v>
          </cell>
          <cell r="O186">
            <v>38408.101669248019</v>
          </cell>
        </row>
        <row r="187">
          <cell r="D187">
            <v>0</v>
          </cell>
          <cell r="E187">
            <v>293.65860944757702</v>
          </cell>
          <cell r="F187">
            <v>1534.4242871303788</v>
          </cell>
          <cell r="G187">
            <v>2502.7186752487019</v>
          </cell>
          <cell r="H187">
            <v>3601.314675281526</v>
          </cell>
          <cell r="I187">
            <v>5530.1355024060831</v>
          </cell>
          <cell r="J187">
            <v>7472.9828768757097</v>
          </cell>
          <cell r="K187">
            <v>10135.372674152097</v>
          </cell>
          <cell r="L187">
            <v>12349.201627418381</v>
          </cell>
          <cell r="M187">
            <v>15046.100145595157</v>
          </cell>
          <cell r="N187">
            <v>17312.966765768004</v>
          </cell>
          <cell r="O187">
            <v>19920.730613204491</v>
          </cell>
        </row>
        <row r="188">
          <cell r="D188">
            <v>0</v>
          </cell>
          <cell r="E188">
            <v>186.96229021814761</v>
          </cell>
          <cell r="F188">
            <v>971.42802790757185</v>
          </cell>
          <cell r="G188">
            <v>1583.7580520043105</v>
          </cell>
          <cell r="H188">
            <v>2278.0163259041888</v>
          </cell>
          <cell r="I188">
            <v>3498.9447128936508</v>
          </cell>
          <cell r="J188">
            <v>4729.3444499423022</v>
          </cell>
          <cell r="K188">
            <v>6413.2409415472985</v>
          </cell>
          <cell r="L188">
            <v>7812.8460078290018</v>
          </cell>
          <cell r="M188">
            <v>9517.6236749032269</v>
          </cell>
          <cell r="N188">
            <v>10949.944032261148</v>
          </cell>
          <cell r="O188">
            <v>12597.463017154878</v>
          </cell>
        </row>
        <row r="189">
          <cell r="D189">
            <v>0</v>
          </cell>
          <cell r="E189">
            <v>307.09058648094742</v>
          </cell>
          <cell r="F189">
            <v>1612.0915186316909</v>
          </cell>
          <cell r="G189">
            <v>2630.3744444118852</v>
          </cell>
          <cell r="H189">
            <v>3786.3608294476235</v>
          </cell>
          <cell r="I189">
            <v>5813.229552481409</v>
          </cell>
          <cell r="J189">
            <v>7854.0985501164741</v>
          </cell>
          <cell r="K189">
            <v>10653.773549668585</v>
          </cell>
          <cell r="L189">
            <v>12982.629165502525</v>
          </cell>
          <cell r="M189">
            <v>15819.997894190989</v>
          </cell>
          <cell r="N189">
            <v>18205.866839194448</v>
          </cell>
          <cell r="O189">
            <v>20950.829975360302</v>
          </cell>
        </row>
        <row r="195">
          <cell r="D195">
            <v>0</v>
          </cell>
          <cell r="E195">
            <v>11.152744757412165</v>
          </cell>
          <cell r="F195">
            <v>12.898493263879367</v>
          </cell>
          <cell r="G195">
            <v>15.758327080882879</v>
          </cell>
          <cell r="H195">
            <v>19.250931183598482</v>
          </cell>
          <cell r="I195">
            <v>23.662514992763693</v>
          </cell>
          <cell r="J195">
            <v>26.758323257459082</v>
          </cell>
          <cell r="K195">
            <v>30.338326906875395</v>
          </cell>
          <cell r="L195">
            <v>34.396732302761599</v>
          </cell>
          <cell r="M195">
            <v>38.997400246164965</v>
          </cell>
          <cell r="N195">
            <v>44.212707878303959</v>
          </cell>
          <cell r="O195">
            <v>50.124683404449812</v>
          </cell>
        </row>
        <row r="196">
          <cell r="D196">
            <v>0</v>
          </cell>
          <cell r="E196">
            <v>7.8130928906197692</v>
          </cell>
          <cell r="F196">
            <v>8.7039388997304492</v>
          </cell>
          <cell r="G196">
            <v>10.539112336660606</v>
          </cell>
          <cell r="H196">
            <v>12.760232118064431</v>
          </cell>
          <cell r="I196">
            <v>15.600564947254774</v>
          </cell>
          <cell r="J196">
            <v>17.54729401619036</v>
          </cell>
          <cell r="K196">
            <v>19.789241302721262</v>
          </cell>
          <cell r="L196">
            <v>22.31721470473731</v>
          </cell>
          <cell r="M196">
            <v>25.167655729825672</v>
          </cell>
          <cell r="N196">
            <v>28.381642936616899</v>
          </cell>
          <cell r="O196">
            <v>32.00548130116541</v>
          </cell>
        </row>
        <row r="197">
          <cell r="D197">
            <v>0</v>
          </cell>
          <cell r="E197">
            <v>14.166449665491351</v>
          </cell>
          <cell r="F197">
            <v>15.671917031320207</v>
          </cell>
          <cell r="G197">
            <v>18.96136342394766</v>
          </cell>
          <cell r="H197">
            <v>22.93971138802808</v>
          </cell>
          <cell r="I197">
            <v>28.047043978557312</v>
          </cell>
          <cell r="J197">
            <v>31.548180693637811</v>
          </cell>
          <cell r="K197">
            <v>35.565785253882538</v>
          </cell>
          <cell r="L197">
            <v>40.094376275758719</v>
          </cell>
          <cell r="M197">
            <v>45.198868248005788</v>
          </cell>
          <cell r="N197">
            <v>50.952413311565593</v>
          </cell>
          <cell r="O197">
            <v>57.437445577388935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200">
          <cell r="D200">
            <v>0</v>
          </cell>
          <cell r="E200">
            <v>1.5024526240522209</v>
          </cell>
          <cell r="F200">
            <v>5.6275160444633423</v>
          </cell>
          <cell r="G200">
            <v>8.257953296621503</v>
          </cell>
          <cell r="H200">
            <v>10.09700466425668</v>
          </cell>
          <cell r="I200">
            <v>12.406052021699169</v>
          </cell>
          <cell r="J200">
            <v>13.413997859893081</v>
          </cell>
          <cell r="K200">
            <v>14.552437630265775</v>
          </cell>
          <cell r="L200">
            <v>15.06943258173292</v>
          </cell>
          <cell r="M200">
            <v>15.604333325020253</v>
          </cell>
          <cell r="N200">
            <v>16.157748442698107</v>
          </cell>
          <cell r="O200">
            <v>16.730306951298441</v>
          </cell>
        </row>
        <row r="201">
          <cell r="D201">
            <v>0</v>
          </cell>
          <cell r="E201">
            <v>2.0317729785639655</v>
          </cell>
          <cell r="F201">
            <v>7.6115503039828853</v>
          </cell>
          <cell r="G201">
            <v>11.169453841244321</v>
          </cell>
          <cell r="H201">
            <v>13.656985898580487</v>
          </cell>
          <cell r="I201">
            <v>16.779877095742449</v>
          </cell>
          <cell r="J201">
            <v>18.142882056448681</v>
          </cell>
          <cell r="K201">
            <v>19.682663597301435</v>
          </cell>
          <cell r="L201">
            <v>20.381916828985535</v>
          </cell>
          <cell r="M201">
            <v>21.10538459266942</v>
          </cell>
          <cell r="N201">
            <v>21.853889692646806</v>
          </cell>
          <cell r="O201">
            <v>22.62828255170254</v>
          </cell>
        </row>
        <row r="202">
          <cell r="D202">
            <v>0</v>
          </cell>
          <cell r="E202">
            <v>1.4208551676324617</v>
          </cell>
          <cell r="F202">
            <v>5.3288322180633827</v>
          </cell>
          <cell r="G202">
            <v>7.8204834009773139</v>
          </cell>
          <cell r="H202">
            <v>9.5630843370095864</v>
          </cell>
          <cell r="I202">
            <v>11.749436959010463</v>
          </cell>
          <cell r="J202">
            <v>12.703391951943722</v>
          </cell>
          <cell r="K202">
            <v>13.782080878763358</v>
          </cell>
          <cell r="L202">
            <v>14.272273430968076</v>
          </cell>
          <cell r="M202">
            <v>14.779451583715836</v>
          </cell>
          <cell r="N202">
            <v>15.304192638286469</v>
          </cell>
          <cell r="O202">
            <v>15.847093273218087</v>
          </cell>
        </row>
        <row r="203">
          <cell r="D203">
            <v>0</v>
          </cell>
          <cell r="E203">
            <v>0.58731721889515409</v>
          </cell>
          <cell r="F203">
            <v>2.761963716834682</v>
          </cell>
          <cell r="G203">
            <v>4.0544042539028977</v>
          </cell>
          <cell r="H203">
            <v>4.9590103078626617</v>
          </cell>
          <cell r="I203">
            <v>6.091997269450542</v>
          </cell>
          <cell r="J203">
            <v>6.5857903497330268</v>
          </cell>
          <cell r="K203">
            <v>7.1456809842214097</v>
          </cell>
          <cell r="L203">
            <v>7.400510998943667</v>
          </cell>
          <cell r="M203">
            <v>7.6641800847872403</v>
          </cell>
          <cell r="N203">
            <v>7.936988616965003</v>
          </cell>
          <cell r="O203">
            <v>8.2192470436741392</v>
          </cell>
        </row>
        <row r="204">
          <cell r="D204">
            <v>0</v>
          </cell>
          <cell r="E204">
            <v>0.37392458043629523</v>
          </cell>
          <cell r="F204">
            <v>1.7485704502336294</v>
          </cell>
          <cell r="G204">
            <v>2.5656880442469832</v>
          </cell>
          <cell r="H204">
            <v>3.1368284807700677</v>
          </cell>
          <cell r="I204">
            <v>3.8544374957236465</v>
          </cell>
          <cell r="J204">
            <v>4.167876676845153</v>
          </cell>
          <cell r="K204">
            <v>4.5214887815734439</v>
          </cell>
          <cell r="L204">
            <v>4.6820073522500909</v>
          </cell>
          <cell r="M204">
            <v>4.8480856247024189</v>
          </cell>
          <cell r="N204">
            <v>5.0199126652459265</v>
          </cell>
          <cell r="O204">
            <v>5.197683893828259</v>
          </cell>
        </row>
        <row r="205">
          <cell r="D205">
            <v>0</v>
          </cell>
          <cell r="E205">
            <v>0.61418117296189489</v>
          </cell>
          <cell r="F205">
            <v>2.9017647335370436</v>
          </cell>
          <cell r="G205">
            <v>4.2612065999472541</v>
          </cell>
          <cell r="H205">
            <v>5.2138188621493775</v>
          </cell>
          <cell r="I205">
            <v>6.4038536750135204</v>
          </cell>
          <cell r="J205">
            <v>6.9216599702466475</v>
          </cell>
          <cell r="K205">
            <v>7.5111660430815474</v>
          </cell>
          <cell r="L205">
            <v>7.7801053730623666</v>
          </cell>
          <cell r="M205">
            <v>8.0583879961433453</v>
          </cell>
          <cell r="N205">
            <v>8.3463313838491597</v>
          </cell>
          <cell r="O205">
            <v>8.644263640780153</v>
          </cell>
        </row>
        <row r="221">
          <cell r="D221">
            <v>0</v>
          </cell>
          <cell r="E221">
            <v>18942981.303888034</v>
          </cell>
          <cell r="F221">
            <v>61963739.849242091</v>
          </cell>
          <cell r="G221">
            <v>138942731.98015326</v>
          </cell>
          <cell r="H221">
            <v>243323048.53333828</v>
          </cell>
          <cell r="I221">
            <v>372080371.75331229</v>
          </cell>
          <cell r="J221">
            <v>482012906.34833211</v>
          </cell>
          <cell r="K221">
            <v>648611017.32391334</v>
          </cell>
          <cell r="L221">
            <v>837058327.5828073</v>
          </cell>
          <cell r="M221">
            <v>1047544574.5465306</v>
          </cell>
          <cell r="N221">
            <v>1290096139.1150014</v>
          </cell>
          <cell r="O221">
            <v>1578374209.6435099</v>
          </cell>
        </row>
        <row r="229">
          <cell r="D229">
            <v>0.17</v>
          </cell>
          <cell r="E229">
            <v>0.11899999999999999</v>
          </cell>
          <cell r="F229">
            <v>8.3299999999999985E-2</v>
          </cell>
          <cell r="G229">
            <v>6.6639999999999991E-2</v>
          </cell>
          <cell r="H229">
            <v>5.3311999999999998E-2</v>
          </cell>
          <cell r="I229">
            <v>4.7980799999999997E-2</v>
          </cell>
          <cell r="J229">
            <v>4.3182720000000001E-2</v>
          </cell>
          <cell r="K229">
            <v>4.1023584000000002E-2</v>
          </cell>
          <cell r="L229">
            <v>3.8972404799999999E-2</v>
          </cell>
          <cell r="M229">
            <v>3.7023784559999995E-2</v>
          </cell>
          <cell r="N229">
            <v>3.5172595331999991E-2</v>
          </cell>
          <cell r="O229">
            <v>3.3413965565399988E-2</v>
          </cell>
        </row>
        <row r="235">
          <cell r="D235">
            <v>0</v>
          </cell>
          <cell r="E235">
            <v>2678636.7929869499</v>
          </cell>
          <cell r="F235">
            <v>8998695.833782265</v>
          </cell>
          <cell r="G235">
            <v>19086448.203186125</v>
          </cell>
          <cell r="H235">
            <v>34818999.540958121</v>
          </cell>
          <cell r="I235">
            <v>53915488.506507039</v>
          </cell>
          <cell r="J235">
            <v>79022422.774722591</v>
          </cell>
          <cell r="K235">
            <v>120796427.21305858</v>
          </cell>
          <cell r="L235">
            <v>181920952.64010826</v>
          </cell>
          <cell r="M235">
            <v>264144285.22504193</v>
          </cell>
          <cell r="N235">
            <v>375300319.43257582</v>
          </cell>
          <cell r="O235">
            <v>526314208.24432886</v>
          </cell>
        </row>
        <row r="236">
          <cell r="D236">
            <v>0</v>
          </cell>
          <cell r="E236">
            <v>77680466.996621549</v>
          </cell>
          <cell r="F236">
            <v>223264060.56192347</v>
          </cell>
          <cell r="G236">
            <v>404755434.43503797</v>
          </cell>
          <cell r="H236">
            <v>630414006.45806527</v>
          </cell>
          <cell r="I236">
            <v>832321340.21235323</v>
          </cell>
          <cell r="J236">
            <v>1038523397.4212115</v>
          </cell>
          <cell r="K236">
            <v>1348968351.6774018</v>
          </cell>
          <cell r="L236">
            <v>1722466084.4865222</v>
          </cell>
          <cell r="M236">
            <v>2114844873.0591111</v>
          </cell>
          <cell r="N236">
            <v>2532796934.9901953</v>
          </cell>
          <cell r="O236">
            <v>2982447180.0511971</v>
          </cell>
        </row>
        <row r="237">
          <cell r="D237">
            <v>0</v>
          </cell>
          <cell r="E237">
            <v>110927706.87117556</v>
          </cell>
          <cell r="F237">
            <v>223174754.93769866</v>
          </cell>
          <cell r="G237">
            <v>323674825.8090111</v>
          </cell>
          <cell r="H237">
            <v>403303578.1475085</v>
          </cell>
          <cell r="I237">
            <v>479225325.12553048</v>
          </cell>
          <cell r="J237">
            <v>538155181.01146674</v>
          </cell>
          <cell r="K237">
            <v>664074197.86055326</v>
          </cell>
          <cell r="L237">
            <v>805543745.98655701</v>
          </cell>
          <cell r="M237">
            <v>939594731.49553275</v>
          </cell>
          <cell r="N237">
            <v>1069020499.8304803</v>
          </cell>
          <cell r="O237">
            <v>1195864648.49826</v>
          </cell>
        </row>
        <row r="245">
          <cell r="D245">
            <v>0</v>
          </cell>
          <cell r="E245">
            <v>277281141.32807523</v>
          </cell>
          <cell r="F245">
            <v>609013836.67067134</v>
          </cell>
          <cell r="G245">
            <v>996125524.54606819</v>
          </cell>
          <cell r="H245">
            <v>1402500889.8143258</v>
          </cell>
          <cell r="I245">
            <v>1779443415.5876939</v>
          </cell>
          <cell r="J245">
            <v>2098903228.148632</v>
          </cell>
          <cell r="K245">
            <v>2620313129.6945915</v>
          </cell>
          <cell r="L245">
            <v>3204233079.2664623</v>
          </cell>
          <cell r="M245">
            <v>3785192470.4356384</v>
          </cell>
          <cell r="N245">
            <v>4384959948.8187094</v>
          </cell>
          <cell r="O245">
            <v>5027116576.2538757</v>
          </cell>
        </row>
        <row r="251">
          <cell r="D251">
            <v>45</v>
          </cell>
          <cell r="E251">
            <v>45</v>
          </cell>
          <cell r="F251">
            <v>45</v>
          </cell>
          <cell r="G251">
            <v>45</v>
          </cell>
          <cell r="H251">
            <v>45</v>
          </cell>
          <cell r="I251">
            <v>45</v>
          </cell>
          <cell r="J251">
            <v>45</v>
          </cell>
          <cell r="K251">
            <v>45</v>
          </cell>
          <cell r="L251">
            <v>45</v>
          </cell>
          <cell r="M251">
            <v>45</v>
          </cell>
          <cell r="N251">
            <v>45</v>
          </cell>
          <cell r="O251">
            <v>45</v>
          </cell>
        </row>
        <row r="252">
          <cell r="D252">
            <v>45</v>
          </cell>
          <cell r="E252">
            <v>45</v>
          </cell>
          <cell r="F252">
            <v>45</v>
          </cell>
          <cell r="G252">
            <v>45</v>
          </cell>
          <cell r="H252">
            <v>45</v>
          </cell>
          <cell r="I252">
            <v>45</v>
          </cell>
          <cell r="J252">
            <v>45</v>
          </cell>
          <cell r="K252">
            <v>45</v>
          </cell>
          <cell r="L252">
            <v>45</v>
          </cell>
          <cell r="M252">
            <v>45</v>
          </cell>
          <cell r="N252">
            <v>45</v>
          </cell>
          <cell r="O252">
            <v>45</v>
          </cell>
        </row>
        <row r="255">
          <cell r="D255">
            <v>0</v>
          </cell>
          <cell r="E255">
            <v>34185346.19113256</v>
          </cell>
          <cell r="F255">
            <v>75083897.671726614</v>
          </cell>
          <cell r="G255">
            <v>122809996.17691252</v>
          </cell>
          <cell r="H255">
            <v>172911068.60724565</v>
          </cell>
          <cell r="I255">
            <v>219383434.79848281</v>
          </cell>
          <cell r="J255">
            <v>258768891.14161217</v>
          </cell>
          <cell r="K255">
            <v>323052303.66097701</v>
          </cell>
          <cell r="L255">
            <v>395042434.43011177</v>
          </cell>
          <cell r="M255">
            <v>466667564.84822935</v>
          </cell>
          <cell r="N255">
            <v>540611500.53929293</v>
          </cell>
          <cell r="O255">
            <v>619781495.70253265</v>
          </cell>
        </row>
        <row r="278">
          <cell r="D278">
            <v>0</v>
          </cell>
          <cell r="E278">
            <v>27511835.9481575</v>
          </cell>
          <cell r="F278">
            <v>24055222.916398004</v>
          </cell>
          <cell r="G278">
            <v>24859508.151946895</v>
          </cell>
          <cell r="H278">
            <v>24117427.007348549</v>
          </cell>
          <cell r="I278">
            <v>15438279.233355289</v>
          </cell>
          <cell r="J278">
            <v>19754731.926468421</v>
          </cell>
          <cell r="K278">
            <v>23371904.687896326</v>
          </cell>
          <cell r="L278">
            <v>22255868.337713219</v>
          </cell>
          <cell r="M278">
            <v>21261837.38190743</v>
          </cell>
          <cell r="N278">
            <v>20635069.082192041</v>
          </cell>
          <cell r="O278">
            <v>20017561.728544641</v>
          </cell>
        </row>
      </sheetData>
      <sheetData sheetId="9" refreshError="1">
        <row r="11">
          <cell r="D11">
            <v>7500000</v>
          </cell>
        </row>
        <row r="15">
          <cell r="D15">
            <v>2200000</v>
          </cell>
        </row>
        <row r="17">
          <cell r="D17">
            <v>825000</v>
          </cell>
        </row>
        <row r="18">
          <cell r="D18">
            <v>825000</v>
          </cell>
        </row>
        <row r="21">
          <cell r="D21">
            <v>28476</v>
          </cell>
        </row>
        <row r="22">
          <cell r="D22">
            <v>47586</v>
          </cell>
        </row>
        <row r="23">
          <cell r="D23">
            <v>174650</v>
          </cell>
        </row>
        <row r="24">
          <cell r="D24">
            <v>291900</v>
          </cell>
        </row>
        <row r="25">
          <cell r="D25">
            <v>56000</v>
          </cell>
        </row>
        <row r="36">
          <cell r="D36">
            <v>700000</v>
          </cell>
        </row>
        <row r="44">
          <cell r="D44">
            <v>75000</v>
          </cell>
        </row>
        <row r="45">
          <cell r="D45">
            <v>30000</v>
          </cell>
        </row>
        <row r="84">
          <cell r="D84">
            <v>0</v>
          </cell>
          <cell r="E84">
            <v>5775000</v>
          </cell>
          <cell r="F84">
            <v>4950000</v>
          </cell>
          <cell r="G84">
            <v>4950000</v>
          </cell>
          <cell r="H84">
            <v>6600000</v>
          </cell>
          <cell r="I84">
            <v>3300000</v>
          </cell>
          <cell r="J84">
            <v>5775000</v>
          </cell>
          <cell r="K84">
            <v>9900000</v>
          </cell>
          <cell r="L84">
            <v>9075000</v>
          </cell>
          <cell r="M84">
            <v>9900000</v>
          </cell>
          <cell r="N84">
            <v>10725000</v>
          </cell>
          <cell r="O84">
            <v>12375000</v>
          </cell>
        </row>
        <row r="95">
          <cell r="D95">
            <v>2616000</v>
          </cell>
          <cell r="E95">
            <v>11300000</v>
          </cell>
          <cell r="F95">
            <v>7300000</v>
          </cell>
          <cell r="G95">
            <v>6100000</v>
          </cell>
          <cell r="H95">
            <v>5200000</v>
          </cell>
          <cell r="I95">
            <v>500000</v>
          </cell>
          <cell r="J95">
            <v>4500000</v>
          </cell>
          <cell r="K95">
            <v>5000000</v>
          </cell>
          <cell r="L95">
            <v>5000000</v>
          </cell>
          <cell r="M95">
            <v>1200000</v>
          </cell>
          <cell r="N95">
            <v>6400000</v>
          </cell>
          <cell r="O95">
            <v>8000000</v>
          </cell>
        </row>
        <row r="110">
          <cell r="D110">
            <v>0</v>
          </cell>
          <cell r="E110">
            <v>1297.0218297987217</v>
          </cell>
          <cell r="F110">
            <v>1529.5271463218264</v>
          </cell>
          <cell r="G110">
            <v>1605.5218394134613</v>
          </cell>
          <cell r="H110">
            <v>1686.2327874782336</v>
          </cell>
          <cell r="I110">
            <v>1746.2751079831964</v>
          </cell>
          <cell r="J110">
            <v>1809.6122999990689</v>
          </cell>
          <cell r="K110">
            <v>1881.3598341615709</v>
          </cell>
          <cell r="L110">
            <v>1957.1827262523896</v>
          </cell>
          <cell r="M110">
            <v>2037.3489416029088</v>
          </cell>
          <cell r="N110">
            <v>2122.1447235810683</v>
          </cell>
          <cell r="O110">
            <v>2211.8758485800608</v>
          </cell>
        </row>
        <row r="111">
          <cell r="D111">
            <v>0</v>
          </cell>
          <cell r="E111">
            <v>908.63300988253127</v>
          </cell>
          <cell r="F111">
            <v>1032.1291452192645</v>
          </cell>
          <cell r="G111">
            <v>1073.7672176552153</v>
          </cell>
          <cell r="H111">
            <v>1117.6977138459156</v>
          </cell>
          <cell r="I111">
            <v>1151.3094971602736</v>
          </cell>
          <cell r="J111">
            <v>1186.6886717031689</v>
          </cell>
          <cell r="K111">
            <v>1227.1831551473465</v>
          </cell>
          <cell r="L111">
            <v>1269.8551343108497</v>
          </cell>
          <cell r="M111">
            <v>1314.8388466954068</v>
          </cell>
          <cell r="N111">
            <v>1362.2769718219286</v>
          </cell>
          <cell r="O111">
            <v>1412.3211620313984</v>
          </cell>
        </row>
        <row r="112">
          <cell r="D112">
            <v>0</v>
          </cell>
          <cell r="E112">
            <v>823.75212858141958</v>
          </cell>
          <cell r="F112">
            <v>929.20242868344894</v>
          </cell>
          <cell r="G112">
            <v>965.93004212785922</v>
          </cell>
          <cell r="H112">
            <v>1004.6707120000775</v>
          </cell>
          <cell r="I112">
            <v>1034.9249597357402</v>
          </cell>
          <cell r="J112">
            <v>1066.7704264669474</v>
          </cell>
          <cell r="K112">
            <v>1102.7641710839798</v>
          </cell>
          <cell r="L112">
            <v>1140.6900512534776</v>
          </cell>
          <cell r="M112">
            <v>1180.6667342623653</v>
          </cell>
          <cell r="N112">
            <v>1222.8203185437715</v>
          </cell>
          <cell r="O112">
            <v>1267.2847991043855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D114">
            <v>0</v>
          </cell>
          <cell r="E114">
            <v>524.18859052763071</v>
          </cell>
          <cell r="F114">
            <v>625.61366521722744</v>
          </cell>
          <cell r="G114">
            <v>657.30745771600209</v>
          </cell>
          <cell r="H114">
            <v>690.95279071390166</v>
          </cell>
          <cell r="I114">
            <v>715.27885984908255</v>
          </cell>
          <cell r="J114">
            <v>740.93491722848125</v>
          </cell>
          <cell r="K114">
            <v>770.57750815284544</v>
          </cell>
          <cell r="L114">
            <v>801.89954958955127</v>
          </cell>
          <cell r="M114">
            <v>835.01139901446072</v>
          </cell>
          <cell r="N114">
            <v>870.03092604901644</v>
          </cell>
          <cell r="O114">
            <v>907.08402598399448</v>
          </cell>
        </row>
        <row r="115">
          <cell r="D115">
            <v>0</v>
          </cell>
          <cell r="E115">
            <v>708.86242724453041</v>
          </cell>
          <cell r="F115">
            <v>846.17970806943185</v>
          </cell>
          <cell r="G115">
            <v>889.05386658800842</v>
          </cell>
          <cell r="H115">
            <v>934.56751117181693</v>
          </cell>
          <cell r="I115">
            <v>967.45454044988958</v>
          </cell>
          <cell r="J115">
            <v>1002.1393290193988</v>
          </cell>
          <cell r="K115">
            <v>1042.2321162933758</v>
          </cell>
          <cell r="L115">
            <v>1084.5962405211994</v>
          </cell>
          <cell r="M115">
            <v>1129.3809449203281</v>
          </cell>
          <cell r="N115">
            <v>1176.7456310200837</v>
          </cell>
          <cell r="O115">
            <v>1226.8605529983242</v>
          </cell>
        </row>
        <row r="116">
          <cell r="D116">
            <v>0</v>
          </cell>
          <cell r="E116">
            <v>495.72016830480351</v>
          </cell>
          <cell r="F116">
            <v>592.40884058433664</v>
          </cell>
          <cell r="G116">
            <v>622.48621150590179</v>
          </cell>
          <cell r="H116">
            <v>654.41584214377667</v>
          </cell>
          <cell r="I116">
            <v>677.42129867021322</v>
          </cell>
          <cell r="J116">
            <v>701.68392471395532</v>
          </cell>
          <cell r="K116">
            <v>729.78574521638336</v>
          </cell>
          <cell r="L116">
            <v>759.47979951054685</v>
          </cell>
          <cell r="M116">
            <v>790.87073356714723</v>
          </cell>
          <cell r="N116">
            <v>824.07031776374686</v>
          </cell>
          <cell r="O116">
            <v>859.19793392068766</v>
          </cell>
        </row>
        <row r="117">
          <cell r="D117">
            <v>0</v>
          </cell>
          <cell r="E117">
            <v>512.27070364276312</v>
          </cell>
          <cell r="F117">
            <v>614.09766953431131</v>
          </cell>
          <cell r="G117">
            <v>645.43599532735539</v>
          </cell>
          <cell r="H117">
            <v>678.7046506032209</v>
          </cell>
          <cell r="I117">
            <v>702.4759937286633</v>
          </cell>
          <cell r="J117">
            <v>727.54477503733028</v>
          </cell>
          <cell r="K117">
            <v>756.75308656532525</v>
          </cell>
          <cell r="L117">
            <v>787.61644203898879</v>
          </cell>
          <cell r="M117">
            <v>820.24365945011061</v>
          </cell>
          <cell r="N117">
            <v>854.75096743187805</v>
          </cell>
          <cell r="O117">
            <v>891.26251187571381</v>
          </cell>
        </row>
        <row r="118">
          <cell r="D118">
            <v>0</v>
          </cell>
          <cell r="E118">
            <v>326.1450571630881</v>
          </cell>
          <cell r="F118">
            <v>388.77883585510739</v>
          </cell>
          <cell r="G118">
            <v>408.44161381883453</v>
          </cell>
          <cell r="H118">
            <v>429.31551778945055</v>
          </cell>
          <cell r="I118">
            <v>444.46011551113202</v>
          </cell>
          <cell r="J118">
            <v>460.43325678619055</v>
          </cell>
          <cell r="K118">
            <v>478.84177853470419</v>
          </cell>
          <cell r="L118">
            <v>498.29342499537762</v>
          </cell>
          <cell r="M118">
            <v>518.85674007407931</v>
          </cell>
          <cell r="N118">
            <v>540.60493395078424</v>
          </cell>
          <cell r="O118">
            <v>563.61620213309845</v>
          </cell>
        </row>
        <row r="119">
          <cell r="D119">
            <v>0</v>
          </cell>
          <cell r="E119">
            <v>535.70202186340759</v>
          </cell>
          <cell r="F119">
            <v>645.18116206253194</v>
          </cell>
          <cell r="G119">
            <v>678.35764538893523</v>
          </cell>
          <cell r="H119">
            <v>713.57849438888047</v>
          </cell>
          <cell r="I119">
            <v>738.43655456099941</v>
          </cell>
          <cell r="J119">
            <v>764.64893027488074</v>
          </cell>
          <cell r="K119">
            <v>795.45925704741751</v>
          </cell>
          <cell r="L119">
            <v>828.01564831056396</v>
          </cell>
          <cell r="M119">
            <v>862.43297862291183</v>
          </cell>
          <cell r="N119">
            <v>898.83394939025015</v>
          </cell>
          <cell r="O119">
            <v>937.34962398133109</v>
          </cell>
        </row>
        <row r="125">
          <cell r="D125">
            <v>0</v>
          </cell>
          <cell r="E125">
            <v>0.14051069822819484</v>
          </cell>
          <cell r="F125">
            <v>0.16569877418486453</v>
          </cell>
          <cell r="G125">
            <v>0.17393153260312497</v>
          </cell>
          <cell r="H125">
            <v>0.1826752186434753</v>
          </cell>
          <cell r="I125">
            <v>0.18917980336484627</v>
          </cell>
          <cell r="J125">
            <v>0.19604133249989916</v>
          </cell>
          <cell r="K125">
            <v>0.2038139820341702</v>
          </cell>
          <cell r="L125">
            <v>0.21202812867734222</v>
          </cell>
          <cell r="M125">
            <v>0.22071280200698179</v>
          </cell>
          <cell r="N125">
            <v>0.22989901172128241</v>
          </cell>
          <cell r="O125">
            <v>0.23961988359617328</v>
          </cell>
        </row>
        <row r="126">
          <cell r="D126">
            <v>0</v>
          </cell>
          <cell r="E126">
            <v>9.8435242737274234E-2</v>
          </cell>
          <cell r="F126">
            <v>0.11181399073208699</v>
          </cell>
          <cell r="G126">
            <v>0.11632478191264832</v>
          </cell>
          <cell r="H126">
            <v>0.1210839189999742</v>
          </cell>
          <cell r="I126">
            <v>0.1247251955256963</v>
          </cell>
          <cell r="J126">
            <v>0.12855793943450997</v>
          </cell>
          <cell r="K126">
            <v>0.13294484180762922</v>
          </cell>
          <cell r="L126">
            <v>0.13756763955034207</v>
          </cell>
          <cell r="M126">
            <v>0.14244087505866909</v>
          </cell>
          <cell r="N126">
            <v>0.14758000528070891</v>
          </cell>
          <cell r="O126">
            <v>0.15300145922006816</v>
          </cell>
        </row>
        <row r="127">
          <cell r="D127">
            <v>0</v>
          </cell>
          <cell r="E127">
            <v>8.92398139296538E-2</v>
          </cell>
          <cell r="F127">
            <v>0.10066359644070698</v>
          </cell>
          <cell r="G127">
            <v>0.10464242123051809</v>
          </cell>
          <cell r="H127">
            <v>0.10883932713334173</v>
          </cell>
          <cell r="I127">
            <v>0.11211687063803852</v>
          </cell>
          <cell r="J127">
            <v>0.11556679620058596</v>
          </cell>
          <cell r="K127">
            <v>0.1194661185340978</v>
          </cell>
          <cell r="L127">
            <v>0.12357475555246007</v>
          </cell>
          <cell r="M127">
            <v>0.12790556287842289</v>
          </cell>
          <cell r="N127">
            <v>0.13247220117557526</v>
          </cell>
          <cell r="O127">
            <v>0.13728918656964179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D129">
            <v>0</v>
          </cell>
          <cell r="E129">
            <v>5.6787097307159994E-2</v>
          </cell>
          <cell r="F129">
            <v>6.7774813731866307E-2</v>
          </cell>
          <cell r="G129">
            <v>7.1208307919233563E-2</v>
          </cell>
          <cell r="H129">
            <v>7.4853218994006016E-2</v>
          </cell>
          <cell r="I129">
            <v>7.7488543150317266E-2</v>
          </cell>
          <cell r="J129">
            <v>8.0267949366418817E-2</v>
          </cell>
          <cell r="K129">
            <v>8.3479230049891606E-2</v>
          </cell>
          <cell r="L129">
            <v>8.6872451205534731E-2</v>
          </cell>
          <cell r="M129">
            <v>9.0459568226566575E-2</v>
          </cell>
          <cell r="N129">
            <v>9.4253350321976778E-2</v>
          </cell>
          <cell r="O129">
            <v>9.8267436148266066E-2</v>
          </cell>
        </row>
        <row r="130">
          <cell r="D130">
            <v>0</v>
          </cell>
          <cell r="E130">
            <v>7.6793429618157452E-2</v>
          </cell>
          <cell r="F130">
            <v>9.1669468374188462E-2</v>
          </cell>
          <cell r="G130">
            <v>9.6314168880367576E-2</v>
          </cell>
          <cell r="H130">
            <v>0.10124481371028017</v>
          </cell>
          <cell r="I130">
            <v>0.10480757521540471</v>
          </cell>
          <cell r="J130">
            <v>0.10856509397710154</v>
          </cell>
          <cell r="K130">
            <v>0.11290847926511573</v>
          </cell>
          <cell r="L130">
            <v>0.11749792605646328</v>
          </cell>
          <cell r="M130">
            <v>0.12234960236636888</v>
          </cell>
          <cell r="N130">
            <v>0.12748077669384242</v>
          </cell>
          <cell r="O130">
            <v>0.13290989324148511</v>
          </cell>
        </row>
        <row r="131">
          <cell r="D131">
            <v>0</v>
          </cell>
          <cell r="E131">
            <v>5.3703018233020379E-2</v>
          </cell>
          <cell r="F131">
            <v>6.4177624396636476E-2</v>
          </cell>
          <cell r="G131">
            <v>6.7436006246472696E-2</v>
          </cell>
          <cell r="H131">
            <v>7.089504956557581E-2</v>
          </cell>
          <cell r="I131">
            <v>7.3387307355939763E-2</v>
          </cell>
          <cell r="J131">
            <v>7.6015758510678488E-2</v>
          </cell>
          <cell r="K131">
            <v>7.9060122398441526E-2</v>
          </cell>
          <cell r="L131">
            <v>8.2276978280309249E-2</v>
          </cell>
          <cell r="M131">
            <v>8.567766280310761E-2</v>
          </cell>
          <cell r="N131">
            <v>8.9274284424405909E-2</v>
          </cell>
          <cell r="O131">
            <v>9.3079776174741183E-2</v>
          </cell>
        </row>
        <row r="132">
          <cell r="D132">
            <v>0</v>
          </cell>
          <cell r="E132">
            <v>5.5495992894632674E-2</v>
          </cell>
          <cell r="F132">
            <v>6.6527247532883721E-2</v>
          </cell>
          <cell r="G132">
            <v>6.9922232827130185E-2</v>
          </cell>
          <cell r="H132">
            <v>7.3526337148682272E-2</v>
          </cell>
          <cell r="I132">
            <v>7.6101565987271871E-2</v>
          </cell>
          <cell r="J132">
            <v>7.8817350629044117E-2</v>
          </cell>
          <cell r="K132">
            <v>8.1981584377910227E-2</v>
          </cell>
          <cell r="L132">
            <v>8.5325114554223785E-2</v>
          </cell>
          <cell r="M132">
            <v>8.885972977376197E-2</v>
          </cell>
          <cell r="N132">
            <v>9.2598021471786793E-2</v>
          </cell>
          <cell r="O132">
            <v>9.6553438786535675E-2</v>
          </cell>
        </row>
        <row r="133">
          <cell r="D133">
            <v>0</v>
          </cell>
          <cell r="E133">
            <v>3.5332381192667885E-2</v>
          </cell>
          <cell r="F133">
            <v>4.2117707217636635E-2</v>
          </cell>
          <cell r="G133">
            <v>4.4247841497040412E-2</v>
          </cell>
          <cell r="H133">
            <v>4.6509181093857148E-2</v>
          </cell>
          <cell r="I133">
            <v>4.8149845847039303E-2</v>
          </cell>
          <cell r="J133">
            <v>4.9880269485170645E-2</v>
          </cell>
          <cell r="K133">
            <v>5.1874526007926289E-2</v>
          </cell>
          <cell r="L133">
            <v>5.3981787707832574E-2</v>
          </cell>
          <cell r="M133">
            <v>5.6209480174691927E-2</v>
          </cell>
          <cell r="N133">
            <v>5.8565534511334963E-2</v>
          </cell>
          <cell r="O133">
            <v>6.1058421897752339E-2</v>
          </cell>
        </row>
        <row r="134">
          <cell r="D134">
            <v>0</v>
          </cell>
          <cell r="E134">
            <v>5.8034385701869154E-2</v>
          </cell>
          <cell r="F134">
            <v>6.9894625890107628E-2</v>
          </cell>
          <cell r="G134">
            <v>7.3488744917134655E-2</v>
          </cell>
          <cell r="H134">
            <v>7.7304336892128719E-2</v>
          </cell>
          <cell r="I134">
            <v>7.9997293410774939E-2</v>
          </cell>
          <cell r="J134">
            <v>8.2836967446445406E-2</v>
          </cell>
          <cell r="K134">
            <v>8.6174752846803565E-2</v>
          </cell>
          <cell r="L134">
            <v>8.9701695233644435E-2</v>
          </cell>
          <cell r="M134">
            <v>9.3430239350815458E-2</v>
          </cell>
          <cell r="N134">
            <v>9.7373677850610435E-2</v>
          </cell>
          <cell r="O134">
            <v>0.10154620926464421</v>
          </cell>
        </row>
        <row r="150">
          <cell r="D150">
            <v>0</v>
          </cell>
          <cell r="E150">
            <v>37028.174152012005</v>
          </cell>
          <cell r="F150">
            <v>86423.262022175113</v>
          </cell>
          <cell r="G150">
            <v>139439.51021377434</v>
          </cell>
          <cell r="H150">
            <v>203947.75712246052</v>
          </cell>
          <cell r="I150">
            <v>241968.36390605831</v>
          </cell>
          <cell r="J150">
            <v>304308.62482399715</v>
          </cell>
          <cell r="K150">
            <v>392923.97018746514</v>
          </cell>
          <cell r="L150">
            <v>485046.54677719576</v>
          </cell>
          <cell r="M150">
            <v>581713.02878209879</v>
          </cell>
          <cell r="N150">
            <v>687624.91814247507</v>
          </cell>
          <cell r="O150">
            <v>804203.9562368578</v>
          </cell>
        </row>
        <row r="166"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20</v>
          </cell>
          <cell r="I166">
            <v>20</v>
          </cell>
          <cell r="J166">
            <v>20</v>
          </cell>
          <cell r="K166">
            <v>20</v>
          </cell>
          <cell r="L166">
            <v>20</v>
          </cell>
          <cell r="M166">
            <v>20</v>
          </cell>
          <cell r="N166">
            <v>20</v>
          </cell>
          <cell r="O166">
            <v>20</v>
          </cell>
        </row>
        <row r="167">
          <cell r="D167">
            <v>0.1</v>
          </cell>
          <cell r="E167">
            <v>0.1</v>
          </cell>
          <cell r="F167">
            <v>0.1</v>
          </cell>
          <cell r="G167">
            <v>0.1</v>
          </cell>
          <cell r="H167">
            <v>0.1</v>
          </cell>
          <cell r="I167">
            <v>0.1</v>
          </cell>
          <cell r="J167">
            <v>0.1</v>
          </cell>
          <cell r="K167">
            <v>0.1</v>
          </cell>
          <cell r="L167">
            <v>0.1</v>
          </cell>
          <cell r="M167">
            <v>0.1</v>
          </cell>
          <cell r="N167">
            <v>0.1</v>
          </cell>
          <cell r="O167">
            <v>0.1</v>
          </cell>
        </row>
        <row r="168">
          <cell r="D168">
            <v>0</v>
          </cell>
          <cell r="E168">
            <v>11116.337592989988</v>
          </cell>
          <cell r="F168">
            <v>42693.633683129541</v>
          </cell>
          <cell r="G168">
            <v>96573.497640025278</v>
          </cell>
          <cell r="H168">
            <v>191230.66398111591</v>
          </cell>
          <cell r="I168">
            <v>335754.16471474891</v>
          </cell>
          <cell r="J168">
            <v>556030.01438447135</v>
          </cell>
          <cell r="K168">
            <v>942364.88349226245</v>
          </cell>
          <cell r="L168">
            <v>1403798.7675085843</v>
          </cell>
          <cell r="M168">
            <v>2039617.1637414529</v>
          </cell>
          <cell r="N168">
            <v>2775153.6273975619</v>
          </cell>
          <cell r="O168">
            <v>3756734.4385146839</v>
          </cell>
        </row>
        <row r="175">
          <cell r="D175">
            <v>2</v>
          </cell>
          <cell r="E175">
            <v>2</v>
          </cell>
          <cell r="F175">
            <v>2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2</v>
          </cell>
          <cell r="M175">
            <v>2</v>
          </cell>
          <cell r="N175">
            <v>2</v>
          </cell>
          <cell r="O175">
            <v>2</v>
          </cell>
        </row>
        <row r="176"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</row>
        <row r="180">
          <cell r="D180">
            <v>0</v>
          </cell>
          <cell r="E180">
            <v>273.94536965660643</v>
          </cell>
          <cell r="F180">
            <v>273.94536965660643</v>
          </cell>
          <cell r="G180">
            <v>273.94536965660643</v>
          </cell>
          <cell r="H180">
            <v>273.94536965660643</v>
          </cell>
          <cell r="I180">
            <v>273.94536965660643</v>
          </cell>
          <cell r="J180">
            <v>273.94536965660643</v>
          </cell>
          <cell r="K180">
            <v>273.94536965660643</v>
          </cell>
          <cell r="L180">
            <v>273.94536965660643</v>
          </cell>
          <cell r="M180">
            <v>273.94536965660643</v>
          </cell>
          <cell r="N180">
            <v>273.94536965660643</v>
          </cell>
          <cell r="O180">
            <v>273.94536965660643</v>
          </cell>
        </row>
        <row r="200">
          <cell r="D200">
            <v>0</v>
          </cell>
          <cell r="E200">
            <v>5498.1154417316029</v>
          </cell>
          <cell r="F200">
            <v>7192.2187454074083</v>
          </cell>
          <cell r="G200">
            <v>6477.5905909640414</v>
          </cell>
          <cell r="H200">
            <v>9056.1951498986327</v>
          </cell>
          <cell r="I200">
            <v>10744.480618726187</v>
          </cell>
          <cell r="J200">
            <v>13512.667808102628</v>
          </cell>
          <cell r="K200">
            <v>17447.586594217835</v>
          </cell>
          <cell r="L200">
            <v>21538.242177192154</v>
          </cell>
          <cell r="M200">
            <v>25830.667540639097</v>
          </cell>
          <cell r="N200">
            <v>30533.630457589014</v>
          </cell>
          <cell r="O200">
            <v>35710.262621953851</v>
          </cell>
        </row>
        <row r="206">
          <cell r="D206">
            <v>0</v>
          </cell>
          <cell r="E206">
            <v>1650.6054855583191</v>
          </cell>
          <cell r="F206">
            <v>3553.0011862613242</v>
          </cell>
          <cell r="G206">
            <v>4486.2720665790202</v>
          </cell>
          <cell r="H206">
            <v>8491.4991765160903</v>
          </cell>
          <cell r="I206">
            <v>14908.990816811058</v>
          </cell>
          <cell r="J206">
            <v>24690.226509542532</v>
          </cell>
          <cell r="K206">
            <v>41845.227462800824</v>
          </cell>
          <cell r="L206">
            <v>62334.961507379303</v>
          </cell>
          <cell r="M206">
            <v>90568.150032825957</v>
          </cell>
          <cell r="N206">
            <v>123229.26800107284</v>
          </cell>
          <cell r="O206">
            <v>166815.85853923115</v>
          </cell>
        </row>
        <row r="207">
          <cell r="D207">
            <v>0</v>
          </cell>
          <cell r="E207">
            <v>8253.0274277915942</v>
          </cell>
          <cell r="F207">
            <v>17765.005931306619</v>
          </cell>
          <cell r="G207">
            <v>22431.360332895099</v>
          </cell>
          <cell r="H207">
            <v>42457.495882580442</v>
          </cell>
          <cell r="I207">
            <v>74544.95408405528</v>
          </cell>
          <cell r="J207">
            <v>123451.13254771264</v>
          </cell>
          <cell r="K207">
            <v>209226.1373140041</v>
          </cell>
          <cell r="L207">
            <v>311674.80753689649</v>
          </cell>
          <cell r="M207">
            <v>452840.75016412965</v>
          </cell>
          <cell r="N207">
            <v>616146.34000536404</v>
          </cell>
          <cell r="O207">
            <v>834079.29269615561</v>
          </cell>
        </row>
        <row r="208">
          <cell r="D208">
            <v>0</v>
          </cell>
          <cell r="E208">
            <v>1212.7046796400766</v>
          </cell>
          <cell r="F208">
            <v>21375.626565561597</v>
          </cell>
          <cell r="G208">
            <v>68789.980238063785</v>
          </cell>
          <cell r="H208">
            <v>130203.88685198524</v>
          </cell>
          <cell r="I208">
            <v>228606.1051219223</v>
          </cell>
          <cell r="J208">
            <v>378586.08850708528</v>
          </cell>
          <cell r="K208">
            <v>641631.25363423629</v>
          </cell>
          <cell r="L208">
            <v>955809.34606645314</v>
          </cell>
          <cell r="M208">
            <v>1388721.2274459493</v>
          </cell>
          <cell r="N208">
            <v>1889528.495985511</v>
          </cell>
          <cell r="O208">
            <v>2557860.8345658681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865.88500248737944</v>
          </cell>
          <cell r="H209">
            <v>10077.782070034158</v>
          </cell>
          <cell r="I209">
            <v>17694.114691960331</v>
          </cell>
          <cell r="J209">
            <v>29302.566820130964</v>
          </cell>
          <cell r="K209">
            <v>49662.265081221376</v>
          </cell>
          <cell r="L209">
            <v>73979.652397855505</v>
          </cell>
          <cell r="M209">
            <v>107487.03609854815</v>
          </cell>
          <cell r="N209">
            <v>146249.52340561445</v>
          </cell>
          <cell r="O209">
            <v>197978.45271342972</v>
          </cell>
        </row>
        <row r="216">
          <cell r="D216">
            <v>0</v>
          </cell>
          <cell r="E216">
            <v>422</v>
          </cell>
          <cell r="F216">
            <v>422</v>
          </cell>
          <cell r="G216">
            <v>422</v>
          </cell>
          <cell r="H216">
            <v>422</v>
          </cell>
          <cell r="I216">
            <v>422</v>
          </cell>
          <cell r="J216">
            <v>422</v>
          </cell>
          <cell r="K216">
            <v>422</v>
          </cell>
          <cell r="L216">
            <v>422</v>
          </cell>
          <cell r="M216">
            <v>422</v>
          </cell>
          <cell r="N216">
            <v>422</v>
          </cell>
          <cell r="O216">
            <v>422</v>
          </cell>
        </row>
        <row r="228">
          <cell r="D228">
            <v>0</v>
          </cell>
          <cell r="E228">
            <v>422</v>
          </cell>
          <cell r="F228">
            <v>422</v>
          </cell>
          <cell r="G228">
            <v>422</v>
          </cell>
          <cell r="H228">
            <v>422</v>
          </cell>
          <cell r="I228">
            <v>422</v>
          </cell>
          <cell r="J228">
            <v>422</v>
          </cell>
          <cell r="K228">
            <v>422</v>
          </cell>
          <cell r="L228">
            <v>422</v>
          </cell>
          <cell r="M228">
            <v>422</v>
          </cell>
          <cell r="N228">
            <v>422</v>
          </cell>
          <cell r="O228">
            <v>422</v>
          </cell>
        </row>
        <row r="229">
          <cell r="D229">
            <v>0</v>
          </cell>
          <cell r="E229">
            <v>1266</v>
          </cell>
          <cell r="F229">
            <v>1266</v>
          </cell>
          <cell r="G229">
            <v>1266</v>
          </cell>
          <cell r="H229">
            <v>1266</v>
          </cell>
          <cell r="I229">
            <v>1266</v>
          </cell>
          <cell r="J229">
            <v>1266</v>
          </cell>
          <cell r="K229">
            <v>1266</v>
          </cell>
          <cell r="L229">
            <v>1266</v>
          </cell>
          <cell r="M229">
            <v>1266</v>
          </cell>
          <cell r="N229">
            <v>1266</v>
          </cell>
          <cell r="O229">
            <v>1266</v>
          </cell>
        </row>
        <row r="236">
          <cell r="D236">
            <v>0</v>
          </cell>
          <cell r="E236">
            <v>84.4</v>
          </cell>
          <cell r="F236">
            <v>84.4</v>
          </cell>
          <cell r="G236">
            <v>84.4</v>
          </cell>
          <cell r="H236">
            <v>84.4</v>
          </cell>
          <cell r="I236">
            <v>84.4</v>
          </cell>
          <cell r="J236">
            <v>84.4</v>
          </cell>
          <cell r="K236">
            <v>84.4</v>
          </cell>
          <cell r="L236">
            <v>84.4</v>
          </cell>
          <cell r="M236">
            <v>84.4</v>
          </cell>
          <cell r="N236">
            <v>84.4</v>
          </cell>
          <cell r="O236">
            <v>84.4</v>
          </cell>
        </row>
        <row r="237">
          <cell r="D237">
            <v>0</v>
          </cell>
          <cell r="E237">
            <v>422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D238">
            <v>0</v>
          </cell>
          <cell r="E238">
            <v>1266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D239">
            <v>0</v>
          </cell>
          <cell r="E239">
            <v>84.4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4">
          <cell r="D244">
            <v>0</v>
          </cell>
          <cell r="E244">
            <v>182804492</v>
          </cell>
          <cell r="F244">
            <v>4111968</v>
          </cell>
          <cell r="G244">
            <v>3577412.16</v>
          </cell>
          <cell r="H244">
            <v>3112348.5792000005</v>
          </cell>
          <cell r="I244">
            <v>2863360.6928640008</v>
          </cell>
          <cell r="J244">
            <v>2720192.6582208006</v>
          </cell>
          <cell r="K244">
            <v>2584183.0253097601</v>
          </cell>
          <cell r="L244">
            <v>2454973.8740442721</v>
          </cell>
          <cell r="M244">
            <v>2332225.1803420587</v>
          </cell>
          <cell r="N244">
            <v>2215613.9213249553</v>
          </cell>
          <cell r="O244">
            <v>2104833.2252587075</v>
          </cell>
        </row>
        <row r="252">
          <cell r="D252">
            <v>0</v>
          </cell>
          <cell r="E252">
            <v>1055</v>
          </cell>
          <cell r="F252">
            <v>1055</v>
          </cell>
          <cell r="G252">
            <v>1055</v>
          </cell>
          <cell r="H252">
            <v>1055</v>
          </cell>
          <cell r="I252">
            <v>1055</v>
          </cell>
          <cell r="J252">
            <v>1055</v>
          </cell>
          <cell r="K252">
            <v>1055</v>
          </cell>
          <cell r="L252">
            <v>1055</v>
          </cell>
          <cell r="M252">
            <v>1055</v>
          </cell>
          <cell r="N252">
            <v>1055</v>
          </cell>
          <cell r="O252">
            <v>1055</v>
          </cell>
        </row>
        <row r="265">
          <cell r="D265">
            <v>0</v>
          </cell>
          <cell r="E265">
            <v>3165</v>
          </cell>
          <cell r="F265">
            <v>3165</v>
          </cell>
          <cell r="G265">
            <v>3165</v>
          </cell>
          <cell r="H265">
            <v>3165</v>
          </cell>
          <cell r="I265">
            <v>3165</v>
          </cell>
          <cell r="J265">
            <v>3165</v>
          </cell>
          <cell r="K265">
            <v>3165</v>
          </cell>
          <cell r="L265">
            <v>3165</v>
          </cell>
          <cell r="M265">
            <v>3165</v>
          </cell>
          <cell r="N265">
            <v>3186.2883089713382</v>
          </cell>
          <cell r="O265">
            <v>3844.687815054649</v>
          </cell>
        </row>
        <row r="272">
          <cell r="D272">
            <v>0</v>
          </cell>
          <cell r="E272">
            <v>105.5</v>
          </cell>
          <cell r="F272">
            <v>105.5</v>
          </cell>
          <cell r="G272">
            <v>105.5</v>
          </cell>
          <cell r="H272">
            <v>105.5</v>
          </cell>
          <cell r="I272">
            <v>105.5</v>
          </cell>
          <cell r="J272">
            <v>105.5</v>
          </cell>
          <cell r="K272">
            <v>105.5</v>
          </cell>
          <cell r="L272">
            <v>105.5</v>
          </cell>
          <cell r="M272">
            <v>105.5</v>
          </cell>
          <cell r="N272">
            <v>106.20961029904461</v>
          </cell>
          <cell r="O272">
            <v>128.15626050182163</v>
          </cell>
        </row>
        <row r="274">
          <cell r="D274">
            <v>0</v>
          </cell>
          <cell r="E274">
            <v>3165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21.288308971338211</v>
          </cell>
          <cell r="O274">
            <v>658.39950608331083</v>
          </cell>
        </row>
        <row r="275">
          <cell r="D275">
            <v>0</v>
          </cell>
          <cell r="E275">
            <v>105.5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0.7096102990446127</v>
          </cell>
          <cell r="O275">
            <v>21.946650202777022</v>
          </cell>
        </row>
        <row r="288">
          <cell r="D288">
            <v>0</v>
          </cell>
          <cell r="E288">
            <v>124</v>
          </cell>
          <cell r="F288">
            <v>1016</v>
          </cell>
          <cell r="G288">
            <v>2587</v>
          </cell>
          <cell r="H288">
            <v>2587</v>
          </cell>
          <cell r="I288">
            <v>2587</v>
          </cell>
          <cell r="J288">
            <v>2587</v>
          </cell>
          <cell r="K288">
            <v>2587</v>
          </cell>
          <cell r="L288">
            <v>2587</v>
          </cell>
          <cell r="M288">
            <v>2587</v>
          </cell>
          <cell r="N288">
            <v>2587</v>
          </cell>
          <cell r="O288">
            <v>2587</v>
          </cell>
        </row>
        <row r="301">
          <cell r="D301">
            <v>0</v>
          </cell>
          <cell r="E301">
            <v>372</v>
          </cell>
          <cell r="F301">
            <v>3048</v>
          </cell>
          <cell r="G301">
            <v>7761</v>
          </cell>
          <cell r="H301">
            <v>7761</v>
          </cell>
          <cell r="I301">
            <v>7761</v>
          </cell>
          <cell r="J301">
            <v>7761</v>
          </cell>
          <cell r="K301">
            <v>7761</v>
          </cell>
          <cell r="L301">
            <v>7761</v>
          </cell>
          <cell r="M301">
            <v>8047.80080837881</v>
          </cell>
          <cell r="N301">
            <v>9771.3516502823259</v>
          </cell>
          <cell r="O301">
            <v>11790.45741739014</v>
          </cell>
        </row>
        <row r="308">
          <cell r="D308">
            <v>0</v>
          </cell>
          <cell r="E308">
            <v>6.2</v>
          </cell>
          <cell r="F308">
            <v>50.800000000000004</v>
          </cell>
          <cell r="G308">
            <v>129.35</v>
          </cell>
          <cell r="H308">
            <v>129.35</v>
          </cell>
          <cell r="I308">
            <v>129.35</v>
          </cell>
          <cell r="J308">
            <v>129.35</v>
          </cell>
          <cell r="K308">
            <v>129.35</v>
          </cell>
          <cell r="L308">
            <v>129.35</v>
          </cell>
          <cell r="M308">
            <v>134.13001347298015</v>
          </cell>
          <cell r="N308">
            <v>162.85586083803878</v>
          </cell>
          <cell r="O308">
            <v>196.50762362316902</v>
          </cell>
        </row>
        <row r="310">
          <cell r="D310">
            <v>0</v>
          </cell>
          <cell r="E310">
            <v>372</v>
          </cell>
          <cell r="F310">
            <v>2676</v>
          </cell>
          <cell r="G310">
            <v>4713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286.80080837880996</v>
          </cell>
          <cell r="N310">
            <v>1723.5508419035159</v>
          </cell>
          <cell r="O310">
            <v>2019.1057671078142</v>
          </cell>
        </row>
        <row r="311">
          <cell r="D311">
            <v>0</v>
          </cell>
          <cell r="E311">
            <v>6.2</v>
          </cell>
          <cell r="F311">
            <v>44.6</v>
          </cell>
          <cell r="G311">
            <v>78.549999999999983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4.7800134729801584</v>
          </cell>
          <cell r="N311">
            <v>28.725847365058627</v>
          </cell>
          <cell r="O311">
            <v>33.651762785130245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41</v>
          </cell>
          <cell r="H324">
            <v>251</v>
          </cell>
          <cell r="I324">
            <v>251</v>
          </cell>
          <cell r="J324">
            <v>251</v>
          </cell>
          <cell r="K324">
            <v>251</v>
          </cell>
          <cell r="L324">
            <v>251</v>
          </cell>
          <cell r="M324">
            <v>251</v>
          </cell>
          <cell r="N324">
            <v>251</v>
          </cell>
          <cell r="O324">
            <v>251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41</v>
          </cell>
          <cell r="H337">
            <v>251</v>
          </cell>
          <cell r="I337">
            <v>251</v>
          </cell>
          <cell r="J337">
            <v>251</v>
          </cell>
          <cell r="K337">
            <v>251</v>
          </cell>
          <cell r="L337">
            <v>251</v>
          </cell>
          <cell r="M337">
            <v>288</v>
          </cell>
          <cell r="N337">
            <v>381</v>
          </cell>
          <cell r="O337">
            <v>501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41</v>
          </cell>
          <cell r="H346">
            <v>210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37</v>
          </cell>
          <cell r="N346">
            <v>93</v>
          </cell>
          <cell r="O346">
            <v>120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62">
          <cell r="D362">
            <v>0</v>
          </cell>
          <cell r="E362">
            <v>4803</v>
          </cell>
          <cell r="F362">
            <v>7479</v>
          </cell>
          <cell r="G362">
            <v>12233</v>
          </cell>
          <cell r="H362">
            <v>12443</v>
          </cell>
          <cell r="I362">
            <v>12443</v>
          </cell>
          <cell r="J362">
            <v>12443</v>
          </cell>
          <cell r="K362">
            <v>12443</v>
          </cell>
          <cell r="L362">
            <v>12443</v>
          </cell>
          <cell r="M362">
            <v>12766.80080837881</v>
          </cell>
          <cell r="N362">
            <v>14604.639959253664</v>
          </cell>
          <cell r="O362">
            <v>17402.145232444789</v>
          </cell>
        </row>
        <row r="363">
          <cell r="D363">
            <v>0.8</v>
          </cell>
          <cell r="E363">
            <v>0.8</v>
          </cell>
          <cell r="F363">
            <v>0.8</v>
          </cell>
          <cell r="G363">
            <v>0.8</v>
          </cell>
          <cell r="H363">
            <v>0.8</v>
          </cell>
          <cell r="I363">
            <v>0.8</v>
          </cell>
          <cell r="J363">
            <v>0.8</v>
          </cell>
          <cell r="K363">
            <v>0.8</v>
          </cell>
          <cell r="L363">
            <v>0.8</v>
          </cell>
          <cell r="M363">
            <v>0.8</v>
          </cell>
          <cell r="N363">
            <v>0.8</v>
          </cell>
          <cell r="O363">
            <v>0.8</v>
          </cell>
        </row>
        <row r="364">
          <cell r="D364">
            <v>50</v>
          </cell>
          <cell r="E364">
            <v>50</v>
          </cell>
          <cell r="F364">
            <v>50</v>
          </cell>
          <cell r="G364">
            <v>50</v>
          </cell>
          <cell r="H364">
            <v>50</v>
          </cell>
          <cell r="I364">
            <v>50</v>
          </cell>
          <cell r="J364">
            <v>50</v>
          </cell>
          <cell r="K364">
            <v>50</v>
          </cell>
          <cell r="L364">
            <v>50</v>
          </cell>
          <cell r="M364">
            <v>50</v>
          </cell>
          <cell r="N364">
            <v>50</v>
          </cell>
          <cell r="O364">
            <v>50</v>
          </cell>
        </row>
        <row r="365">
          <cell r="D365">
            <v>0</v>
          </cell>
          <cell r="E365">
            <v>121</v>
          </cell>
          <cell r="F365">
            <v>187</v>
          </cell>
          <cell r="G365">
            <v>306</v>
          </cell>
          <cell r="H365">
            <v>312</v>
          </cell>
          <cell r="I365">
            <v>312</v>
          </cell>
          <cell r="J365">
            <v>312</v>
          </cell>
          <cell r="K365">
            <v>312</v>
          </cell>
          <cell r="L365">
            <v>312</v>
          </cell>
          <cell r="M365">
            <v>320</v>
          </cell>
          <cell r="N365">
            <v>366</v>
          </cell>
          <cell r="O365">
            <v>436</v>
          </cell>
        </row>
        <row r="366">
          <cell r="D366">
            <v>0</v>
          </cell>
          <cell r="E366">
            <v>121</v>
          </cell>
          <cell r="F366">
            <v>66</v>
          </cell>
          <cell r="G366">
            <v>119</v>
          </cell>
          <cell r="H366">
            <v>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8</v>
          </cell>
          <cell r="N366">
            <v>46</v>
          </cell>
          <cell r="O366">
            <v>70</v>
          </cell>
        </row>
        <row r="408">
          <cell r="D408">
            <v>0</v>
          </cell>
          <cell r="E408">
            <v>1684</v>
          </cell>
          <cell r="F408">
            <v>3929</v>
          </cell>
          <cell r="G408">
            <v>6339</v>
          </cell>
          <cell r="H408">
            <v>9271</v>
          </cell>
          <cell r="I408">
            <v>10999</v>
          </cell>
          <cell r="J408">
            <v>13833</v>
          </cell>
          <cell r="K408">
            <v>17861</v>
          </cell>
          <cell r="L408">
            <v>22048</v>
          </cell>
          <cell r="M408">
            <v>26442</v>
          </cell>
          <cell r="N408">
            <v>31256</v>
          </cell>
          <cell r="O408">
            <v>36555</v>
          </cell>
        </row>
        <row r="409">
          <cell r="D409">
            <v>0</v>
          </cell>
          <cell r="E409">
            <v>842</v>
          </cell>
          <cell r="F409">
            <v>2806.5</v>
          </cell>
          <cell r="G409">
            <v>5134</v>
          </cell>
          <cell r="H409">
            <v>7805</v>
          </cell>
          <cell r="I409">
            <v>10135</v>
          </cell>
          <cell r="J409">
            <v>12416</v>
          </cell>
          <cell r="K409">
            <v>15847</v>
          </cell>
          <cell r="L409">
            <v>19954.5</v>
          </cell>
          <cell r="M409">
            <v>24245</v>
          </cell>
          <cell r="N409">
            <v>28849</v>
          </cell>
          <cell r="O409">
            <v>33905.5</v>
          </cell>
        </row>
        <row r="413">
          <cell r="D413">
            <v>0</v>
          </cell>
          <cell r="E413">
            <v>2.7790843982474973</v>
          </cell>
          <cell r="F413">
            <v>13.452492819029882</v>
          </cell>
          <cell r="G413">
            <v>34.816782830788704</v>
          </cell>
          <cell r="H413">
            <v>71.951040405285298</v>
          </cell>
          <cell r="I413">
            <v>131.74620717396621</v>
          </cell>
          <cell r="J413">
            <v>222.94604477480505</v>
          </cell>
          <cell r="K413">
            <v>374.59872446918348</v>
          </cell>
          <cell r="L413">
            <v>586.54091275021165</v>
          </cell>
          <cell r="M413">
            <v>860.85398281250923</v>
          </cell>
          <cell r="N413">
            <v>1203.6926977847538</v>
          </cell>
          <cell r="O413">
            <v>1632.9720164780615</v>
          </cell>
        </row>
        <row r="418">
          <cell r="D418">
            <v>0</v>
          </cell>
          <cell r="E418">
            <v>757.39447129115467</v>
          </cell>
          <cell r="F418">
            <v>2525.1430126538276</v>
          </cell>
          <cell r="G418">
            <v>4619.9203411898752</v>
          </cell>
          <cell r="H418">
            <v>7023.8304682411681</v>
          </cell>
          <cell r="I418">
            <v>9121.0115664924306</v>
          </cell>
          <cell r="J418">
            <v>11173.847496751134</v>
          </cell>
          <cell r="K418">
            <v>14261.575807052639</v>
          </cell>
          <cell r="L418">
            <v>17958.487847004428</v>
          </cell>
          <cell r="M418">
            <v>21820.082227349209</v>
          </cell>
          <cell r="N418">
            <v>25963.730732548102</v>
          </cell>
          <cell r="O418">
            <v>30514.681521395447</v>
          </cell>
        </row>
        <row r="423">
          <cell r="D423">
            <v>0</v>
          </cell>
          <cell r="E423">
            <v>252.46482376371819</v>
          </cell>
          <cell r="F423">
            <v>841.71433755127578</v>
          </cell>
          <cell r="G423">
            <v>1539.9734470632916</v>
          </cell>
          <cell r="H423">
            <v>2341.276822747056</v>
          </cell>
          <cell r="I423">
            <v>3040.3371888308102</v>
          </cell>
          <cell r="J423">
            <v>3724.6158322503779</v>
          </cell>
          <cell r="K423">
            <v>4753.8586023508797</v>
          </cell>
          <cell r="L423">
            <v>5986.1626156681423</v>
          </cell>
          <cell r="M423">
            <v>7273.360742449735</v>
          </cell>
          <cell r="N423">
            <v>8654.576910849366</v>
          </cell>
          <cell r="O423">
            <v>10171.560507131813</v>
          </cell>
        </row>
        <row r="498">
          <cell r="D498">
            <v>373714.28571428568</v>
          </cell>
          <cell r="E498">
            <v>139395067.1020408</v>
          </cell>
          <cell r="F498">
            <v>192407104.93032068</v>
          </cell>
          <cell r="G498">
            <v>276918512.52650344</v>
          </cell>
          <cell r="H498">
            <v>254514833.07232642</v>
          </cell>
          <cell r="I498">
            <v>222733528.89996266</v>
          </cell>
          <cell r="J498">
            <v>212104287.86641315</v>
          </cell>
          <cell r="K498">
            <v>212272952.71478325</v>
          </cell>
          <cell r="L498">
            <v>223262184.51257384</v>
          </cell>
          <cell r="M498">
            <v>238379750.57846516</v>
          </cell>
          <cell r="N498">
            <v>274356191.91201419</v>
          </cell>
          <cell r="O498">
            <v>318407354.66201639</v>
          </cell>
        </row>
        <row r="508">
          <cell r="D508">
            <v>0</v>
          </cell>
          <cell r="E508">
            <v>422</v>
          </cell>
          <cell r="F508">
            <v>422</v>
          </cell>
          <cell r="G508">
            <v>422</v>
          </cell>
          <cell r="H508">
            <v>422</v>
          </cell>
          <cell r="I508">
            <v>422</v>
          </cell>
          <cell r="J508">
            <v>422</v>
          </cell>
          <cell r="K508">
            <v>422</v>
          </cell>
          <cell r="L508">
            <v>422</v>
          </cell>
          <cell r="M508">
            <v>422</v>
          </cell>
          <cell r="N508">
            <v>422</v>
          </cell>
          <cell r="O508">
            <v>422</v>
          </cell>
        </row>
        <row r="513">
          <cell r="D513">
            <v>0</v>
          </cell>
          <cell r="E513">
            <v>196.1</v>
          </cell>
          <cell r="F513">
            <v>240.70000000000002</v>
          </cell>
          <cell r="G513">
            <v>319.25</v>
          </cell>
          <cell r="H513">
            <v>319.25</v>
          </cell>
          <cell r="I513">
            <v>319.25</v>
          </cell>
          <cell r="J513">
            <v>319.25</v>
          </cell>
          <cell r="K513">
            <v>319.25</v>
          </cell>
          <cell r="L513">
            <v>319.25</v>
          </cell>
          <cell r="M513">
            <v>324.03001347298016</v>
          </cell>
          <cell r="N513">
            <v>353.4654711370834</v>
          </cell>
          <cell r="O513">
            <v>409.06388412499064</v>
          </cell>
        </row>
      </sheetData>
      <sheetData sheetId="10" refreshError="1">
        <row r="15">
          <cell r="D15">
            <v>0</v>
          </cell>
          <cell r="E15">
            <v>538</v>
          </cell>
          <cell r="F15">
            <v>1033</v>
          </cell>
          <cell r="G15">
            <v>1552</v>
          </cell>
          <cell r="H15">
            <v>2096</v>
          </cell>
          <cell r="I15">
            <v>2315</v>
          </cell>
          <cell r="J15">
            <v>2717</v>
          </cell>
          <cell r="K15">
            <v>3264</v>
          </cell>
          <cell r="L15">
            <v>3734</v>
          </cell>
          <cell r="M15">
            <v>4142</v>
          </cell>
          <cell r="N15">
            <v>4520</v>
          </cell>
          <cell r="O15">
            <v>4873</v>
          </cell>
        </row>
        <row r="20">
          <cell r="D20">
            <v>0</v>
          </cell>
          <cell r="E20">
            <v>105</v>
          </cell>
          <cell r="F20">
            <v>197</v>
          </cell>
          <cell r="G20">
            <v>287</v>
          </cell>
          <cell r="H20">
            <v>378</v>
          </cell>
          <cell r="I20">
            <v>407</v>
          </cell>
          <cell r="J20">
            <v>465</v>
          </cell>
          <cell r="K20">
            <v>544</v>
          </cell>
          <cell r="L20">
            <v>606</v>
          </cell>
          <cell r="M20">
            <v>655</v>
          </cell>
          <cell r="N20">
            <v>696</v>
          </cell>
          <cell r="O20">
            <v>731</v>
          </cell>
        </row>
        <row r="26">
          <cell r="D26">
            <v>0</v>
          </cell>
          <cell r="E26">
            <v>10</v>
          </cell>
          <cell r="F26">
            <v>13</v>
          </cell>
          <cell r="G26">
            <v>20</v>
          </cell>
          <cell r="H26">
            <v>21</v>
          </cell>
          <cell r="I26">
            <v>21</v>
          </cell>
          <cell r="J26">
            <v>21</v>
          </cell>
          <cell r="K26">
            <v>21</v>
          </cell>
          <cell r="L26">
            <v>21</v>
          </cell>
          <cell r="M26">
            <v>21</v>
          </cell>
          <cell r="N26">
            <v>23</v>
          </cell>
          <cell r="O26">
            <v>27</v>
          </cell>
        </row>
        <row r="28">
          <cell r="D28">
            <v>0</v>
          </cell>
          <cell r="E28">
            <v>70</v>
          </cell>
          <cell r="F28">
            <v>139</v>
          </cell>
          <cell r="G28">
            <v>217</v>
          </cell>
          <cell r="H28">
            <v>304</v>
          </cell>
          <cell r="I28">
            <v>348</v>
          </cell>
          <cell r="J28">
            <v>424</v>
          </cell>
          <cell r="K28">
            <v>529</v>
          </cell>
          <cell r="L28">
            <v>627</v>
          </cell>
          <cell r="M28">
            <v>722</v>
          </cell>
          <cell r="N28">
            <v>817</v>
          </cell>
          <cell r="O28">
            <v>914</v>
          </cell>
        </row>
        <row r="31">
          <cell r="D31">
            <v>0</v>
          </cell>
          <cell r="E31">
            <v>33</v>
          </cell>
          <cell r="F31">
            <v>50</v>
          </cell>
          <cell r="G31">
            <v>83</v>
          </cell>
          <cell r="H31">
            <v>87</v>
          </cell>
          <cell r="I31">
            <v>87</v>
          </cell>
          <cell r="J31">
            <v>87</v>
          </cell>
          <cell r="K31">
            <v>87</v>
          </cell>
          <cell r="L31">
            <v>87</v>
          </cell>
          <cell r="M31">
            <v>89</v>
          </cell>
          <cell r="N31">
            <v>100</v>
          </cell>
          <cell r="O31">
            <v>118</v>
          </cell>
        </row>
        <row r="32">
          <cell r="D32">
            <v>20</v>
          </cell>
          <cell r="E32">
            <v>10</v>
          </cell>
          <cell r="F32">
            <v>5</v>
          </cell>
          <cell r="G32">
            <v>5</v>
          </cell>
          <cell r="H32">
            <v>5</v>
          </cell>
          <cell r="I32">
            <v>5</v>
          </cell>
          <cell r="J32">
            <v>5</v>
          </cell>
          <cell r="K32">
            <v>5</v>
          </cell>
          <cell r="L32">
            <v>5</v>
          </cell>
          <cell r="M32">
            <v>5</v>
          </cell>
          <cell r="N32">
            <v>5</v>
          </cell>
          <cell r="O32">
            <v>5</v>
          </cell>
        </row>
        <row r="33">
          <cell r="D33">
            <v>20</v>
          </cell>
          <cell r="E33">
            <v>123</v>
          </cell>
          <cell r="F33">
            <v>207</v>
          </cell>
          <cell r="G33">
            <v>325</v>
          </cell>
          <cell r="H33">
            <v>417</v>
          </cell>
          <cell r="I33">
            <v>461</v>
          </cell>
          <cell r="J33">
            <v>537</v>
          </cell>
          <cell r="K33">
            <v>642</v>
          </cell>
          <cell r="L33">
            <v>740</v>
          </cell>
          <cell r="M33">
            <v>837</v>
          </cell>
          <cell r="N33">
            <v>945</v>
          </cell>
          <cell r="O33">
            <v>1064</v>
          </cell>
        </row>
        <row r="36">
          <cell r="D36">
            <v>0</v>
          </cell>
          <cell r="E36">
            <v>30</v>
          </cell>
          <cell r="F36">
            <v>40</v>
          </cell>
          <cell r="G36">
            <v>50</v>
          </cell>
          <cell r="H36">
            <v>50</v>
          </cell>
          <cell r="I36">
            <v>50</v>
          </cell>
          <cell r="J36">
            <v>50</v>
          </cell>
          <cell r="K36">
            <v>50</v>
          </cell>
          <cell r="L36">
            <v>50</v>
          </cell>
          <cell r="M36">
            <v>50</v>
          </cell>
          <cell r="N36">
            <v>50</v>
          </cell>
          <cell r="O36">
            <v>50</v>
          </cell>
        </row>
        <row r="37">
          <cell r="D37">
            <v>0</v>
          </cell>
          <cell r="E37">
            <v>10</v>
          </cell>
          <cell r="F37">
            <v>15</v>
          </cell>
          <cell r="G37">
            <v>15</v>
          </cell>
          <cell r="H37">
            <v>18</v>
          </cell>
          <cell r="I37">
            <v>18</v>
          </cell>
          <cell r="J37">
            <v>20</v>
          </cell>
          <cell r="K37">
            <v>20</v>
          </cell>
          <cell r="L37">
            <v>20</v>
          </cell>
          <cell r="M37">
            <v>20</v>
          </cell>
          <cell r="N37">
            <v>20</v>
          </cell>
          <cell r="O37">
            <v>20</v>
          </cell>
        </row>
        <row r="38">
          <cell r="D38">
            <v>0</v>
          </cell>
          <cell r="E38">
            <v>15</v>
          </cell>
          <cell r="F38">
            <v>21</v>
          </cell>
          <cell r="G38">
            <v>21</v>
          </cell>
          <cell r="H38">
            <v>24</v>
          </cell>
          <cell r="I38">
            <v>24</v>
          </cell>
          <cell r="J38">
            <v>27</v>
          </cell>
          <cell r="K38">
            <v>27</v>
          </cell>
          <cell r="L38">
            <v>30</v>
          </cell>
          <cell r="M38">
            <v>30</v>
          </cell>
          <cell r="N38">
            <v>30</v>
          </cell>
          <cell r="O38">
            <v>30</v>
          </cell>
        </row>
        <row r="41">
          <cell r="D41">
            <v>0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</row>
        <row r="42">
          <cell r="D42">
            <v>0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  <cell r="O42">
            <v>3</v>
          </cell>
        </row>
        <row r="43">
          <cell r="D43">
            <v>0</v>
          </cell>
          <cell r="E43">
            <v>6</v>
          </cell>
          <cell r="F43">
            <v>6</v>
          </cell>
          <cell r="G43">
            <v>6</v>
          </cell>
          <cell r="H43">
            <v>6</v>
          </cell>
          <cell r="I43">
            <v>6</v>
          </cell>
          <cell r="J43">
            <v>6</v>
          </cell>
          <cell r="K43">
            <v>6</v>
          </cell>
          <cell r="L43">
            <v>6</v>
          </cell>
          <cell r="M43">
            <v>6</v>
          </cell>
          <cell r="N43">
            <v>6</v>
          </cell>
          <cell r="O43">
            <v>6</v>
          </cell>
        </row>
        <row r="55">
          <cell r="D55">
            <v>20</v>
          </cell>
          <cell r="E55">
            <v>831</v>
          </cell>
          <cell r="F55">
            <v>1523</v>
          </cell>
          <cell r="G55">
            <v>2260</v>
          </cell>
          <cell r="H55">
            <v>2993</v>
          </cell>
          <cell r="I55">
            <v>3285</v>
          </cell>
          <cell r="J55">
            <v>3826</v>
          </cell>
          <cell r="K55">
            <v>4557</v>
          </cell>
          <cell r="L55">
            <v>5190</v>
          </cell>
          <cell r="M55">
            <v>5744</v>
          </cell>
          <cell r="N55">
            <v>6271</v>
          </cell>
          <cell r="O55">
            <v>6778</v>
          </cell>
        </row>
        <row r="60">
          <cell r="D60">
            <v>500000</v>
          </cell>
          <cell r="E60">
            <v>520000</v>
          </cell>
          <cell r="F60">
            <v>540800</v>
          </cell>
          <cell r="G60">
            <v>562432</v>
          </cell>
          <cell r="H60">
            <v>584929.28000000003</v>
          </cell>
          <cell r="I60">
            <v>608326.45120000001</v>
          </cell>
          <cell r="J60">
            <v>632659.50924799999</v>
          </cell>
          <cell r="K60">
            <v>657965.88961792004</v>
          </cell>
          <cell r="L60">
            <v>684284.52520263684</v>
          </cell>
          <cell r="M60">
            <v>711655.90621074231</v>
          </cell>
          <cell r="N60">
            <v>740122.14245917206</v>
          </cell>
          <cell r="O60">
            <v>769727.02815753897</v>
          </cell>
        </row>
        <row r="61">
          <cell r="D61">
            <v>200000</v>
          </cell>
          <cell r="E61">
            <v>208000</v>
          </cell>
          <cell r="F61">
            <v>216320</v>
          </cell>
          <cell r="G61">
            <v>224972.80000000002</v>
          </cell>
          <cell r="H61">
            <v>233971.71200000003</v>
          </cell>
          <cell r="I61">
            <v>243330.58048000003</v>
          </cell>
          <cell r="J61">
            <v>253063.80369920004</v>
          </cell>
          <cell r="K61">
            <v>263186.35584716807</v>
          </cell>
          <cell r="L61">
            <v>273713.81008105481</v>
          </cell>
          <cell r="M61">
            <v>284662.36248429702</v>
          </cell>
          <cell r="N61">
            <v>296048.85698366893</v>
          </cell>
          <cell r="O61">
            <v>307890.81126301567</v>
          </cell>
        </row>
        <row r="62">
          <cell r="D62">
            <v>120000</v>
          </cell>
          <cell r="E62">
            <v>124800</v>
          </cell>
          <cell r="F62">
            <v>129792</v>
          </cell>
          <cell r="G62">
            <v>134983.67999999999</v>
          </cell>
          <cell r="H62">
            <v>140383.02720000001</v>
          </cell>
          <cell r="I62">
            <v>145998.34828800001</v>
          </cell>
          <cell r="J62">
            <v>151838.28221952001</v>
          </cell>
          <cell r="K62">
            <v>157911.81350830081</v>
          </cell>
          <cell r="L62">
            <v>164228.28604863284</v>
          </cell>
          <cell r="M62">
            <v>170797.41749057817</v>
          </cell>
          <cell r="N62">
            <v>177629.31419020132</v>
          </cell>
          <cell r="O62">
            <v>184734.48675780938</v>
          </cell>
        </row>
        <row r="63">
          <cell r="D63">
            <v>35000</v>
          </cell>
          <cell r="E63">
            <v>36400</v>
          </cell>
          <cell r="F63">
            <v>37856</v>
          </cell>
          <cell r="G63">
            <v>39370.239999999998</v>
          </cell>
          <cell r="H63">
            <v>40945.049599999998</v>
          </cell>
          <cell r="I63">
            <v>42582.851583999996</v>
          </cell>
          <cell r="J63">
            <v>44286.165647359994</v>
          </cell>
          <cell r="K63">
            <v>46057.612273254395</v>
          </cell>
          <cell r="L63">
            <v>47899.916764184571</v>
          </cell>
          <cell r="M63">
            <v>49815.913434751958</v>
          </cell>
          <cell r="N63">
            <v>51808.549972142035</v>
          </cell>
          <cell r="O63">
            <v>53880.891971027719</v>
          </cell>
        </row>
        <row r="64">
          <cell r="D64">
            <v>50000</v>
          </cell>
          <cell r="E64">
            <v>52000</v>
          </cell>
          <cell r="F64">
            <v>54080</v>
          </cell>
          <cell r="G64">
            <v>56243.200000000004</v>
          </cell>
          <cell r="H64">
            <v>58492.928000000007</v>
          </cell>
          <cell r="I64">
            <v>60832.645120000008</v>
          </cell>
          <cell r="J64">
            <v>63265.95092480001</v>
          </cell>
          <cell r="K64">
            <v>65796.588961792018</v>
          </cell>
          <cell r="L64">
            <v>68428.452520263701</v>
          </cell>
          <cell r="M64">
            <v>71165.590621074254</v>
          </cell>
          <cell r="N64">
            <v>74012.214245917232</v>
          </cell>
          <cell r="O64">
            <v>76972.702815753917</v>
          </cell>
        </row>
        <row r="65">
          <cell r="D65">
            <v>40000</v>
          </cell>
          <cell r="E65">
            <v>41600</v>
          </cell>
          <cell r="F65">
            <v>43264</v>
          </cell>
          <cell r="G65">
            <v>44994.560000000005</v>
          </cell>
          <cell r="H65">
            <v>46794.342400000009</v>
          </cell>
          <cell r="I65">
            <v>48666.116096000012</v>
          </cell>
          <cell r="J65">
            <v>50612.760739840014</v>
          </cell>
          <cell r="K65">
            <v>52637.271169433618</v>
          </cell>
          <cell r="L65">
            <v>54742.762016210967</v>
          </cell>
          <cell r="M65">
            <v>56932.472496859409</v>
          </cell>
          <cell r="N65">
            <v>59209.771396733784</v>
          </cell>
          <cell r="O65">
            <v>61578.162252603135</v>
          </cell>
        </row>
        <row r="66">
          <cell r="D66">
            <v>50000</v>
          </cell>
          <cell r="E66">
            <v>52000</v>
          </cell>
          <cell r="F66">
            <v>54080</v>
          </cell>
          <cell r="G66">
            <v>56243.200000000004</v>
          </cell>
          <cell r="H66">
            <v>58492.928000000007</v>
          </cell>
          <cell r="I66">
            <v>60832.645120000008</v>
          </cell>
          <cell r="J66">
            <v>63265.95092480001</v>
          </cell>
          <cell r="K66">
            <v>65796.588961792018</v>
          </cell>
          <cell r="L66">
            <v>68428.452520263701</v>
          </cell>
          <cell r="M66">
            <v>71165.590621074254</v>
          </cell>
          <cell r="N66">
            <v>74012.214245917232</v>
          </cell>
          <cell r="O66">
            <v>76972.702815753917</v>
          </cell>
        </row>
        <row r="67">
          <cell r="D67">
            <v>50000</v>
          </cell>
          <cell r="E67">
            <v>52000</v>
          </cell>
          <cell r="F67">
            <v>54080</v>
          </cell>
          <cell r="G67">
            <v>56243.200000000004</v>
          </cell>
          <cell r="H67">
            <v>58492.928000000007</v>
          </cell>
          <cell r="I67">
            <v>60832.645120000008</v>
          </cell>
          <cell r="J67">
            <v>63265.95092480001</v>
          </cell>
          <cell r="K67">
            <v>65796.588961792018</v>
          </cell>
          <cell r="L67">
            <v>68428.452520263701</v>
          </cell>
          <cell r="M67">
            <v>71165.590621074254</v>
          </cell>
          <cell r="N67">
            <v>74012.214245917232</v>
          </cell>
          <cell r="O67">
            <v>76972.702815753917</v>
          </cell>
        </row>
        <row r="68">
          <cell r="D68">
            <v>40000</v>
          </cell>
          <cell r="E68">
            <v>41600</v>
          </cell>
          <cell r="F68">
            <v>43264</v>
          </cell>
          <cell r="G68">
            <v>44994.560000000005</v>
          </cell>
          <cell r="H68">
            <v>46794.342400000009</v>
          </cell>
          <cell r="I68">
            <v>48666.116096000012</v>
          </cell>
          <cell r="J68">
            <v>50612.760739840014</v>
          </cell>
          <cell r="K68">
            <v>52637.271169433618</v>
          </cell>
          <cell r="L68">
            <v>54742.762016210967</v>
          </cell>
          <cell r="M68">
            <v>56932.472496859409</v>
          </cell>
          <cell r="N68">
            <v>59209.771396733784</v>
          </cell>
          <cell r="O68">
            <v>61578.162252603135</v>
          </cell>
        </row>
        <row r="71">
          <cell r="D71">
            <v>2</v>
          </cell>
          <cell r="E71">
            <v>2</v>
          </cell>
          <cell r="F71">
            <v>2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</row>
        <row r="72">
          <cell r="D72">
            <v>0.25</v>
          </cell>
          <cell r="E72">
            <v>0.25</v>
          </cell>
          <cell r="F72">
            <v>0.25</v>
          </cell>
          <cell r="G72">
            <v>0.25</v>
          </cell>
          <cell r="H72">
            <v>0.25</v>
          </cell>
          <cell r="I72">
            <v>0.25</v>
          </cell>
          <cell r="J72">
            <v>0.25</v>
          </cell>
          <cell r="K72">
            <v>0.25</v>
          </cell>
          <cell r="L72">
            <v>0.25</v>
          </cell>
          <cell r="M72">
            <v>0.25</v>
          </cell>
          <cell r="N72">
            <v>0.25</v>
          </cell>
          <cell r="O72">
            <v>0.25</v>
          </cell>
        </row>
        <row r="75">
          <cell r="D75">
            <v>729166.66666666674</v>
          </cell>
          <cell r="E75">
            <v>758333.33333333349</v>
          </cell>
          <cell r="F75">
            <v>788666.66666666674</v>
          </cell>
          <cell r="G75">
            <v>820213.33333333349</v>
          </cell>
          <cell r="H75">
            <v>853021.8666666667</v>
          </cell>
          <cell r="I75">
            <v>887142.74133333343</v>
          </cell>
          <cell r="J75">
            <v>922628.45098666672</v>
          </cell>
          <cell r="K75">
            <v>959533.58902613341</v>
          </cell>
          <cell r="L75">
            <v>997914.93258717877</v>
          </cell>
          <cell r="M75">
            <v>1037831.529890666</v>
          </cell>
          <cell r="N75">
            <v>1079344.7910862926</v>
          </cell>
          <cell r="O75">
            <v>1122518.5827297443</v>
          </cell>
        </row>
        <row r="76">
          <cell r="D76">
            <v>291666.66666666669</v>
          </cell>
          <cell r="E76">
            <v>303333.33333333337</v>
          </cell>
          <cell r="F76">
            <v>315466.66666666669</v>
          </cell>
          <cell r="G76">
            <v>328085.33333333337</v>
          </cell>
          <cell r="H76">
            <v>341208.7466666667</v>
          </cell>
          <cell r="I76">
            <v>354857.09653333342</v>
          </cell>
          <cell r="J76">
            <v>369051.3803946668</v>
          </cell>
          <cell r="K76">
            <v>383813.43561045348</v>
          </cell>
          <cell r="L76">
            <v>399165.97303487163</v>
          </cell>
          <cell r="M76">
            <v>415132.61195626645</v>
          </cell>
          <cell r="N76">
            <v>431737.91643451725</v>
          </cell>
          <cell r="O76">
            <v>449007.43309189792</v>
          </cell>
        </row>
        <row r="77">
          <cell r="D77">
            <v>175000</v>
          </cell>
          <cell r="E77">
            <v>182000</v>
          </cell>
          <cell r="F77">
            <v>189280</v>
          </cell>
          <cell r="G77">
            <v>196851.19999999998</v>
          </cell>
          <cell r="H77">
            <v>204725.24800000002</v>
          </cell>
          <cell r="I77">
            <v>212914.25792</v>
          </cell>
          <cell r="J77">
            <v>221430.82823680004</v>
          </cell>
          <cell r="K77">
            <v>230288.06136627201</v>
          </cell>
          <cell r="L77">
            <v>239499.58382092294</v>
          </cell>
          <cell r="M77">
            <v>249079.56717375986</v>
          </cell>
          <cell r="N77">
            <v>259042.74986071029</v>
          </cell>
          <cell r="O77">
            <v>269404.45985513867</v>
          </cell>
        </row>
        <row r="78">
          <cell r="D78">
            <v>51041.666666666672</v>
          </cell>
          <cell r="E78">
            <v>53083.333333333343</v>
          </cell>
          <cell r="F78">
            <v>55206.666666666672</v>
          </cell>
          <cell r="G78">
            <v>57414.933333333334</v>
          </cell>
          <cell r="H78">
            <v>59711.530666666666</v>
          </cell>
          <cell r="I78">
            <v>62099.991893333339</v>
          </cell>
          <cell r="J78">
            <v>64583.991569066668</v>
          </cell>
          <cell r="K78">
            <v>67167.351231829336</v>
          </cell>
          <cell r="L78">
            <v>69854.045281102502</v>
          </cell>
          <cell r="M78">
            <v>72648.207092346609</v>
          </cell>
          <cell r="N78">
            <v>75554.135376040475</v>
          </cell>
          <cell r="O78">
            <v>78576.300791082089</v>
          </cell>
        </row>
        <row r="79">
          <cell r="D79">
            <v>72916.666666666672</v>
          </cell>
          <cell r="E79">
            <v>75833.333333333343</v>
          </cell>
          <cell r="F79">
            <v>78866.666666666672</v>
          </cell>
          <cell r="G79">
            <v>82021.333333333343</v>
          </cell>
          <cell r="H79">
            <v>85302.186666666676</v>
          </cell>
          <cell r="I79">
            <v>88714.274133333354</v>
          </cell>
          <cell r="J79">
            <v>92262.845098666701</v>
          </cell>
          <cell r="K79">
            <v>95953.35890261337</v>
          </cell>
          <cell r="L79">
            <v>99791.493258717906</v>
          </cell>
          <cell r="M79">
            <v>103783.15298906661</v>
          </cell>
          <cell r="N79">
            <v>107934.47910862931</v>
          </cell>
          <cell r="O79">
            <v>112251.85827297448</v>
          </cell>
        </row>
        <row r="80">
          <cell r="D80">
            <v>58333.333333333343</v>
          </cell>
          <cell r="E80">
            <v>60666.666666666672</v>
          </cell>
          <cell r="F80">
            <v>63093.333333333343</v>
          </cell>
          <cell r="G80">
            <v>65617.06666666668</v>
          </cell>
          <cell r="H80">
            <v>68241.74933333334</v>
          </cell>
          <cell r="I80">
            <v>70971.419306666678</v>
          </cell>
          <cell r="J80">
            <v>73810.276078933355</v>
          </cell>
          <cell r="K80">
            <v>76762.687122090705</v>
          </cell>
          <cell r="L80">
            <v>79833.194606974328</v>
          </cell>
          <cell r="M80">
            <v>83026.522391253311</v>
          </cell>
          <cell r="N80">
            <v>86347.583286903449</v>
          </cell>
          <cell r="O80">
            <v>89801.486618379582</v>
          </cell>
        </row>
        <row r="81">
          <cell r="D81">
            <v>72916.666666666672</v>
          </cell>
          <cell r="E81">
            <v>75833.333333333343</v>
          </cell>
          <cell r="F81">
            <v>78866.666666666672</v>
          </cell>
          <cell r="G81">
            <v>82021.333333333343</v>
          </cell>
          <cell r="H81">
            <v>85302.186666666676</v>
          </cell>
          <cell r="I81">
            <v>88714.274133333354</v>
          </cell>
          <cell r="J81">
            <v>92262.845098666701</v>
          </cell>
          <cell r="K81">
            <v>95953.35890261337</v>
          </cell>
          <cell r="L81">
            <v>99791.493258717906</v>
          </cell>
          <cell r="M81">
            <v>103783.15298906661</v>
          </cell>
          <cell r="N81">
            <v>107934.47910862931</v>
          </cell>
          <cell r="O81">
            <v>112251.85827297448</v>
          </cell>
        </row>
        <row r="82">
          <cell r="D82">
            <v>72916.666666666672</v>
          </cell>
          <cell r="E82">
            <v>75833.333333333343</v>
          </cell>
          <cell r="F82">
            <v>78866.666666666672</v>
          </cell>
          <cell r="G82">
            <v>82021.333333333343</v>
          </cell>
          <cell r="H82">
            <v>85302.186666666676</v>
          </cell>
          <cell r="I82">
            <v>88714.274133333354</v>
          </cell>
          <cell r="J82">
            <v>92262.845098666701</v>
          </cell>
          <cell r="K82">
            <v>95953.35890261337</v>
          </cell>
          <cell r="L82">
            <v>99791.493258717906</v>
          </cell>
          <cell r="M82">
            <v>103783.15298906661</v>
          </cell>
          <cell r="N82">
            <v>107934.47910862931</v>
          </cell>
          <cell r="O82">
            <v>112251.85827297448</v>
          </cell>
        </row>
        <row r="83">
          <cell r="D83">
            <v>58333.333333333343</v>
          </cell>
          <cell r="E83">
            <v>60666.666666666672</v>
          </cell>
          <cell r="F83">
            <v>63093.333333333343</v>
          </cell>
          <cell r="G83">
            <v>65617.06666666668</v>
          </cell>
          <cell r="H83">
            <v>68241.74933333334</v>
          </cell>
          <cell r="I83">
            <v>70971.419306666678</v>
          </cell>
          <cell r="J83">
            <v>73810.276078933355</v>
          </cell>
          <cell r="K83">
            <v>76762.687122090705</v>
          </cell>
          <cell r="L83">
            <v>79833.194606974328</v>
          </cell>
          <cell r="M83">
            <v>83026.522391253311</v>
          </cell>
          <cell r="N83">
            <v>86347.583286903449</v>
          </cell>
          <cell r="O83">
            <v>89801.486618379582</v>
          </cell>
        </row>
        <row r="95">
          <cell r="D95">
            <v>1166666.666666667</v>
          </cell>
          <cell r="E95">
            <v>50687000.000000007</v>
          </cell>
          <cell r="F95">
            <v>94158913.333333343</v>
          </cell>
          <cell r="G95">
            <v>143668567.46666667</v>
          </cell>
          <cell r="H95">
            <v>196399754.58133337</v>
          </cell>
          <cell r="I95">
            <v>223551099.3885867</v>
          </cell>
          <cell r="J95">
            <v>269822690.49105066</v>
          </cell>
          <cell r="K95">
            <v>332996536.73562932</v>
          </cell>
          <cell r="L95">
            <v>393398024.72451758</v>
          </cell>
          <cell r="M95">
            <v>451913361.37559164</v>
          </cell>
          <cell r="N95">
            <v>512300211.64119798</v>
          </cell>
          <cell r="O95">
            <v>575144846.23323917</v>
          </cell>
        </row>
        <row r="98">
          <cell r="D98">
            <v>1166666.666666667</v>
          </cell>
          <cell r="E98">
            <v>50687000.000000007</v>
          </cell>
          <cell r="F98">
            <v>94158913.333333343</v>
          </cell>
          <cell r="G98">
            <v>143668567.46666667</v>
          </cell>
          <cell r="H98">
            <v>196399754.58133337</v>
          </cell>
          <cell r="I98">
            <v>223551099.3885867</v>
          </cell>
          <cell r="J98">
            <v>269822690.49105066</v>
          </cell>
          <cell r="K98">
            <v>332996536.73562932</v>
          </cell>
          <cell r="L98">
            <v>393398024.72451758</v>
          </cell>
          <cell r="M98">
            <v>451913361.37559164</v>
          </cell>
          <cell r="N98">
            <v>512300211.64119798</v>
          </cell>
          <cell r="O98">
            <v>575144846.23323917</v>
          </cell>
        </row>
        <row r="107">
          <cell r="D107">
            <v>0</v>
          </cell>
          <cell r="E107">
            <v>3558724.1134737083</v>
          </cell>
          <cell r="F107">
            <v>9016396.1056961436</v>
          </cell>
          <cell r="G107">
            <v>15360429.10121203</v>
          </cell>
          <cell r="H107">
            <v>22467597.492700566</v>
          </cell>
          <cell r="I107">
            <v>28139785.751978774</v>
          </cell>
          <cell r="J107">
            <v>33325950.151221018</v>
          </cell>
          <cell r="K107">
            <v>41109749.8338475</v>
          </cell>
          <cell r="L107">
            <v>49884681.914832078</v>
          </cell>
          <cell r="M107">
            <v>58237136.269855537</v>
          </cell>
          <cell r="N107">
            <v>66447915.698792599</v>
          </cell>
          <cell r="O107">
            <v>74750583.095423475</v>
          </cell>
        </row>
        <row r="111">
          <cell r="D111">
            <v>0</v>
          </cell>
          <cell r="E111">
            <v>2500</v>
          </cell>
          <cell r="F111">
            <v>4650</v>
          </cell>
          <cell r="G111">
            <v>7250</v>
          </cell>
          <cell r="H111">
            <v>10000</v>
          </cell>
          <cell r="I111">
            <v>11450</v>
          </cell>
          <cell r="J111">
            <v>13850</v>
          </cell>
          <cell r="K111">
            <v>17150</v>
          </cell>
          <cell r="L111">
            <v>20250</v>
          </cell>
          <cell r="M111">
            <v>23250</v>
          </cell>
          <cell r="N111">
            <v>26450</v>
          </cell>
          <cell r="O111">
            <v>29500</v>
          </cell>
        </row>
        <row r="114">
          <cell r="D114">
            <v>0</v>
          </cell>
          <cell r="E114">
            <v>446250</v>
          </cell>
          <cell r="F114">
            <v>846625.5</v>
          </cell>
          <cell r="G114">
            <v>1346407.65</v>
          </cell>
          <cell r="H114">
            <v>1894256.2799999998</v>
          </cell>
          <cell r="I114">
            <v>2212301.9094119999</v>
          </cell>
          <cell r="J114">
            <v>2729536.1636911202</v>
          </cell>
          <cell r="K114">
            <v>3447492.860032402</v>
          </cell>
          <cell r="L114">
            <v>4152067.9314267794</v>
          </cell>
          <cell r="M114">
            <v>4862532.8885820284</v>
          </cell>
          <cell r="N114">
            <v>5642420.421550733</v>
          </cell>
          <cell r="O114">
            <v>6418919.8670873931</v>
          </cell>
        </row>
        <row r="115">
          <cell r="D115">
            <v>0</v>
          </cell>
          <cell r="E115">
            <v>446250</v>
          </cell>
          <cell r="F115">
            <v>846625.5</v>
          </cell>
          <cell r="G115">
            <v>1346407.65</v>
          </cell>
          <cell r="H115">
            <v>1894256.2799999998</v>
          </cell>
          <cell r="I115">
            <v>2212301.9094119999</v>
          </cell>
          <cell r="J115">
            <v>2729536.1636911202</v>
          </cell>
          <cell r="K115">
            <v>3447492.860032402</v>
          </cell>
          <cell r="L115">
            <v>4152067.9314267794</v>
          </cell>
          <cell r="M115">
            <v>4862532.8885820284</v>
          </cell>
          <cell r="N115">
            <v>5642420.421550733</v>
          </cell>
          <cell r="O115">
            <v>6418919.8670873931</v>
          </cell>
        </row>
        <row r="120">
          <cell r="D120">
            <v>104640</v>
          </cell>
          <cell r="E120">
            <v>39045567.359999999</v>
          </cell>
          <cell r="F120">
            <v>59464740.636000007</v>
          </cell>
          <cell r="G120">
            <v>90824218.960144013</v>
          </cell>
          <cell r="H120">
            <v>95627929.214034557</v>
          </cell>
          <cell r="I120">
            <v>96909757.368665755</v>
          </cell>
          <cell r="J120">
            <v>102842911.03527039</v>
          </cell>
          <cell r="K120">
            <v>111374308.70747055</v>
          </cell>
          <cell r="L120">
            <v>122942211.71944325</v>
          </cell>
          <cell r="M120">
            <v>136105617.59839576</v>
          </cell>
          <cell r="N120">
            <v>155714211.19492811</v>
          </cell>
          <cell r="O120">
            <v>179022784.44140932</v>
          </cell>
        </row>
        <row r="124">
          <cell r="D124">
            <v>0</v>
          </cell>
          <cell r="E124">
            <v>422</v>
          </cell>
          <cell r="F124">
            <v>422</v>
          </cell>
          <cell r="G124">
            <v>422</v>
          </cell>
          <cell r="H124">
            <v>422</v>
          </cell>
          <cell r="I124">
            <v>422</v>
          </cell>
          <cell r="J124">
            <v>422</v>
          </cell>
          <cell r="K124">
            <v>422</v>
          </cell>
          <cell r="L124">
            <v>422</v>
          </cell>
          <cell r="M124">
            <v>422</v>
          </cell>
          <cell r="N124">
            <v>422</v>
          </cell>
          <cell r="O124">
            <v>422</v>
          </cell>
        </row>
        <row r="125">
          <cell r="D125">
            <v>0</v>
          </cell>
          <cell r="E125">
            <v>1055</v>
          </cell>
          <cell r="F125">
            <v>1055</v>
          </cell>
          <cell r="G125">
            <v>1055</v>
          </cell>
          <cell r="H125">
            <v>1055</v>
          </cell>
          <cell r="I125">
            <v>1055</v>
          </cell>
          <cell r="J125">
            <v>1055</v>
          </cell>
          <cell r="K125">
            <v>1055</v>
          </cell>
          <cell r="L125">
            <v>1055</v>
          </cell>
          <cell r="M125">
            <v>1055</v>
          </cell>
          <cell r="N125">
            <v>1062.0961029904461</v>
          </cell>
          <cell r="O125">
            <v>1281.5626050182163</v>
          </cell>
        </row>
        <row r="126">
          <cell r="D126">
            <v>0</v>
          </cell>
          <cell r="E126">
            <v>124</v>
          </cell>
          <cell r="F126">
            <v>1016</v>
          </cell>
          <cell r="G126">
            <v>2587</v>
          </cell>
          <cell r="H126">
            <v>2587</v>
          </cell>
          <cell r="I126">
            <v>2587</v>
          </cell>
          <cell r="J126">
            <v>2587</v>
          </cell>
          <cell r="K126">
            <v>2587</v>
          </cell>
          <cell r="L126">
            <v>2587</v>
          </cell>
          <cell r="M126">
            <v>2682.6002694596032</v>
          </cell>
          <cell r="N126">
            <v>3257.1172167607756</v>
          </cell>
          <cell r="O126">
            <v>3930.15247246338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41</v>
          </cell>
          <cell r="H127">
            <v>251</v>
          </cell>
          <cell r="I127">
            <v>251</v>
          </cell>
          <cell r="J127">
            <v>251</v>
          </cell>
          <cell r="K127">
            <v>251</v>
          </cell>
          <cell r="L127">
            <v>251</v>
          </cell>
          <cell r="M127">
            <v>251</v>
          </cell>
          <cell r="N127">
            <v>251</v>
          </cell>
          <cell r="O127">
            <v>251</v>
          </cell>
        </row>
        <row r="128">
          <cell r="D128">
            <v>0</v>
          </cell>
          <cell r="E128">
            <v>196.1</v>
          </cell>
          <cell r="F128">
            <v>240.70000000000002</v>
          </cell>
          <cell r="G128">
            <v>319.25</v>
          </cell>
          <cell r="H128">
            <v>319.25</v>
          </cell>
          <cell r="I128">
            <v>319.25</v>
          </cell>
          <cell r="J128">
            <v>319.25</v>
          </cell>
          <cell r="K128">
            <v>319.25</v>
          </cell>
          <cell r="L128">
            <v>319.25</v>
          </cell>
          <cell r="M128">
            <v>324.03001347298016</v>
          </cell>
          <cell r="N128">
            <v>353.4654711370834</v>
          </cell>
          <cell r="O128">
            <v>409.06388412499064</v>
          </cell>
        </row>
        <row r="130">
          <cell r="D130">
            <v>4500</v>
          </cell>
          <cell r="E130">
            <v>4635</v>
          </cell>
          <cell r="F130">
            <v>4774.05</v>
          </cell>
          <cell r="G130">
            <v>4917.2715000000007</v>
          </cell>
          <cell r="H130">
            <v>5064.7896450000007</v>
          </cell>
          <cell r="I130">
            <v>5216.7333343500013</v>
          </cell>
          <cell r="J130">
            <v>5373.2353343805016</v>
          </cell>
          <cell r="K130">
            <v>5534.4323944119169</v>
          </cell>
          <cell r="L130">
            <v>5700.4653662442743</v>
          </cell>
          <cell r="M130">
            <v>5871.4793272316028</v>
          </cell>
          <cell r="N130">
            <v>6047.6237070485513</v>
          </cell>
          <cell r="O130">
            <v>6229.0524182600084</v>
          </cell>
        </row>
        <row r="131">
          <cell r="D131">
            <v>3800</v>
          </cell>
          <cell r="E131">
            <v>3914</v>
          </cell>
          <cell r="F131">
            <v>4031.42</v>
          </cell>
          <cell r="G131">
            <v>4152.3626000000004</v>
          </cell>
          <cell r="H131">
            <v>4276.9334780000008</v>
          </cell>
          <cell r="I131">
            <v>4405.2414823400013</v>
          </cell>
          <cell r="J131">
            <v>4537.3987268102019</v>
          </cell>
          <cell r="K131">
            <v>4673.5206886145079</v>
          </cell>
          <cell r="L131">
            <v>4813.7263092729436</v>
          </cell>
          <cell r="M131">
            <v>4958.1380985511323</v>
          </cell>
          <cell r="N131">
            <v>5106.8822415076665</v>
          </cell>
          <cell r="O131">
            <v>5260.0887087528963</v>
          </cell>
        </row>
        <row r="132">
          <cell r="D132">
            <v>2100</v>
          </cell>
          <cell r="E132">
            <v>2163</v>
          </cell>
          <cell r="F132">
            <v>2227.89</v>
          </cell>
          <cell r="G132">
            <v>2294.7266999999997</v>
          </cell>
          <cell r="H132">
            <v>2363.5685009999997</v>
          </cell>
          <cell r="I132">
            <v>2434.47555603</v>
          </cell>
          <cell r="J132">
            <v>2507.5098227109002</v>
          </cell>
          <cell r="K132">
            <v>2582.735117392227</v>
          </cell>
          <cell r="L132">
            <v>2660.2171709139939</v>
          </cell>
          <cell r="M132">
            <v>2740.0236860414138</v>
          </cell>
          <cell r="N132">
            <v>2822.2243966226565</v>
          </cell>
          <cell r="O132">
            <v>2906.8911285213362</v>
          </cell>
        </row>
        <row r="133">
          <cell r="D133">
            <v>1400</v>
          </cell>
          <cell r="E133">
            <v>1442</v>
          </cell>
          <cell r="F133">
            <v>1485.26</v>
          </cell>
          <cell r="G133">
            <v>1529.8178</v>
          </cell>
          <cell r="H133">
            <v>1575.7123340000001</v>
          </cell>
          <cell r="I133">
            <v>1622.98370402</v>
          </cell>
          <cell r="J133">
            <v>1671.6732151406</v>
          </cell>
          <cell r="K133">
            <v>1721.823411594818</v>
          </cell>
          <cell r="L133">
            <v>1773.4781139426625</v>
          </cell>
          <cell r="M133">
            <v>1826.6824573609424</v>
          </cell>
          <cell r="N133">
            <v>1881.4829310817706</v>
          </cell>
          <cell r="O133">
            <v>1937.9274190142237</v>
          </cell>
        </row>
        <row r="141">
          <cell r="D141">
            <v>0</v>
          </cell>
          <cell r="E141">
            <v>6353452</v>
          </cell>
          <cell r="F141">
            <v>8531333.4399999995</v>
          </cell>
          <cell r="G141">
            <v>12455011.6187</v>
          </cell>
          <cell r="H141">
            <v>13159561.557401</v>
          </cell>
          <cell r="I141">
            <v>13554348.404123032</v>
          </cell>
          <cell r="J141">
            <v>13960978.856246723</v>
          </cell>
          <cell r="K141">
            <v>14379808.221934125</v>
          </cell>
          <cell r="L141">
            <v>14811202.46859215</v>
          </cell>
          <cell r="M141">
            <v>15517485.545361169</v>
          </cell>
          <cell r="N141">
            <v>17640664.819014367</v>
          </cell>
          <cell r="O141">
            <v>21280738.246834558</v>
          </cell>
        </row>
        <row r="143">
          <cell r="D143">
            <v>0</v>
          </cell>
          <cell r="E143">
            <v>6353452</v>
          </cell>
          <cell r="F143">
            <v>8531333.4399999995</v>
          </cell>
          <cell r="G143">
            <v>12455011.6187</v>
          </cell>
          <cell r="H143">
            <v>13159561.557401</v>
          </cell>
          <cell r="I143">
            <v>13554348.404123032</v>
          </cell>
          <cell r="J143">
            <v>13960978.856246723</v>
          </cell>
          <cell r="K143">
            <v>14379808.221934125</v>
          </cell>
          <cell r="L143">
            <v>14811202.46859215</v>
          </cell>
          <cell r="M143">
            <v>15517485.545361169</v>
          </cell>
          <cell r="N143">
            <v>17640664.819014367</v>
          </cell>
          <cell r="O143">
            <v>21280738.246834558</v>
          </cell>
        </row>
        <row r="168">
          <cell r="D168">
            <v>0</v>
          </cell>
          <cell r="E168">
            <v>44055432.188784637</v>
          </cell>
          <cell r="F168">
            <v>98882933.361953229</v>
          </cell>
          <cell r="G168">
            <v>152705392.10591844</v>
          </cell>
          <cell r="H168">
            <v>202969945.7546531</v>
          </cell>
          <cell r="I168">
            <v>247627833.39344084</v>
          </cell>
          <cell r="J168">
            <v>285379263.43624026</v>
          </cell>
          <cell r="K168">
            <v>352777715.6264689</v>
          </cell>
          <cell r="L168">
            <v>428836835.73775005</v>
          </cell>
          <cell r="M168">
            <v>501437444.24496484</v>
          </cell>
          <cell r="N168">
            <v>572128526.55597603</v>
          </cell>
          <cell r="O168">
            <v>642063609.94264841</v>
          </cell>
        </row>
        <row r="182">
          <cell r="D182">
            <v>0</v>
          </cell>
          <cell r="E182">
            <v>13214298.453603484</v>
          </cell>
          <cell r="F182">
            <v>41876969.124969602</v>
          </cell>
          <cell r="G182">
            <v>72847149.194123298</v>
          </cell>
          <cell r="H182">
            <v>105328232.05338438</v>
          </cell>
          <cell r="I182">
            <v>130158242.59815085</v>
          </cell>
          <cell r="J182">
            <v>151818947.39612871</v>
          </cell>
          <cell r="K182">
            <v>184555008.30805901</v>
          </cell>
          <cell r="L182">
            <v>221345374.18856332</v>
          </cell>
          <cell r="M182">
            <v>256193061.83904132</v>
          </cell>
          <cell r="N182">
            <v>290406876.01322699</v>
          </cell>
          <cell r="O182">
            <v>325174682.86909336</v>
          </cell>
        </row>
        <row r="188">
          <cell r="D188">
            <v>0.2</v>
          </cell>
          <cell r="E188">
            <v>0.2</v>
          </cell>
          <cell r="F188">
            <v>0.2</v>
          </cell>
          <cell r="G188">
            <v>0.2</v>
          </cell>
          <cell r="H188">
            <v>0.2</v>
          </cell>
          <cell r="I188">
            <v>0.2</v>
          </cell>
          <cell r="J188">
            <v>0.2</v>
          </cell>
          <cell r="K188">
            <v>0.2</v>
          </cell>
          <cell r="L188">
            <v>0.2</v>
          </cell>
          <cell r="M188">
            <v>0.2</v>
          </cell>
          <cell r="N188">
            <v>0.2</v>
          </cell>
          <cell r="O188">
            <v>0.2</v>
          </cell>
        </row>
        <row r="189">
          <cell r="D189">
            <v>0.4</v>
          </cell>
          <cell r="E189">
            <v>0.4</v>
          </cell>
          <cell r="F189">
            <v>0.4</v>
          </cell>
          <cell r="G189">
            <v>0.4</v>
          </cell>
          <cell r="H189">
            <v>0.4</v>
          </cell>
          <cell r="I189">
            <v>0.4</v>
          </cell>
          <cell r="J189">
            <v>0.4</v>
          </cell>
          <cell r="K189">
            <v>0.4</v>
          </cell>
          <cell r="L189">
            <v>0.4</v>
          </cell>
          <cell r="M189">
            <v>0.4</v>
          </cell>
          <cell r="N189">
            <v>0.4</v>
          </cell>
          <cell r="O189">
            <v>0.4</v>
          </cell>
        </row>
        <row r="190">
          <cell r="D190">
            <v>0.4</v>
          </cell>
          <cell r="E190">
            <v>0.4</v>
          </cell>
          <cell r="F190">
            <v>0.4</v>
          </cell>
          <cell r="G190">
            <v>0.4</v>
          </cell>
          <cell r="H190">
            <v>0.4</v>
          </cell>
          <cell r="I190">
            <v>0.4</v>
          </cell>
          <cell r="J190">
            <v>0.4</v>
          </cell>
          <cell r="K190">
            <v>0.4</v>
          </cell>
          <cell r="L190">
            <v>0.4</v>
          </cell>
          <cell r="M190">
            <v>0.4</v>
          </cell>
          <cell r="N190">
            <v>0.4</v>
          </cell>
          <cell r="O190">
            <v>0.4</v>
          </cell>
        </row>
        <row r="197">
          <cell r="D197">
            <v>170</v>
          </cell>
          <cell r="E197">
            <v>161.5</v>
          </cell>
          <cell r="F197">
            <v>153.42499999999998</v>
          </cell>
          <cell r="G197">
            <v>145.75374999999997</v>
          </cell>
          <cell r="H197">
            <v>138.46606249999996</v>
          </cell>
          <cell r="I197">
            <v>131.54275937499995</v>
          </cell>
          <cell r="J197">
            <v>124.96562140624994</v>
          </cell>
          <cell r="K197">
            <v>118.71734033593744</v>
          </cell>
          <cell r="L197">
            <v>112.78147331914056</v>
          </cell>
          <cell r="M197">
            <v>107.14239965318353</v>
          </cell>
          <cell r="N197">
            <v>101.78527967052435</v>
          </cell>
          <cell r="O197">
            <v>96.696015686998123</v>
          </cell>
        </row>
        <row r="198">
          <cell r="D198">
            <v>120</v>
          </cell>
          <cell r="E198">
            <v>114</v>
          </cell>
          <cell r="F198">
            <v>108.3</v>
          </cell>
          <cell r="G198">
            <v>102.88499999999999</v>
          </cell>
          <cell r="H198">
            <v>97.740749999999991</v>
          </cell>
          <cell r="I198">
            <v>92.853712499999986</v>
          </cell>
          <cell r="J198">
            <v>88.211026874999988</v>
          </cell>
          <cell r="K198">
            <v>83.800475531249987</v>
          </cell>
          <cell r="L198">
            <v>79.610451754687489</v>
          </cell>
          <cell r="M198">
            <v>75.629929166953104</v>
          </cell>
          <cell r="N198">
            <v>71.848432708605444</v>
          </cell>
          <cell r="O198">
            <v>68.256011073175173</v>
          </cell>
        </row>
        <row r="199">
          <cell r="D199">
            <v>7</v>
          </cell>
          <cell r="E199">
            <v>6.6499999999999995</v>
          </cell>
          <cell r="F199">
            <v>6.317499999999999</v>
          </cell>
          <cell r="G199">
            <v>6.0016249999999989</v>
          </cell>
          <cell r="H199">
            <v>5.701543749999999</v>
          </cell>
          <cell r="I199">
            <v>5.4164665624999992</v>
          </cell>
          <cell r="J199">
            <v>5.1456432343749992</v>
          </cell>
          <cell r="K199">
            <v>4.8883610726562488</v>
          </cell>
          <cell r="L199">
            <v>4.6439430190234363</v>
          </cell>
          <cell r="M199">
            <v>4.4117458680722645</v>
          </cell>
          <cell r="N199">
            <v>4.191158574668651</v>
          </cell>
          <cell r="O199">
            <v>3.9816006459352185</v>
          </cell>
        </row>
        <row r="202">
          <cell r="D202">
            <v>0</v>
          </cell>
          <cell r="E202">
            <v>44942723.830777906</v>
          </cell>
          <cell r="F202">
            <v>46664092.144915752</v>
          </cell>
          <cell r="G202">
            <v>57266360.820881456</v>
          </cell>
          <cell r="H202">
            <v>65973822.028214231</v>
          </cell>
          <cell r="I202">
            <v>47200243.938824281</v>
          </cell>
          <cell r="J202">
            <v>63752554.010019451</v>
          </cell>
          <cell r="K202">
            <v>79616237.455546081</v>
          </cell>
          <cell r="L202">
            <v>80026381.90862456</v>
          </cell>
          <cell r="M202">
            <v>80699441.101978794</v>
          </cell>
          <cell r="N202">
            <v>82671678.970913604</v>
          </cell>
          <cell r="O202">
            <v>84653146.053369492</v>
          </cell>
        </row>
        <row r="206">
          <cell r="D206">
            <v>0</v>
          </cell>
          <cell r="E206">
            <v>195257613.46539557</v>
          </cell>
          <cell r="F206">
            <v>166921824.7045252</v>
          </cell>
          <cell r="G206">
            <v>168659808.78615439</v>
          </cell>
          <cell r="H206">
            <v>159979884.39500222</v>
          </cell>
          <cell r="I206">
            <v>94236618.292686865</v>
          </cell>
          <cell r="J206">
            <v>104798424.43309301</v>
          </cell>
          <cell r="K206">
            <v>107755769.07913606</v>
          </cell>
          <cell r="L206">
            <v>99574131.655262902</v>
          </cell>
          <cell r="M206">
            <v>105696417.41091837</v>
          </cell>
          <cell r="N206">
            <v>113978488.3037256</v>
          </cell>
          <cell r="O206">
            <v>122852962.1780307</v>
          </cell>
        </row>
        <row r="207">
          <cell r="D207">
            <v>0</v>
          </cell>
          <cell r="E207">
            <v>240200337.29617348</v>
          </cell>
          <cell r="F207">
            <v>213585916.84944096</v>
          </cell>
          <cell r="G207">
            <v>225926169.60703585</v>
          </cell>
          <cell r="H207">
            <v>225953706.42321646</v>
          </cell>
          <cell r="I207">
            <v>141436862.23151115</v>
          </cell>
          <cell r="J207">
            <v>168550978.44311246</v>
          </cell>
          <cell r="K207">
            <v>187372006.53468215</v>
          </cell>
          <cell r="L207">
            <v>179600513.56388748</v>
          </cell>
          <cell r="M207">
            <v>186395858.51289716</v>
          </cell>
          <cell r="N207">
            <v>196650167.27463919</v>
          </cell>
          <cell r="O207">
            <v>207506108.23140019</v>
          </cell>
        </row>
        <row r="215">
          <cell r="D215">
            <v>0</v>
          </cell>
          <cell r="E215">
            <v>55456228.265615046</v>
          </cell>
          <cell r="F215">
            <v>91352075.500600696</v>
          </cell>
          <cell r="G215">
            <v>99612552.454606831</v>
          </cell>
          <cell r="H215">
            <v>140250088.98143259</v>
          </cell>
          <cell r="I215">
            <v>88972170.779384702</v>
          </cell>
          <cell r="J215">
            <v>104945161.4074316</v>
          </cell>
          <cell r="K215">
            <v>78609393.890837744</v>
          </cell>
          <cell r="L215">
            <v>96126992.377993867</v>
          </cell>
          <cell r="M215">
            <v>113555774.11306915</v>
          </cell>
          <cell r="N215">
            <v>131548798.46456128</v>
          </cell>
          <cell r="O215">
            <v>150813497.28761625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9">
          <cell r="D229">
            <v>0</v>
          </cell>
          <cell r="E229">
            <v>8318434.2398422565</v>
          </cell>
          <cell r="F229">
            <v>18270415.100120138</v>
          </cell>
          <cell r="G229">
            <v>29883765.736382045</v>
          </cell>
          <cell r="H229">
            <v>42075026.69442977</v>
          </cell>
          <cell r="I229">
            <v>53383302.467630818</v>
          </cell>
          <cell r="J229">
            <v>62967096.84445896</v>
          </cell>
          <cell r="K229">
            <v>78609393.890837744</v>
          </cell>
          <cell r="L229">
            <v>96126992.377993867</v>
          </cell>
          <cell r="M229">
            <v>113555774.11306915</v>
          </cell>
          <cell r="N229">
            <v>131548798.46456128</v>
          </cell>
          <cell r="O229">
            <v>150813497.28761625</v>
          </cell>
        </row>
        <row r="232">
          <cell r="D232">
            <v>0</v>
          </cell>
          <cell r="E232">
            <v>13864057.066403762</v>
          </cell>
          <cell r="F232">
            <v>30450691.83353357</v>
          </cell>
          <cell r="G232">
            <v>49806276.227303416</v>
          </cell>
          <cell r="H232">
            <v>70125044.490716293</v>
          </cell>
          <cell r="I232">
            <v>88972170.779384702</v>
          </cell>
          <cell r="J232">
            <v>104945161.4074316</v>
          </cell>
          <cell r="K232">
            <v>131015656.48472959</v>
          </cell>
          <cell r="L232">
            <v>160211653.96332312</v>
          </cell>
          <cell r="M232">
            <v>189259623.52178192</v>
          </cell>
          <cell r="N232">
            <v>219247997.44093549</v>
          </cell>
          <cell r="O232">
            <v>251355828.8126938</v>
          </cell>
        </row>
        <row r="233">
          <cell r="D233">
            <v>0</v>
          </cell>
          <cell r="E233">
            <v>22182491.30624602</v>
          </cell>
          <cell r="F233">
            <v>48721106.933653712</v>
          </cell>
          <cell r="G233">
            <v>79690041.963685453</v>
          </cell>
          <cell r="H233">
            <v>112200071.18514606</v>
          </cell>
          <cell r="I233">
            <v>142355473.24701554</v>
          </cell>
          <cell r="J233">
            <v>167912258.25189057</v>
          </cell>
          <cell r="K233">
            <v>209625050.37556732</v>
          </cell>
          <cell r="L233">
            <v>256338646.341317</v>
          </cell>
          <cell r="M233">
            <v>302815397.6348511</v>
          </cell>
          <cell r="N233">
            <v>350796795.90549678</v>
          </cell>
          <cell r="O233">
            <v>402169326.10031009</v>
          </cell>
        </row>
        <row r="238">
          <cell r="D238">
            <v>1166666.666666667</v>
          </cell>
          <cell r="E238">
            <v>50687000.000000007</v>
          </cell>
          <cell r="F238">
            <v>94158913.333333343</v>
          </cell>
          <cell r="G238">
            <v>143668567.46666667</v>
          </cell>
          <cell r="H238">
            <v>196399754.58133337</v>
          </cell>
          <cell r="I238">
            <v>223551099.3885867</v>
          </cell>
          <cell r="J238">
            <v>269822690.49105066</v>
          </cell>
          <cell r="K238">
            <v>332996536.73562932</v>
          </cell>
          <cell r="L238">
            <v>393398024.72451758</v>
          </cell>
          <cell r="M238">
            <v>451913361.37559164</v>
          </cell>
          <cell r="N238">
            <v>512300211.64119798</v>
          </cell>
          <cell r="O238">
            <v>575144846.23323917</v>
          </cell>
        </row>
        <row r="239">
          <cell r="D239">
            <v>0</v>
          </cell>
          <cell r="E239">
            <v>3558724.1134737083</v>
          </cell>
          <cell r="F239">
            <v>9016396.1056961436</v>
          </cell>
          <cell r="G239">
            <v>15360429.10121203</v>
          </cell>
          <cell r="H239">
            <v>22467597.492700566</v>
          </cell>
          <cell r="I239">
            <v>28139785.751978774</v>
          </cell>
          <cell r="J239">
            <v>33325950.151221018</v>
          </cell>
          <cell r="K239">
            <v>41109749.8338475</v>
          </cell>
          <cell r="L239">
            <v>49884681.914832078</v>
          </cell>
          <cell r="M239">
            <v>58237136.269855537</v>
          </cell>
          <cell r="N239">
            <v>66447915.698792599</v>
          </cell>
          <cell r="O239">
            <v>74750583.095423475</v>
          </cell>
        </row>
        <row r="240">
          <cell r="D240">
            <v>0</v>
          </cell>
          <cell r="E240">
            <v>6353452</v>
          </cell>
          <cell r="F240">
            <v>8531333.4399999995</v>
          </cell>
          <cell r="G240">
            <v>12455011.6187</v>
          </cell>
          <cell r="H240">
            <v>13159561.557401</v>
          </cell>
          <cell r="I240">
            <v>13554348.404123032</v>
          </cell>
          <cell r="J240">
            <v>13960978.856246723</v>
          </cell>
          <cell r="K240">
            <v>14379808.221934125</v>
          </cell>
          <cell r="L240">
            <v>14811202.46859215</v>
          </cell>
          <cell r="M240">
            <v>15517485.545361169</v>
          </cell>
          <cell r="N240">
            <v>17640664.819014367</v>
          </cell>
          <cell r="O240">
            <v>21280738.246834558</v>
          </cell>
        </row>
        <row r="241">
          <cell r="D241">
            <v>0</v>
          </cell>
          <cell r="E241">
            <v>446250</v>
          </cell>
          <cell r="F241">
            <v>846625.5</v>
          </cell>
          <cell r="G241">
            <v>1346407.65</v>
          </cell>
          <cell r="H241">
            <v>1894256.2799999998</v>
          </cell>
          <cell r="I241">
            <v>2212301.9094119999</v>
          </cell>
          <cell r="J241">
            <v>2729536.1636911202</v>
          </cell>
          <cell r="K241">
            <v>3447492.860032402</v>
          </cell>
          <cell r="L241">
            <v>4152067.9314267794</v>
          </cell>
          <cell r="M241">
            <v>4862532.8885820284</v>
          </cell>
          <cell r="N241">
            <v>5642420.421550733</v>
          </cell>
          <cell r="O241">
            <v>6418919.8670873931</v>
          </cell>
        </row>
        <row r="242">
          <cell r="D242">
            <v>104640</v>
          </cell>
          <cell r="E242">
            <v>39045567.359999999</v>
          </cell>
          <cell r="F242">
            <v>59464740.636000007</v>
          </cell>
          <cell r="G242">
            <v>90824218.960144013</v>
          </cell>
          <cell r="H242">
            <v>95627929.214034557</v>
          </cell>
          <cell r="I242">
            <v>96909757.368665755</v>
          </cell>
          <cell r="J242">
            <v>102842911.03527039</v>
          </cell>
          <cell r="K242">
            <v>111374308.70747055</v>
          </cell>
          <cell r="L242">
            <v>122942211.71944325</v>
          </cell>
          <cell r="M242">
            <v>136105617.59839576</v>
          </cell>
          <cell r="N242">
            <v>155714211.19492811</v>
          </cell>
          <cell r="O242">
            <v>179022784.44140932</v>
          </cell>
        </row>
        <row r="243">
          <cell r="D243">
            <v>0</v>
          </cell>
          <cell r="E243">
            <v>44055432.188784637</v>
          </cell>
          <cell r="F243">
            <v>98882933.361953229</v>
          </cell>
          <cell r="G243">
            <v>152705392.10591844</v>
          </cell>
          <cell r="H243">
            <v>202969945.7546531</v>
          </cell>
          <cell r="I243">
            <v>247627833.39344084</v>
          </cell>
          <cell r="J243">
            <v>285379263.43624026</v>
          </cell>
          <cell r="K243">
            <v>352777715.6264689</v>
          </cell>
          <cell r="L243">
            <v>428836835.73775005</v>
          </cell>
          <cell r="M243">
            <v>501437444.24496484</v>
          </cell>
          <cell r="N243">
            <v>572128526.55597603</v>
          </cell>
          <cell r="O243">
            <v>642063609.94264841</v>
          </cell>
        </row>
        <row r="244">
          <cell r="D244">
            <v>0</v>
          </cell>
          <cell r="E244">
            <v>13214298.453603484</v>
          </cell>
          <cell r="F244">
            <v>41876969.124969602</v>
          </cell>
          <cell r="G244">
            <v>72847149.194123298</v>
          </cell>
          <cell r="H244">
            <v>105328232.05338438</v>
          </cell>
          <cell r="I244">
            <v>130158242.59815085</v>
          </cell>
          <cell r="J244">
            <v>151818947.39612871</v>
          </cell>
          <cell r="K244">
            <v>184555008.30805901</v>
          </cell>
          <cell r="L244">
            <v>221345374.18856332</v>
          </cell>
          <cell r="M244">
            <v>256193061.83904132</v>
          </cell>
          <cell r="N244">
            <v>290406876.01322699</v>
          </cell>
          <cell r="O244">
            <v>325174682.86909336</v>
          </cell>
        </row>
        <row r="245">
          <cell r="D245">
            <v>0</v>
          </cell>
          <cell r="E245">
            <v>240200337.29617348</v>
          </cell>
          <cell r="F245">
            <v>213585916.84944096</v>
          </cell>
          <cell r="G245">
            <v>225926169.60703585</v>
          </cell>
          <cell r="H245">
            <v>225953706.42321646</v>
          </cell>
          <cell r="I245">
            <v>141436862.23151115</v>
          </cell>
          <cell r="J245">
            <v>168550978.44311246</v>
          </cell>
          <cell r="K245">
            <v>187372006.53468215</v>
          </cell>
          <cell r="L245">
            <v>179600513.56388748</v>
          </cell>
          <cell r="M245">
            <v>186395858.51289716</v>
          </cell>
          <cell r="N245">
            <v>196650167.27463919</v>
          </cell>
          <cell r="O245">
            <v>207506108.23140019</v>
          </cell>
        </row>
        <row r="246">
          <cell r="D246">
            <v>0</v>
          </cell>
          <cell r="E246">
            <v>55456228.265615046</v>
          </cell>
          <cell r="F246">
            <v>91352075.500600696</v>
          </cell>
          <cell r="G246">
            <v>99612552.454606831</v>
          </cell>
          <cell r="H246">
            <v>140250088.98143259</v>
          </cell>
          <cell r="I246">
            <v>88972170.779384702</v>
          </cell>
          <cell r="J246">
            <v>104945161.4074316</v>
          </cell>
          <cell r="K246">
            <v>78609393.890837744</v>
          </cell>
          <cell r="L246">
            <v>96126992.377993867</v>
          </cell>
          <cell r="M246">
            <v>113555774.11306915</v>
          </cell>
          <cell r="N246">
            <v>131548798.46456128</v>
          </cell>
          <cell r="O246">
            <v>150813497.28761625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D248">
            <v>0</v>
          </cell>
          <cell r="E248">
            <v>22182491.30624602</v>
          </cell>
          <cell r="F248">
            <v>48721106.933653712</v>
          </cell>
          <cell r="G248">
            <v>79690041.963685453</v>
          </cell>
          <cell r="H248">
            <v>112200071.18514606</v>
          </cell>
          <cell r="I248">
            <v>142355473.24701554</v>
          </cell>
          <cell r="J248">
            <v>167912258.25189057</v>
          </cell>
          <cell r="K248">
            <v>209625050.37556732</v>
          </cell>
          <cell r="L248">
            <v>256338646.341317</v>
          </cell>
          <cell r="M248">
            <v>302815397.6348511</v>
          </cell>
          <cell r="N248">
            <v>350796795.90549678</v>
          </cell>
          <cell r="O248">
            <v>402169326.10031009</v>
          </cell>
        </row>
        <row r="249">
          <cell r="D249">
            <v>1271306.666666667</v>
          </cell>
          <cell r="E249">
            <v>475199780.98389643</v>
          </cell>
          <cell r="F249">
            <v>666437010.78564763</v>
          </cell>
          <cell r="G249">
            <v>894435940.12209272</v>
          </cell>
          <cell r="H249">
            <v>1116251143.5233021</v>
          </cell>
          <cell r="I249">
            <v>1114917875.0722694</v>
          </cell>
          <cell r="J249">
            <v>1301288675.6322837</v>
          </cell>
          <cell r="K249">
            <v>1516247071.0945292</v>
          </cell>
          <cell r="L249">
            <v>1767436550.9683232</v>
          </cell>
          <cell r="M249">
            <v>2027033670.0226097</v>
          </cell>
          <cell r="N249">
            <v>2299276587.9893842</v>
          </cell>
          <cell r="O249">
            <v>2584345096.3150625</v>
          </cell>
        </row>
        <row r="252">
          <cell r="D252">
            <v>30</v>
          </cell>
          <cell r="E252">
            <v>30</v>
          </cell>
          <cell r="F252">
            <v>30</v>
          </cell>
          <cell r="G252">
            <v>30</v>
          </cell>
          <cell r="H252">
            <v>30</v>
          </cell>
          <cell r="I252">
            <v>30</v>
          </cell>
          <cell r="J252">
            <v>30</v>
          </cell>
          <cell r="K252">
            <v>30</v>
          </cell>
          <cell r="L252">
            <v>30</v>
          </cell>
          <cell r="M252">
            <v>30</v>
          </cell>
          <cell r="N252">
            <v>30</v>
          </cell>
          <cell r="O252">
            <v>30</v>
          </cell>
        </row>
        <row r="253">
          <cell r="D253">
            <v>104490.9589041096</v>
          </cell>
          <cell r="E253">
            <v>39057516.24525176</v>
          </cell>
          <cell r="F253">
            <v>54775644.722108021</v>
          </cell>
          <cell r="G253">
            <v>73515282.749761045</v>
          </cell>
          <cell r="H253">
            <v>91746669.330682367</v>
          </cell>
          <cell r="I253">
            <v>91637085.622378305</v>
          </cell>
          <cell r="J253">
            <v>106955233.61361237</v>
          </cell>
          <cell r="K253">
            <v>124623046.93927637</v>
          </cell>
          <cell r="L253">
            <v>145268757.6138348</v>
          </cell>
          <cell r="M253">
            <v>166605507.125146</v>
          </cell>
          <cell r="N253">
            <v>188981637.36899045</v>
          </cell>
          <cell r="O253">
            <v>212411925.72452569</v>
          </cell>
        </row>
      </sheetData>
      <sheetData sheetId="11" refreshError="1">
        <row r="10">
          <cell r="C10">
            <v>1</v>
          </cell>
        </row>
        <row r="12">
          <cell r="E12">
            <v>1</v>
          </cell>
          <cell r="F12">
            <v>1.02</v>
          </cell>
          <cell r="G12">
            <v>1.0404</v>
          </cell>
          <cell r="H12">
            <v>1.0612079999999999</v>
          </cell>
          <cell r="I12">
            <v>1.08243216</v>
          </cell>
          <cell r="J12">
            <v>1.1040808032</v>
          </cell>
          <cell r="K12">
            <v>1.1261624192640001</v>
          </cell>
          <cell r="L12">
            <v>1.14868566764928</v>
          </cell>
          <cell r="M12">
            <v>1.1716593810022657</v>
          </cell>
          <cell r="N12">
            <v>1.1950925686223111</v>
          </cell>
          <cell r="O12">
            <v>1.2189944199947573</v>
          </cell>
          <cell r="P12">
            <v>1.2433743083946525</v>
          </cell>
        </row>
        <row r="13">
          <cell r="E13">
            <v>0.02</v>
          </cell>
          <cell r="F13">
            <v>0.02</v>
          </cell>
          <cell r="G13">
            <v>0.02</v>
          </cell>
          <cell r="H13">
            <v>0.02</v>
          </cell>
          <cell r="I13">
            <v>0.02</v>
          </cell>
          <cell r="J13">
            <v>0.02</v>
          </cell>
          <cell r="K13">
            <v>0.02</v>
          </cell>
          <cell r="L13">
            <v>0.02</v>
          </cell>
          <cell r="M13">
            <v>0.02</v>
          </cell>
          <cell r="N13">
            <v>0.02</v>
          </cell>
          <cell r="O13">
            <v>0.02</v>
          </cell>
          <cell r="P13">
            <v>0.02</v>
          </cell>
        </row>
        <row r="14">
          <cell r="E14">
            <v>1</v>
          </cell>
          <cell r="F14">
            <v>1.02</v>
          </cell>
          <cell r="G14">
            <v>1.0404</v>
          </cell>
          <cell r="H14">
            <v>1.0612079999999999</v>
          </cell>
          <cell r="I14">
            <v>1.08243216</v>
          </cell>
          <cell r="J14">
            <v>1.1040808032</v>
          </cell>
          <cell r="K14">
            <v>1.1261624192640001</v>
          </cell>
          <cell r="L14">
            <v>1.14868566764928</v>
          </cell>
          <cell r="M14">
            <v>1.1716593810022657</v>
          </cell>
          <cell r="N14">
            <v>1.1950925686223111</v>
          </cell>
          <cell r="O14">
            <v>1.2189944199947573</v>
          </cell>
          <cell r="P14">
            <v>1.2433743083946525</v>
          </cell>
        </row>
        <row r="18">
          <cell r="E18">
            <v>0</v>
          </cell>
          <cell r="F18">
            <v>557878.89561541588</v>
          </cell>
          <cell r="G18">
            <v>1111824.086920907</v>
          </cell>
          <cell r="H18">
            <v>1732699.8207109498</v>
          </cell>
          <cell r="I18">
            <v>2427966.3816410061</v>
          </cell>
          <cell r="J18">
            <v>2783105.0539106186</v>
          </cell>
          <cell r="K18">
            <v>3388367.1963154948</v>
          </cell>
          <cell r="L18">
            <v>4224549.4395821905</v>
          </cell>
          <cell r="M18">
            <v>5013354.6187200453</v>
          </cell>
          <cell r="N18">
            <v>5771300.2460680157</v>
          </cell>
          <cell r="O18">
            <v>6533869.3277824651</v>
          </cell>
          <cell r="P18">
            <v>7308831.245444105</v>
          </cell>
        </row>
        <row r="20">
          <cell r="E20">
            <v>1271306.666666667</v>
          </cell>
          <cell r="F20">
            <v>475199780.98389643</v>
          </cell>
          <cell r="G20">
            <v>666437010.78564763</v>
          </cell>
          <cell r="H20">
            <v>894435940.12209272</v>
          </cell>
          <cell r="I20">
            <v>1116251143.5233021</v>
          </cell>
          <cell r="J20">
            <v>1114917875.0722694</v>
          </cell>
          <cell r="K20">
            <v>1301288675.6322837</v>
          </cell>
          <cell r="L20">
            <v>1516247071.0945292</v>
          </cell>
          <cell r="M20">
            <v>1767436550.9683232</v>
          </cell>
          <cell r="N20">
            <v>2027033670.0226097</v>
          </cell>
          <cell r="O20">
            <v>2299276587.9893842</v>
          </cell>
          <cell r="P20">
            <v>2584345096.3150625</v>
          </cell>
        </row>
        <row r="26">
          <cell r="E26">
            <v>-1271306.666666667</v>
          </cell>
          <cell r="F26">
            <v>-197918639.65582117</v>
          </cell>
          <cell r="G26">
            <v>-57423174.114976287</v>
          </cell>
          <cell r="H26">
            <v>101689584.42397547</v>
          </cell>
          <cell r="I26">
            <v>286249746.29102373</v>
          </cell>
          <cell r="J26">
            <v>664525540.51542449</v>
          </cell>
          <cell r="K26">
            <v>797614552.51634836</v>
          </cell>
          <cell r="L26">
            <v>1104066058.6000624</v>
          </cell>
          <cell r="M26">
            <v>1436796528.2981391</v>
          </cell>
          <cell r="N26">
            <v>1758158800.4130287</v>
          </cell>
          <cell r="O26">
            <v>2085683360.8293252</v>
          </cell>
          <cell r="P26">
            <v>2442771479.9388132</v>
          </cell>
        </row>
        <row r="31">
          <cell r="E31">
            <v>109085.92170224604</v>
          </cell>
          <cell r="F31">
            <v>40940469.289769933</v>
          </cell>
          <cell r="G31">
            <v>104805945.79991442</v>
          </cell>
          <cell r="H31">
            <v>151116236.2968663</v>
          </cell>
          <cell r="I31">
            <v>169153392.31970653</v>
          </cell>
          <cell r="J31">
            <v>140712061.18472856</v>
          </cell>
          <cell r="K31">
            <v>102376299.45943254</v>
          </cell>
          <cell r="L31">
            <v>82486432.495911822</v>
          </cell>
          <cell r="M31">
            <v>74705159.206718832</v>
          </cell>
          <cell r="N31">
            <v>70350035.458840191</v>
          </cell>
          <cell r="O31">
            <v>72101671.277049363</v>
          </cell>
          <cell r="P31">
            <v>81478414.048194468</v>
          </cell>
        </row>
        <row r="32">
          <cell r="E32">
            <v>-1754106.8740831986</v>
          </cell>
          <cell r="F32">
            <v>-378254176.04763192</v>
          </cell>
          <cell r="G32">
            <v>-354636224.84521139</v>
          </cell>
          <cell r="H32">
            <v>-326345164.39939427</v>
          </cell>
          <cell r="I32">
            <v>-137418479.10100922</v>
          </cell>
          <cell r="J32">
            <v>301079950.43073326</v>
          </cell>
          <cell r="K32">
            <v>483133965.1905027</v>
          </cell>
          <cell r="L32">
            <v>809306673.38936734</v>
          </cell>
          <cell r="M32">
            <v>1138829184.5788465</v>
          </cell>
          <cell r="N32">
            <v>1449429014.3757234</v>
          </cell>
          <cell r="O32">
            <v>1739225497.6402617</v>
          </cell>
          <cell r="P32">
            <v>2042885711.2286024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301079950.43073326</v>
          </cell>
          <cell r="K34">
            <v>483133965.1905027</v>
          </cell>
          <cell r="L34">
            <v>414194235.64609402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0.35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138289353.21014565</v>
          </cell>
          <cell r="M35">
            <v>398590214.60259622</v>
          </cell>
          <cell r="N35">
            <v>507300155.03150314</v>
          </cell>
          <cell r="O35">
            <v>608728924.17409158</v>
          </cell>
          <cell r="P35">
            <v>715009998.9300108</v>
          </cell>
        </row>
        <row r="36">
          <cell r="E36">
            <v>-1754106.8740831986</v>
          </cell>
          <cell r="F36">
            <v>-378254176.04763192</v>
          </cell>
          <cell r="G36">
            <v>-354636224.84521139</v>
          </cell>
          <cell r="H36">
            <v>-326345164.39939427</v>
          </cell>
          <cell r="I36">
            <v>-137418479.10100922</v>
          </cell>
          <cell r="J36">
            <v>301079950.43073326</v>
          </cell>
          <cell r="K36">
            <v>483133965.1905027</v>
          </cell>
          <cell r="L36">
            <v>671017320.17922163</v>
          </cell>
          <cell r="M36">
            <v>740238969.97625017</v>
          </cell>
          <cell r="N36">
            <v>942128859.34422016</v>
          </cell>
          <cell r="O36">
            <v>1130496573.4661701</v>
          </cell>
          <cell r="P36">
            <v>1327875712.2985916</v>
          </cell>
        </row>
        <row r="41">
          <cell r="E41">
            <v>211997.80821917811</v>
          </cell>
          <cell r="F41">
            <v>79065318.32744354</v>
          </cell>
          <cell r="G41">
            <v>75754247.402929932</v>
          </cell>
          <cell r="H41">
            <v>105733924.86360762</v>
          </cell>
          <cell r="I41">
            <v>96681988.084679514</v>
          </cell>
          <cell r="J41">
            <v>92954032.356588438</v>
          </cell>
          <cell r="K41">
            <v>113050939.43546645</v>
          </cell>
          <cell r="L41">
            <v>133388181.53400256</v>
          </cell>
          <cell r="M41">
            <v>157153589.47545058</v>
          </cell>
          <cell r="N41">
            <v>180129554.26105613</v>
          </cell>
          <cell r="O41">
            <v>209127452.70789352</v>
          </cell>
          <cell r="P41">
            <v>236359090.01885569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138289353.21014565</v>
          </cell>
          <cell r="M42">
            <v>398590214.60259622</v>
          </cell>
          <cell r="N42">
            <v>507300155.03150314</v>
          </cell>
          <cell r="O42">
            <v>608728924.17409158</v>
          </cell>
          <cell r="P42">
            <v>715009998.9300108</v>
          </cell>
        </row>
        <row r="47">
          <cell r="E47">
            <v>-211997.80821917811</v>
          </cell>
          <cell r="F47">
            <v>-17156138.379934296</v>
          </cell>
          <cell r="G47">
            <v>40753009.373348162</v>
          </cell>
          <cell r="H47">
            <v>18550706.28005711</v>
          </cell>
          <cell r="I47">
            <v>58410928.064662889</v>
          </cell>
          <cell r="J47">
            <v>41521174.145334966</v>
          </cell>
          <cell r="K47">
            <v>23605001.957364485</v>
          </cell>
          <cell r="L47">
            <v>-90726010.027889013</v>
          </cell>
          <cell r="M47">
            <v>-213192174.91494691</v>
          </cell>
          <cell r="N47">
            <v>-61054805.752200678</v>
          </cell>
          <cell r="O47">
            <v>-57109500.198077634</v>
          </cell>
          <cell r="P47">
            <v>-54960224.257289067</v>
          </cell>
        </row>
        <row r="51">
          <cell r="E51">
            <v>-1168394.7801497348</v>
          </cell>
          <cell r="F51">
            <v>-221702970.56565684</v>
          </cell>
          <cell r="G51">
            <v>-202982129.28823888</v>
          </cell>
          <cell r="H51">
            <v>-67977358.152947932</v>
          </cell>
          <cell r="I51">
            <v>58685425.906654313</v>
          </cell>
          <cell r="J51">
            <v>482292305.18536097</v>
          </cell>
          <cell r="K51">
            <v>671633251.09955144</v>
          </cell>
          <cell r="L51">
            <v>974016282.92189384</v>
          </cell>
          <cell r="M51">
            <v>1176693329.4037709</v>
          </cell>
          <cell r="N51">
            <v>1241563415.674886</v>
          </cell>
          <cell r="O51">
            <v>1461962265.576262</v>
          </cell>
          <cell r="P51">
            <v>1701243291.2178972</v>
          </cell>
        </row>
        <row r="55">
          <cell r="E55">
            <v>-3784394.7801497346</v>
          </cell>
          <cell r="F55">
            <v>-1195331310.0958705</v>
          </cell>
          <cell r="G55">
            <v>-756076532.75664496</v>
          </cell>
          <cell r="H55">
            <v>-1897694346.5086284</v>
          </cell>
          <cell r="I55">
            <v>-822898784.62997103</v>
          </cell>
          <cell r="J55">
            <v>-635953927.47745919</v>
          </cell>
          <cell r="K55">
            <v>82958673.351661026</v>
          </cell>
          <cell r="L55">
            <v>504508551.43625253</v>
          </cell>
          <cell r="M55">
            <v>582242952.36893749</v>
          </cell>
          <cell r="N55">
            <v>589346554.84678888</v>
          </cell>
          <cell r="O55">
            <v>605657109.92914045</v>
          </cell>
          <cell r="P55">
            <v>735618894.77790689</v>
          </cell>
        </row>
        <row r="56">
          <cell r="E56">
            <v>-3784394.7801497346</v>
          </cell>
          <cell r="F56">
            <v>-1199115704.8760202</v>
          </cell>
          <cell r="G56">
            <v>-1955192237.6326652</v>
          </cell>
          <cell r="H56">
            <v>-3852886584.1412935</v>
          </cell>
          <cell r="I56">
            <v>-4675785368.771265</v>
          </cell>
          <cell r="J56">
            <v>-5311739296.248724</v>
          </cell>
          <cell r="K56">
            <v>-5228780622.8970633</v>
          </cell>
          <cell r="L56">
            <v>-4724272071.4608107</v>
          </cell>
          <cell r="M56">
            <v>-4142029119.0918732</v>
          </cell>
          <cell r="N56">
            <v>-3552682564.2450843</v>
          </cell>
          <cell r="O56">
            <v>-2947025454.3159437</v>
          </cell>
          <cell r="P56">
            <v>-2211406559.5380368</v>
          </cell>
        </row>
        <row r="59">
          <cell r="E59">
            <v>0.7</v>
          </cell>
          <cell r="F59">
            <v>0.4</v>
          </cell>
          <cell r="G59">
            <v>0.4</v>
          </cell>
          <cell r="H59">
            <v>0.4</v>
          </cell>
          <cell r="I59">
            <v>0.4</v>
          </cell>
          <cell r="J59">
            <v>0.4</v>
          </cell>
          <cell r="K59">
            <v>0.4</v>
          </cell>
          <cell r="L59">
            <v>0.4</v>
          </cell>
          <cell r="M59">
            <v>0.4</v>
          </cell>
          <cell r="N59">
            <v>0.4</v>
          </cell>
          <cell r="O59">
            <v>0.4</v>
          </cell>
          <cell r="P59">
            <v>0.4</v>
          </cell>
        </row>
        <row r="60">
          <cell r="E60">
            <v>817876.34610481421</v>
          </cell>
          <cell r="F60">
            <v>88723250.438348204</v>
          </cell>
          <cell r="G60">
            <v>98238880.342657998</v>
          </cell>
          <cell r="H60">
            <v>445482955.36201137</v>
          </cell>
          <cell r="I60">
            <v>281122411.31308281</v>
          </cell>
          <cell r="J60">
            <v>241563289.44467169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817876.34610481421</v>
          </cell>
          <cell r="F61">
            <v>89541126.784453019</v>
          </cell>
          <cell r="G61">
            <v>187780007.12711102</v>
          </cell>
          <cell r="H61">
            <v>633262962.48912239</v>
          </cell>
          <cell r="I61">
            <v>914385373.8022052</v>
          </cell>
          <cell r="J61">
            <v>1155948663.246877</v>
          </cell>
          <cell r="K61">
            <v>1155948663.246877</v>
          </cell>
          <cell r="L61">
            <v>1155948663.246877</v>
          </cell>
          <cell r="M61">
            <v>1155948663.246877</v>
          </cell>
          <cell r="N61">
            <v>1155948663.246877</v>
          </cell>
          <cell r="O61">
            <v>1155948663.246877</v>
          </cell>
          <cell r="P61">
            <v>1155948663.246877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4">
          <cell r="E64">
            <v>-1754106.8740831986</v>
          </cell>
          <cell r="F64">
            <v>-380008282.92171514</v>
          </cell>
          <cell r="G64">
            <v>-734644507.76692653</v>
          </cell>
          <cell r="H64">
            <v>-1060989672.1663208</v>
          </cell>
          <cell r="I64">
            <v>-1198408151.2673299</v>
          </cell>
          <cell r="J64">
            <v>-897328200.83659673</v>
          </cell>
          <cell r="K64">
            <v>-414194235.64609402</v>
          </cell>
          <cell r="L64">
            <v>256823084.53312761</v>
          </cell>
          <cell r="M64">
            <v>997062054.50937772</v>
          </cell>
          <cell r="N64">
            <v>1939190913.8535979</v>
          </cell>
          <cell r="O64">
            <v>3069687487.319768</v>
          </cell>
          <cell r="P64">
            <v>4397563199.6183596</v>
          </cell>
        </row>
        <row r="65">
          <cell r="E65">
            <v>-936230.5279783844</v>
          </cell>
          <cell r="F65">
            <v>-290467156.13726211</v>
          </cell>
          <cell r="G65">
            <v>-546864500.63981557</v>
          </cell>
          <cell r="H65">
            <v>-427726709.67719841</v>
          </cell>
          <cell r="I65">
            <v>-284022777.46512473</v>
          </cell>
          <cell r="J65">
            <v>258620462.41028023</v>
          </cell>
          <cell r="K65">
            <v>741754427.60078287</v>
          </cell>
          <cell r="L65">
            <v>1412771747.7800045</v>
          </cell>
          <cell r="M65">
            <v>2153010717.7562547</v>
          </cell>
          <cell r="N65">
            <v>3095139577.1004748</v>
          </cell>
          <cell r="O65">
            <v>4225636150.5666447</v>
          </cell>
          <cell r="P65">
            <v>5553511862.8652363</v>
          </cell>
        </row>
        <row r="72">
          <cell r="E72">
            <v>2616000</v>
          </cell>
          <cell r="F72">
            <v>973523184</v>
          </cell>
          <cell r="G72">
            <v>510479331.89999998</v>
          </cell>
          <cell r="H72">
            <v>783986958.10360003</v>
          </cell>
          <cell r="I72">
            <v>120092756.34726401</v>
          </cell>
          <cell r="J72">
            <v>32045703.865780003</v>
          </cell>
          <cell r="K72">
            <v>148328841.66511601</v>
          </cell>
          <cell r="L72">
            <v>213284941.80500397</v>
          </cell>
          <cell r="M72">
            <v>289197575.29931736</v>
          </cell>
          <cell r="N72">
            <v>329085146.973813</v>
          </cell>
          <cell r="O72">
            <v>490214839.91330814</v>
          </cell>
          <cell r="P72">
            <v>582714331.16202986</v>
          </cell>
        </row>
        <row r="74">
          <cell r="E74">
            <v>91560.000000000015</v>
          </cell>
          <cell r="F74">
            <v>34256431.440000005</v>
          </cell>
          <cell r="G74">
            <v>86104959.496500015</v>
          </cell>
          <cell r="H74">
            <v>97246408.206626013</v>
          </cell>
          <cell r="I74">
            <v>76949110.15590626</v>
          </cell>
          <cell r="J74">
            <v>36967636.1132368</v>
          </cell>
          <cell r="K74">
            <v>11637955.201037914</v>
          </cell>
          <cell r="L74">
            <v>18969591.515035573</v>
          </cell>
          <cell r="M74">
            <v>30243370.520105463</v>
          </cell>
          <cell r="N74">
            <v>39226783.378210828</v>
          </cell>
          <cell r="O74">
            <v>50315394.82060881</v>
          </cell>
          <cell r="P74">
            <v>66228020.528686076</v>
          </cell>
        </row>
        <row r="75">
          <cell r="C75">
            <v>2</v>
          </cell>
          <cell r="E75">
            <v>0</v>
          </cell>
          <cell r="F75">
            <v>0</v>
          </cell>
          <cell r="G75">
            <v>-2616000</v>
          </cell>
          <cell r="H75">
            <v>-973523184</v>
          </cell>
          <cell r="I75">
            <v>-510479331.89999998</v>
          </cell>
          <cell r="J75">
            <v>-783986958.10360003</v>
          </cell>
          <cell r="K75">
            <v>-120092756.34726401</v>
          </cell>
          <cell r="L75">
            <v>-32045703.865780003</v>
          </cell>
          <cell r="M75">
            <v>-148328841.66511601</v>
          </cell>
          <cell r="N75">
            <v>-213284941.80500397</v>
          </cell>
          <cell r="O75">
            <v>-289197575.29931736</v>
          </cell>
          <cell r="P75">
            <v>-329085146.973813</v>
          </cell>
        </row>
        <row r="76">
          <cell r="E76">
            <v>2616000</v>
          </cell>
          <cell r="F76">
            <v>976139184</v>
          </cell>
          <cell r="G76">
            <v>1484002515.9000001</v>
          </cell>
          <cell r="H76">
            <v>1294466290.0036001</v>
          </cell>
          <cell r="I76">
            <v>904079714.4508642</v>
          </cell>
          <cell r="J76">
            <v>152138460.21304417</v>
          </cell>
          <cell r="K76">
            <v>180374545.53089619</v>
          </cell>
          <cell r="L76">
            <v>361613783.47012019</v>
          </cell>
          <cell r="M76">
            <v>502482517.10432154</v>
          </cell>
          <cell r="N76">
            <v>618282722.27313054</v>
          </cell>
          <cell r="O76">
            <v>819299986.8871212</v>
          </cell>
          <cell r="P76">
            <v>1072929171.0753379</v>
          </cell>
        </row>
        <row r="79">
          <cell r="E79">
            <v>350518.43404492037</v>
          </cell>
          <cell r="F79">
            <v>133084875.6575222</v>
          </cell>
          <cell r="G79">
            <v>147358320.51398695</v>
          </cell>
          <cell r="H79">
            <v>668224433.04301691</v>
          </cell>
          <cell r="I79">
            <v>421683616.96962422</v>
          </cell>
          <cell r="J79">
            <v>362344934.16700751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1">
          <cell r="E81">
            <v>17525.921702246018</v>
          </cell>
          <cell r="F81">
            <v>6684037.8497699294</v>
          </cell>
          <cell r="G81">
            <v>18700986.303414408</v>
          </cell>
          <cell r="H81">
            <v>53869828.090240277</v>
          </cell>
          <cell r="I81">
            <v>92204282.163800269</v>
          </cell>
          <cell r="J81">
            <v>103744425.07149178</v>
          </cell>
          <cell r="K81">
            <v>90738344.258394629</v>
          </cell>
          <cell r="L81">
            <v>63516840.980876245</v>
          </cell>
          <cell r="M81">
            <v>44461788.686613373</v>
          </cell>
          <cell r="N81">
            <v>31123252.080629364</v>
          </cell>
          <cell r="O81">
            <v>21786276.456440553</v>
          </cell>
          <cell r="P81">
            <v>15250393.519508386</v>
          </cell>
        </row>
        <row r="82">
          <cell r="C82">
            <v>0.3</v>
          </cell>
          <cell r="E82">
            <v>0</v>
          </cell>
          <cell r="F82">
            <v>-105155.53021347612</v>
          </cell>
          <cell r="G82">
            <v>-39999071.568406098</v>
          </cell>
          <cell r="H82">
            <v>-72206846.252080351</v>
          </cell>
          <cell r="I82">
            <v>-251012122.28936133</v>
          </cell>
          <cell r="J82">
            <v>-302213570.6934402</v>
          </cell>
          <cell r="K82">
            <v>-320252979.73551041</v>
          </cell>
          <cell r="L82">
            <v>-224177085.8148573</v>
          </cell>
          <cell r="M82">
            <v>-156923960.07040012</v>
          </cell>
          <cell r="N82">
            <v>-109846772.04928009</v>
          </cell>
          <cell r="O82">
            <v>-76892740.43449606</v>
          </cell>
          <cell r="P82">
            <v>-53824918.304147243</v>
          </cell>
        </row>
        <row r="83">
          <cell r="E83">
            <v>350518.43404492037</v>
          </cell>
          <cell r="F83">
            <v>133330238.56135365</v>
          </cell>
          <cell r="G83">
            <v>240689487.50693449</v>
          </cell>
          <cell r="H83">
            <v>836707074.29787111</v>
          </cell>
          <cell r="I83">
            <v>1007378568.978134</v>
          </cell>
          <cell r="J83">
            <v>1067509932.4517014</v>
          </cell>
          <cell r="K83">
            <v>747256952.71619105</v>
          </cell>
          <cell r="L83">
            <v>523079866.90133375</v>
          </cell>
          <cell r="M83">
            <v>366155906.83093363</v>
          </cell>
          <cell r="N83">
            <v>256309134.78165352</v>
          </cell>
          <cell r="O83">
            <v>179416394.34715748</v>
          </cell>
          <cell r="P83">
            <v>125591476.04301023</v>
          </cell>
        </row>
        <row r="84">
          <cell r="E84">
            <v>2966518.4340449204</v>
          </cell>
          <cell r="F84">
            <v>1109469422.5613537</v>
          </cell>
          <cell r="G84">
            <v>1724692003.4069345</v>
          </cell>
          <cell r="H84">
            <v>2131173364.3014712</v>
          </cell>
          <cell r="I84">
            <v>1911458283.4289982</v>
          </cell>
          <cell r="J84">
            <v>1219648392.6647456</v>
          </cell>
          <cell r="K84">
            <v>927631498.24708724</v>
          </cell>
          <cell r="L84">
            <v>884693650.371454</v>
          </cell>
          <cell r="M84">
            <v>868638423.93525517</v>
          </cell>
          <cell r="N84">
            <v>874591857.05478406</v>
          </cell>
          <cell r="O84">
            <v>998716381.23427868</v>
          </cell>
          <cell r="P84">
            <v>1198520647.1183481</v>
          </cell>
        </row>
        <row r="88">
          <cell r="E88">
            <v>-4.6566128730773926E-10</v>
          </cell>
          <cell r="F88">
            <v>1.1785596143454313E-7</v>
          </cell>
          <cell r="G88">
            <v>6.0972524806857109E-9</v>
          </cell>
          <cell r="H88">
            <v>9.5504219643771648E-8</v>
          </cell>
          <cell r="I88">
            <v>1.2530654203146696E-7</v>
          </cell>
          <cell r="J88">
            <v>-1.1311203707009554E-7</v>
          </cell>
          <cell r="K88">
            <v>231287515.01677686</v>
          </cell>
          <cell r="L88">
            <v>949081008.25803328</v>
          </cell>
          <cell r="M88">
            <v>1820521535.9262881</v>
          </cell>
          <cell r="N88">
            <v>2738953237.7468901</v>
          </cell>
          <cell r="O88">
            <v>3834825187.5893383</v>
          </cell>
          <cell r="P88">
            <v>5153158413.5292759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5">
          <cell r="E95">
            <v>-3713488.9310432752</v>
          </cell>
          <cell r="F95">
            <v>-1168614849.5273063</v>
          </cell>
          <cell r="G95">
            <v>-645337596.41829443</v>
          </cell>
          <cell r="H95">
            <v>-753738762.66358483</v>
          </cell>
          <cell r="I95">
            <v>48542374.567199558</v>
          </cell>
          <cell r="J95">
            <v>541709441.08965456</v>
          </cell>
          <cell r="K95">
            <v>589849004.08306658</v>
          </cell>
          <cell r="L95">
            <v>814347522.23923266</v>
          </cell>
          <cell r="M95">
            <v>936054107.58882082</v>
          </cell>
          <cell r="N95">
            <v>958205791.7493192</v>
          </cell>
          <cell r="O95">
            <v>1018613511.993036</v>
          </cell>
          <cell r="P95">
            <v>1171489929.1871936</v>
          </cell>
        </row>
        <row r="96">
          <cell r="C96">
            <v>2012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19542171839.510506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19542171839.510506</v>
          </cell>
        </row>
        <row r="99">
          <cell r="C99">
            <v>8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19542171839.510506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19542171839.510506</v>
          </cell>
        </row>
        <row r="101">
          <cell r="C101">
            <v>1000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7308831245.4441051</v>
          </cell>
        </row>
        <row r="102">
          <cell r="C102">
            <v>0.17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8367785208.4799538</v>
          </cell>
        </row>
        <row r="103">
          <cell r="C103">
            <v>0.03</v>
          </cell>
        </row>
        <row r="107">
          <cell r="E107">
            <v>-213921433.03366515</v>
          </cell>
        </row>
        <row r="108">
          <cell r="E108">
            <v>2969904516.9139686</v>
          </cell>
        </row>
        <row r="110">
          <cell r="E110">
            <v>1271686857.0864532</v>
          </cell>
        </row>
        <row r="111">
          <cell r="E111">
            <v>2755983083.8803034</v>
          </cell>
        </row>
        <row r="114">
          <cell r="E114">
            <v>0.14403224135300433</v>
          </cell>
        </row>
        <row r="115">
          <cell r="E115">
            <v>0.32138279157785082</v>
          </cell>
        </row>
        <row r="116">
          <cell r="E116">
            <v>0.24068403779169045</v>
          </cell>
        </row>
        <row r="117">
          <cell r="E117">
            <v>0.24997079189252172</v>
          </cell>
        </row>
        <row r="125">
          <cell r="E125">
            <v>9</v>
          </cell>
        </row>
        <row r="126">
          <cell r="E126">
            <v>2825843657.2312031</v>
          </cell>
        </row>
        <row r="127">
          <cell r="E127">
            <v>5</v>
          </cell>
        </row>
        <row r="138">
          <cell r="E138">
            <v>1.8275609263252028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9">
          <cell r="S9" t="b">
            <v>0</v>
          </cell>
        </row>
        <row r="19"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</row>
        <row r="21"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</row>
        <row r="24"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</row>
        <row r="25"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</row>
        <row r="26"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</row>
      </sheetData>
      <sheetData sheetId="20" refreshError="1">
        <row r="7">
          <cell r="C7">
            <v>540439</v>
          </cell>
        </row>
        <row r="8">
          <cell r="C8">
            <v>58268000</v>
          </cell>
        </row>
        <row r="29">
          <cell r="C29">
            <v>26.978277587927121</v>
          </cell>
          <cell r="D29">
            <v>54.169098468597149</v>
          </cell>
          <cell r="E29">
            <v>81.359919349267187</v>
          </cell>
          <cell r="F29">
            <v>108.55370889123355</v>
          </cell>
          <cell r="G29">
            <v>142.86985006371364</v>
          </cell>
          <cell r="H29">
            <v>193.25132427931305</v>
          </cell>
          <cell r="I29">
            <v>254.21162634646018</v>
          </cell>
          <cell r="J29">
            <v>273.94536965660643</v>
          </cell>
          <cell r="K29">
            <v>273.94536965660643</v>
          </cell>
          <cell r="L29">
            <v>273.94536965660643</v>
          </cell>
          <cell r="M29">
            <v>273.94536965660643</v>
          </cell>
          <cell r="N29">
            <v>273.94536965660643</v>
          </cell>
          <cell r="O29">
            <v>273.94536965660643</v>
          </cell>
          <cell r="P29">
            <v>273.94536965660643</v>
          </cell>
          <cell r="Q29">
            <v>273.94536965660643</v>
          </cell>
          <cell r="R29">
            <v>273.94536965660643</v>
          </cell>
          <cell r="S29">
            <v>273.94536965660643</v>
          </cell>
          <cell r="T29">
            <v>273.94536965660643</v>
          </cell>
          <cell r="U29">
            <v>273.94536965660643</v>
          </cell>
          <cell r="V29">
            <v>273.94536965660643</v>
          </cell>
          <cell r="W29">
            <v>273.94536965660643</v>
          </cell>
          <cell r="X29">
            <v>273.94536965660643</v>
          </cell>
          <cell r="Y29">
            <v>273.94536965660643</v>
          </cell>
          <cell r="Z29">
            <v>273.94536965660643</v>
          </cell>
          <cell r="AA29">
            <v>273.94536965660643</v>
          </cell>
          <cell r="AB29">
            <v>273.94536965660643</v>
          </cell>
          <cell r="AC29">
            <v>273.94536965660643</v>
          </cell>
          <cell r="AD29">
            <v>273.94536965660643</v>
          </cell>
          <cell r="AE29">
            <v>273.94536965660643</v>
          </cell>
          <cell r="AF29">
            <v>273.94536965660643</v>
          </cell>
          <cell r="AG29">
            <v>273.94536965660643</v>
          </cell>
          <cell r="AH29">
            <v>273.94536965660643</v>
          </cell>
          <cell r="AI29">
            <v>273.94536965660643</v>
          </cell>
          <cell r="AJ29">
            <v>273.94536965660643</v>
          </cell>
          <cell r="AK29">
            <v>273.94536965660643</v>
          </cell>
          <cell r="AL29">
            <v>273.94536965660643</v>
          </cell>
          <cell r="AM29">
            <v>273.94536965660643</v>
          </cell>
          <cell r="AN29">
            <v>273.94536965660643</v>
          </cell>
          <cell r="AO29">
            <v>273.94536965660643</v>
          </cell>
          <cell r="AP29">
            <v>273.94536965660643</v>
          </cell>
          <cell r="AQ29">
            <v>273.94536965660643</v>
          </cell>
          <cell r="AR29">
            <v>273.94536965660643</v>
          </cell>
          <cell r="AS29">
            <v>273.94536965660643</v>
          </cell>
          <cell r="AT29">
            <v>273.94536965660643</v>
          </cell>
          <cell r="AU29">
            <v>273.94536965660643</v>
          </cell>
          <cell r="AV29">
            <v>273.94536965660643</v>
          </cell>
          <cell r="AW29">
            <v>273.94536965660643</v>
          </cell>
          <cell r="AX29">
            <v>273.94536965660643</v>
          </cell>
          <cell r="AY29">
            <v>273.94536965660643</v>
          </cell>
          <cell r="AZ29">
            <v>273.94536965660643</v>
          </cell>
          <cell r="BA29">
            <v>273.94536965660643</v>
          </cell>
          <cell r="BB29">
            <v>273.94536965660643</v>
          </cell>
          <cell r="BC29">
            <v>273.94536965660643</v>
          </cell>
          <cell r="BD29">
            <v>273.94536965660643</v>
          </cell>
          <cell r="BE29">
            <v>273.94536965660643</v>
          </cell>
          <cell r="BF29">
            <v>273.94536965660643</v>
          </cell>
          <cell r="BG29">
            <v>273.94536965660643</v>
          </cell>
          <cell r="BH29">
            <v>273.94536965660643</v>
          </cell>
          <cell r="BI29">
            <v>273.94536965660643</v>
          </cell>
          <cell r="BJ29">
            <v>273.94536965660643</v>
          </cell>
          <cell r="BK29">
            <v>273.94536965660643</v>
          </cell>
          <cell r="BL29">
            <v>273.94536965660643</v>
          </cell>
          <cell r="BM29">
            <v>273.94536965660643</v>
          </cell>
          <cell r="BN29">
            <v>273.94536965660643</v>
          </cell>
          <cell r="BO29">
            <v>273.94536965660643</v>
          </cell>
          <cell r="BP29">
            <v>273.94536965660643</v>
          </cell>
          <cell r="BQ29">
            <v>273.94536965660643</v>
          </cell>
          <cell r="BR29">
            <v>273.94536965660643</v>
          </cell>
          <cell r="BS29">
            <v>273.94536965660643</v>
          </cell>
          <cell r="BT29">
            <v>273.94536965660643</v>
          </cell>
          <cell r="BU29">
            <v>273.94536965660643</v>
          </cell>
          <cell r="BV29">
            <v>273.94536965660643</v>
          </cell>
          <cell r="BW29">
            <v>273.94536965660643</v>
          </cell>
          <cell r="BX29">
            <v>273.94536965660643</v>
          </cell>
          <cell r="BY29">
            <v>273.94536965660643</v>
          </cell>
          <cell r="BZ29">
            <v>273.94536965660643</v>
          </cell>
          <cell r="CA29">
            <v>273.94536965660643</v>
          </cell>
          <cell r="CB29">
            <v>273.94536965660643</v>
          </cell>
          <cell r="CC29">
            <v>273.94536965660643</v>
          </cell>
          <cell r="CD29">
            <v>273.94536965660643</v>
          </cell>
          <cell r="CE29">
            <v>273.94536965660643</v>
          </cell>
          <cell r="CF29">
            <v>273.94536965660643</v>
          </cell>
          <cell r="CG29">
            <v>273.94536965660643</v>
          </cell>
          <cell r="CH29">
            <v>273.94536965660643</v>
          </cell>
          <cell r="CI29">
            <v>273.94536965660643</v>
          </cell>
          <cell r="CJ29">
            <v>273.94536965660643</v>
          </cell>
          <cell r="CK29">
            <v>273.94536965660643</v>
          </cell>
          <cell r="CL29">
            <v>273.94536965660643</v>
          </cell>
          <cell r="CM29">
            <v>273.94536965660643</v>
          </cell>
          <cell r="CN29">
            <v>273.94536965660643</v>
          </cell>
          <cell r="CO29">
            <v>273.94536965660643</v>
          </cell>
          <cell r="CP29">
            <v>273.94536965660643</v>
          </cell>
          <cell r="CQ29">
            <v>273.94536965660643</v>
          </cell>
          <cell r="CR29">
            <v>273.94536965660643</v>
          </cell>
          <cell r="CS29">
            <v>273.94536965660643</v>
          </cell>
          <cell r="CT29">
            <v>273.94536965660643</v>
          </cell>
          <cell r="CU29">
            <v>273.94536965660643</v>
          </cell>
          <cell r="CV29">
            <v>273.94536965660643</v>
          </cell>
          <cell r="CW29">
            <v>273.94536965660643</v>
          </cell>
          <cell r="CX29">
            <v>273.94536965660643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45.302080264451263</v>
          </cell>
          <cell r="K30">
            <v>118.15562015809803</v>
          </cell>
          <cell r="L30">
            <v>118.15562015809803</v>
          </cell>
          <cell r="M30">
            <v>197.08443106983498</v>
          </cell>
          <cell r="N30">
            <v>279.99580585537797</v>
          </cell>
          <cell r="O30">
            <v>372.33269510798652</v>
          </cell>
          <cell r="P30">
            <v>477.35353307628725</v>
          </cell>
          <cell r="Q30">
            <v>716.95724024400829</v>
          </cell>
          <cell r="R30">
            <v>849.13810366965924</v>
          </cell>
          <cell r="S30">
            <v>988.71401955675231</v>
          </cell>
          <cell r="T30">
            <v>1131.9075634334181</v>
          </cell>
          <cell r="U30">
            <v>1278.6166420018199</v>
          </cell>
          <cell r="V30">
            <v>1429.8687288536403</v>
          </cell>
          <cell r="W30">
            <v>1590.3136511939319</v>
          </cell>
          <cell r="X30">
            <v>1757.1920278825032</v>
          </cell>
          <cell r="Y30">
            <v>1925.0294008273936</v>
          </cell>
          <cell r="Z30">
            <v>2097.8797679818108</v>
          </cell>
          <cell r="AA30">
            <v>2278.8660414772694</v>
          </cell>
          <cell r="AB30">
            <v>2465.5083269094575</v>
          </cell>
          <cell r="AC30">
            <v>2662.7974372005542</v>
          </cell>
          <cell r="AD30">
            <v>2739.4536965660641</v>
          </cell>
          <cell r="AE30">
            <v>2739.4536965660641</v>
          </cell>
          <cell r="AF30">
            <v>2739.4536965660641</v>
          </cell>
          <cell r="AG30">
            <v>2739.4536965660641</v>
          </cell>
          <cell r="AH30">
            <v>2739.4536965660641</v>
          </cell>
          <cell r="AI30">
            <v>2739.4536965660641</v>
          </cell>
          <cell r="AJ30">
            <v>2739.4536965660641</v>
          </cell>
          <cell r="AK30">
            <v>2739.4536965660641</v>
          </cell>
          <cell r="AL30">
            <v>2739.4536965660641</v>
          </cell>
          <cell r="AM30">
            <v>2739.4536965660641</v>
          </cell>
          <cell r="AN30">
            <v>2739.4536965660641</v>
          </cell>
          <cell r="AO30">
            <v>2739.4536965660641</v>
          </cell>
          <cell r="AP30">
            <v>2739.4536965660641</v>
          </cell>
          <cell r="AQ30">
            <v>2739.4536965660641</v>
          </cell>
          <cell r="AR30">
            <v>2739.4536965660641</v>
          </cell>
          <cell r="AS30">
            <v>2739.4536965660641</v>
          </cell>
          <cell r="AT30">
            <v>2739.4536965660641</v>
          </cell>
          <cell r="AU30">
            <v>2739.4536965660641</v>
          </cell>
          <cell r="AV30">
            <v>2739.4536965660641</v>
          </cell>
          <cell r="AW30">
            <v>2739.4536965660641</v>
          </cell>
          <cell r="AX30">
            <v>2739.4536965660641</v>
          </cell>
          <cell r="AY30">
            <v>2739.4536965660641</v>
          </cell>
          <cell r="AZ30">
            <v>2739.4536965660641</v>
          </cell>
          <cell r="BA30">
            <v>2739.4536965660641</v>
          </cell>
          <cell r="BB30">
            <v>2739.4536965660641</v>
          </cell>
          <cell r="BC30">
            <v>2739.4536965660641</v>
          </cell>
          <cell r="BD30">
            <v>2739.4536965660641</v>
          </cell>
          <cell r="BE30">
            <v>2739.4536965660641</v>
          </cell>
          <cell r="BF30">
            <v>2739.4536965660641</v>
          </cell>
          <cell r="BG30">
            <v>2739.4536965660641</v>
          </cell>
          <cell r="BH30">
            <v>2739.4536965660641</v>
          </cell>
          <cell r="BI30">
            <v>2739.4536965660641</v>
          </cell>
          <cell r="BJ30">
            <v>2739.4536965660641</v>
          </cell>
          <cell r="BK30">
            <v>2739.4536965660641</v>
          </cell>
          <cell r="BL30">
            <v>2739.4536965660641</v>
          </cell>
          <cell r="BM30">
            <v>2739.4536965660641</v>
          </cell>
          <cell r="BN30">
            <v>2739.4536965660641</v>
          </cell>
          <cell r="BO30">
            <v>2739.4536965660641</v>
          </cell>
          <cell r="BP30">
            <v>2739.4536965660641</v>
          </cell>
          <cell r="BQ30">
            <v>2739.4536965660641</v>
          </cell>
          <cell r="BR30">
            <v>2739.4536965660641</v>
          </cell>
          <cell r="BS30">
            <v>2739.4536965660641</v>
          </cell>
          <cell r="BT30">
            <v>2739.4536965660641</v>
          </cell>
          <cell r="BU30">
            <v>2739.4536965660641</v>
          </cell>
          <cell r="BV30">
            <v>2739.4536965660641</v>
          </cell>
          <cell r="BW30">
            <v>2739.4536965660641</v>
          </cell>
          <cell r="BX30">
            <v>2739.4536965660641</v>
          </cell>
          <cell r="BY30">
            <v>2739.4536965660641</v>
          </cell>
          <cell r="BZ30">
            <v>2739.4536965660641</v>
          </cell>
          <cell r="CA30">
            <v>2739.4536965660641</v>
          </cell>
          <cell r="CB30">
            <v>2739.4536965660641</v>
          </cell>
          <cell r="CC30">
            <v>2739.4536965660641</v>
          </cell>
          <cell r="CD30">
            <v>2739.4536965660641</v>
          </cell>
          <cell r="CE30">
            <v>2739.4536965660641</v>
          </cell>
          <cell r="CF30">
            <v>2739.4536965660641</v>
          </cell>
          <cell r="CG30">
            <v>2739.4536965660641</v>
          </cell>
          <cell r="CH30">
            <v>2739.4536965660641</v>
          </cell>
          <cell r="CI30">
            <v>2739.4536965660641</v>
          </cell>
          <cell r="CJ30">
            <v>2739.4536965660641</v>
          </cell>
          <cell r="CK30">
            <v>2739.4536965660641</v>
          </cell>
          <cell r="CL30">
            <v>2739.4536965660641</v>
          </cell>
          <cell r="CM30">
            <v>2739.4536965660641</v>
          </cell>
          <cell r="CN30">
            <v>2739.4536965660641</v>
          </cell>
          <cell r="CO30">
            <v>2739.4536965660641</v>
          </cell>
          <cell r="CP30">
            <v>2739.4536965660641</v>
          </cell>
          <cell r="CQ30">
            <v>2739.4536965660641</v>
          </cell>
          <cell r="CR30">
            <v>2739.4536965660641</v>
          </cell>
          <cell r="CS30">
            <v>2739.4536965660641</v>
          </cell>
          <cell r="CT30">
            <v>2739.4536965660641</v>
          </cell>
          <cell r="CU30">
            <v>2739.4536965660641</v>
          </cell>
          <cell r="CV30">
            <v>2739.4536965660641</v>
          </cell>
          <cell r="CW30">
            <v>2739.4536965660641</v>
          </cell>
          <cell r="CX30">
            <v>2739.4536965660641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129.66337928652274</v>
          </cell>
          <cell r="AE31">
            <v>346.08285370127078</v>
          </cell>
          <cell r="AF31">
            <v>572.28096423717352</v>
          </cell>
          <cell r="AG31">
            <v>815.3342084735209</v>
          </cell>
          <cell r="AH31">
            <v>1084.825675722991</v>
          </cell>
          <cell r="AI31">
            <v>1376.4061712854841</v>
          </cell>
          <cell r="AJ31">
            <v>1685.7575882406331</v>
          </cell>
          <cell r="AK31">
            <v>2012.6846460583843</v>
          </cell>
          <cell r="AL31">
            <v>2367.182939499377</v>
          </cell>
          <cell r="AM31">
            <v>2749.9056739513849</v>
          </cell>
          <cell r="AN31">
            <v>3149.7988651835972</v>
          </cell>
          <cell r="AO31">
            <v>3569.1931639601949</v>
          </cell>
          <cell r="AP31">
            <v>4021.3007305854994</v>
          </cell>
          <cell r="AQ31">
            <v>4509.0734396912467</v>
          </cell>
          <cell r="AR31">
            <v>5039.8259120487055</v>
          </cell>
          <cell r="AS31">
            <v>5610.4608174178848</v>
          </cell>
          <cell r="AT31">
            <v>6226.601144230819</v>
          </cell>
          <cell r="AU31">
            <v>6895.4541125383766</v>
          </cell>
          <cell r="AV31">
            <v>7602.933817646348</v>
          </cell>
          <cell r="AW31">
            <v>8352.6889310395782</v>
          </cell>
          <cell r="AX31">
            <v>9152.4958628229851</v>
          </cell>
          <cell r="AY31">
            <v>9992.059267711038</v>
          </cell>
          <cell r="AZ31">
            <v>10882.473864109255</v>
          </cell>
          <cell r="BA31">
            <v>11843.982660377205</v>
          </cell>
          <cell r="BB31">
            <v>12878.571243801023</v>
          </cell>
          <cell r="BC31">
            <v>13989.443223296426</v>
          </cell>
          <cell r="BD31">
            <v>15189.884419584354</v>
          </cell>
          <cell r="BE31">
            <v>16481.148229804323</v>
          </cell>
          <cell r="BF31">
            <v>17879.13197801726</v>
          </cell>
          <cell r="BG31">
            <v>19382.040957582893</v>
          </cell>
          <cell r="BH31">
            <v>20995.703287365388</v>
          </cell>
          <cell r="BI31">
            <v>22726.459870976836</v>
          </cell>
          <cell r="BJ31">
            <v>24579.29888404984</v>
          </cell>
          <cell r="BK31">
            <v>26552.968214893328</v>
          </cell>
          <cell r="BL31">
            <v>28674.85746516443</v>
          </cell>
          <cell r="BM31">
            <v>30972.904259806321</v>
          </cell>
          <cell r="BN31">
            <v>33456.480059477362</v>
          </cell>
          <cell r="BO31">
            <v>36132.972026406147</v>
          </cell>
          <cell r="BP31">
            <v>38991.847796473608</v>
          </cell>
          <cell r="BQ31">
            <v>42005.24686269628</v>
          </cell>
          <cell r="BR31">
            <v>42005.24686269628</v>
          </cell>
          <cell r="BS31">
            <v>42005.24686269628</v>
          </cell>
          <cell r="BT31">
            <v>42005.24686269628</v>
          </cell>
          <cell r="BU31">
            <v>42005.24686269628</v>
          </cell>
          <cell r="BV31">
            <v>42005.24686269628</v>
          </cell>
          <cell r="BW31">
            <v>42005.24686269628</v>
          </cell>
          <cell r="BX31">
            <v>42005.24686269628</v>
          </cell>
          <cell r="BY31">
            <v>42005.24686269628</v>
          </cell>
          <cell r="BZ31">
            <v>42005.24686269628</v>
          </cell>
          <cell r="CA31">
            <v>42005.24686269628</v>
          </cell>
          <cell r="CB31">
            <v>42005.24686269628</v>
          </cell>
          <cell r="CC31">
            <v>42005.24686269628</v>
          </cell>
          <cell r="CD31">
            <v>42005.24686269628</v>
          </cell>
          <cell r="CE31">
            <v>42005.24686269628</v>
          </cell>
          <cell r="CF31">
            <v>42005.24686269628</v>
          </cell>
          <cell r="CG31">
            <v>42005.24686269628</v>
          </cell>
          <cell r="CH31">
            <v>42005.24686269628</v>
          </cell>
          <cell r="CI31">
            <v>42005.24686269628</v>
          </cell>
          <cell r="CJ31">
            <v>42005.24686269628</v>
          </cell>
          <cell r="CK31">
            <v>42005.24686269628</v>
          </cell>
          <cell r="CL31">
            <v>42005.24686269628</v>
          </cell>
          <cell r="CM31">
            <v>42005.24686269628</v>
          </cell>
          <cell r="CN31">
            <v>42005.24686269628</v>
          </cell>
          <cell r="CO31">
            <v>42005.24686269628</v>
          </cell>
          <cell r="CP31">
            <v>42005.24686269628</v>
          </cell>
          <cell r="CQ31">
            <v>42005.24686269628</v>
          </cell>
          <cell r="CR31">
            <v>42005.24686269628</v>
          </cell>
          <cell r="CS31">
            <v>42005.24686269628</v>
          </cell>
          <cell r="CT31">
            <v>42005.24686269628</v>
          </cell>
          <cell r="CU31">
            <v>42005.24686269628</v>
          </cell>
          <cell r="CV31">
            <v>42005.24686269628</v>
          </cell>
          <cell r="CW31">
            <v>42005.24686269628</v>
          </cell>
          <cell r="CX31">
            <v>42005.24686269628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47.187663537966728</v>
          </cell>
          <cell r="BR32">
            <v>3330.9527016200009</v>
          </cell>
          <cell r="BS32">
            <v>6837.0538741581331</v>
          </cell>
          <cell r="BT32">
            <v>10574.71252595682</v>
          </cell>
          <cell r="BU32">
            <v>14568.374525430656</v>
          </cell>
          <cell r="BV32">
            <v>18835.621306611916</v>
          </cell>
          <cell r="BW32">
            <v>23377.194894001397</v>
          </cell>
          <cell r="BX32">
            <v>28230.859515032469</v>
          </cell>
          <cell r="BY32">
            <v>33432.638017581805</v>
          </cell>
          <cell r="BZ32">
            <v>38970.775981091429</v>
          </cell>
          <cell r="CA32">
            <v>44859.099162868471</v>
          </cell>
          <cell r="CB32">
            <v>51136.500320757114</v>
          </cell>
          <cell r="CC32">
            <v>57847.566159906404</v>
          </cell>
          <cell r="CD32">
            <v>65024.130064790719</v>
          </cell>
          <cell r="CE32">
            <v>72642.298876262677</v>
          </cell>
          <cell r="CF32">
            <v>80727.692204118925</v>
          </cell>
          <cell r="CG32">
            <v>89354.032489603385</v>
          </cell>
          <cell r="CH32">
            <v>98629.399004951498</v>
          </cell>
          <cell r="CI32">
            <v>108555.78209836897</v>
          </cell>
          <cell r="CJ32">
            <v>119215.0554102372</v>
          </cell>
          <cell r="CK32">
            <v>130635.46860484968</v>
          </cell>
          <cell r="CL32">
            <v>142979.78080181457</v>
          </cell>
          <cell r="CM32">
            <v>156297.03350343357</v>
          </cell>
          <cell r="CN32">
            <v>170653.90525304651</v>
          </cell>
          <cell r="CO32">
            <v>186254.0254735616</v>
          </cell>
          <cell r="CP32">
            <v>203325.34894741719</v>
          </cell>
          <cell r="CQ32">
            <v>222151.17233438624</v>
          </cell>
          <cell r="CR32">
            <v>242955.82932041198</v>
          </cell>
          <cell r="CS32">
            <v>266245.55637835106</v>
          </cell>
          <cell r="CT32">
            <v>292676.26404544828</v>
          </cell>
          <cell r="CU32">
            <v>323327.71275544597</v>
          </cell>
          <cell r="CV32">
            <v>359744.24564706732</v>
          </cell>
          <cell r="CW32">
            <v>405658.24326539948</v>
          </cell>
          <cell r="CX32">
            <v>495420.35407108103</v>
          </cell>
        </row>
        <row r="40">
          <cell r="C40">
            <v>0.01</v>
          </cell>
          <cell r="D40">
            <v>4.9919190857667785E-5</v>
          </cell>
          <cell r="E40">
            <v>21598.117155587111</v>
          </cell>
        </row>
        <row r="41">
          <cell r="C41">
            <v>0.02</v>
          </cell>
          <cell r="D41">
            <v>1.0023166068436428E-4</v>
          </cell>
          <cell r="E41">
            <v>21429.290515249857</v>
          </cell>
        </row>
        <row r="42">
          <cell r="C42">
            <v>0.03</v>
          </cell>
          <cell r="D42">
            <v>1.5054413051106079E-4</v>
          </cell>
          <cell r="E42">
            <v>21429.290515249846</v>
          </cell>
        </row>
        <row r="43">
          <cell r="C43">
            <v>0.04</v>
          </cell>
          <cell r="D43">
            <v>2.0086209339302595E-4</v>
          </cell>
          <cell r="E43">
            <v>21426.951146356001</v>
          </cell>
        </row>
        <row r="44">
          <cell r="C44">
            <v>0.05</v>
          </cell>
          <cell r="D44">
            <v>2.6435888243393546E-4</v>
          </cell>
          <cell r="E44">
            <v>16979.764626544948</v>
          </cell>
        </row>
        <row r="45">
          <cell r="C45">
            <v>0.06</v>
          </cell>
          <cell r="D45">
            <v>3.5758212171829392E-4</v>
          </cell>
          <cell r="E45">
            <v>11565.362250150014</v>
          </cell>
        </row>
        <row r="46">
          <cell r="C46">
            <v>7.0000000000000007E-2</v>
          </cell>
          <cell r="D46">
            <v>4.7037986959945559E-4</v>
          </cell>
          <cell r="E46">
            <v>9558.3515868767281</v>
          </cell>
        </row>
        <row r="47">
          <cell r="C47">
            <v>0.08</v>
          </cell>
          <cell r="D47">
            <v>5.9071874887093212E-4</v>
          </cell>
          <cell r="E47">
            <v>8959.3698976019423</v>
          </cell>
        </row>
        <row r="48">
          <cell r="C48">
            <v>0.09</v>
          </cell>
          <cell r="D48">
            <v>7.2552312067542218E-4</v>
          </cell>
          <cell r="E48">
            <v>7997.9641462941781</v>
          </cell>
        </row>
        <row r="49">
          <cell r="C49">
            <v>0.1</v>
          </cell>
          <cell r="D49">
            <v>8.7156885555343233E-4</v>
          </cell>
          <cell r="E49">
            <v>7382.3486413800065</v>
          </cell>
        </row>
        <row r="50">
          <cell r="C50">
            <v>0.11</v>
          </cell>
          <cell r="D50">
            <v>1.0249837178885764E-3</v>
          </cell>
          <cell r="E50">
            <v>7027.7450049181944</v>
          </cell>
        </row>
        <row r="51">
          <cell r="C51">
            <v>0.12</v>
          </cell>
          <cell r="D51">
            <v>1.1958390581815763E-3</v>
          </cell>
          <cell r="E51">
            <v>6310.3706949228708</v>
          </cell>
        </row>
        <row r="52">
          <cell r="C52">
            <v>0.13</v>
          </cell>
          <cell r="D52">
            <v>1.3901641123843648E-3</v>
          </cell>
          <cell r="E52">
            <v>5548.2322486883504</v>
          </cell>
        </row>
        <row r="53">
          <cell r="C53">
            <v>0.14000000000000001</v>
          </cell>
          <cell r="D53">
            <v>1.6029594376245507E-3</v>
          </cell>
          <cell r="E53">
            <v>5066.655159078723</v>
          </cell>
        </row>
        <row r="54">
          <cell r="C54">
            <v>0.15</v>
          </cell>
          <cell r="D54">
            <v>1.8335142539687452E-3</v>
          </cell>
          <cell r="E54">
            <v>4676.3739294278621</v>
          </cell>
        </row>
        <row r="55">
          <cell r="C55">
            <v>0.16</v>
          </cell>
          <cell r="D55">
            <v>2.0780947957609753E-3</v>
          </cell>
          <cell r="E55">
            <v>4408.2024046373836</v>
          </cell>
        </row>
        <row r="56">
          <cell r="C56">
            <v>0.17</v>
          </cell>
          <cell r="D56">
            <v>2.3363587550368475E-3</v>
          </cell>
          <cell r="E56">
            <v>4174.6457209089485</v>
          </cell>
        </row>
        <row r="57">
          <cell r="C57">
            <v>0.18</v>
          </cell>
          <cell r="D57">
            <v>2.601316583536763E-3</v>
          </cell>
          <cell r="E57">
            <v>4069.1778709092332</v>
          </cell>
        </row>
        <row r="58">
          <cell r="C58">
            <v>0.19</v>
          </cell>
          <cell r="D58">
            <v>2.8727793731733392E-3</v>
          </cell>
          <cell r="E58">
            <v>3971.6696859242538</v>
          </cell>
        </row>
        <row r="59">
          <cell r="C59">
            <v>0.2</v>
          </cell>
          <cell r="D59">
            <v>3.1526483072284693E-3</v>
          </cell>
          <cell r="E59">
            <v>3852.376599410783</v>
          </cell>
        </row>
        <row r="60">
          <cell r="C60">
            <v>0.21</v>
          </cell>
          <cell r="D60">
            <v>3.4495271822546822E-3</v>
          </cell>
          <cell r="E60">
            <v>3631.6512327151054</v>
          </cell>
        </row>
        <row r="61">
          <cell r="C61">
            <v>0.22</v>
          </cell>
          <cell r="D61">
            <v>3.7583101840154205E-3</v>
          </cell>
          <cell r="E61">
            <v>3491.6447029407395</v>
          </cell>
        </row>
        <row r="62">
          <cell r="C62">
            <v>0.23</v>
          </cell>
          <cell r="D62">
            <v>4.0688676621857415E-3</v>
          </cell>
          <cell r="E62">
            <v>3471.6939962550846</v>
          </cell>
        </row>
        <row r="63">
          <cell r="C63">
            <v>0.24</v>
          </cell>
          <cell r="D63">
            <v>4.3887009220992881E-3</v>
          </cell>
          <cell r="E63">
            <v>3371.0081707807835</v>
          </cell>
        </row>
        <row r="64">
          <cell r="C64">
            <v>0.25</v>
          </cell>
          <cell r="D64">
            <v>4.7235884366855019E-3</v>
          </cell>
          <cell r="E64">
            <v>3219.4706744686955</v>
          </cell>
        </row>
        <row r="65">
          <cell r="C65">
            <v>0.26</v>
          </cell>
          <cell r="D65">
            <v>5.0689415393153792E-3</v>
          </cell>
          <cell r="E65">
            <v>3121.9077640993764</v>
          </cell>
        </row>
        <row r="66">
          <cell r="C66">
            <v>0.27</v>
          </cell>
          <cell r="D66">
            <v>5.4339949686406062E-3</v>
          </cell>
          <cell r="E66">
            <v>2953.4321440259278</v>
          </cell>
        </row>
        <row r="67">
          <cell r="C67">
            <v>0.28000000000000003</v>
          </cell>
          <cell r="D67">
            <v>5.8157580143350009E-3</v>
          </cell>
          <cell r="E67">
            <v>2824.1615960888512</v>
          </cell>
        </row>
        <row r="68">
          <cell r="C68">
            <v>0.28999999999999998</v>
          </cell>
          <cell r="D68">
            <v>6.2162092667700543E-3</v>
          </cell>
          <cell r="E68">
            <v>2692.363991621869</v>
          </cell>
        </row>
        <row r="69">
          <cell r="C69">
            <v>0.3</v>
          </cell>
          <cell r="D69">
            <v>6.6347543949638052E-3</v>
          </cell>
          <cell r="E69">
            <v>2575.972003565947</v>
          </cell>
        </row>
        <row r="70">
          <cell r="C70">
            <v>0.31</v>
          </cell>
          <cell r="D70">
            <v>7.0844873791421261E-3</v>
          </cell>
          <cell r="E70">
            <v>2397.3347972816864</v>
          </cell>
        </row>
        <row r="71">
          <cell r="C71">
            <v>0.32</v>
          </cell>
          <cell r="D71">
            <v>7.5831402654983476E-3</v>
          </cell>
          <cell r="E71">
            <v>2162.1463786851914</v>
          </cell>
        </row>
        <row r="72">
          <cell r="C72">
            <v>0.33</v>
          </cell>
          <cell r="D72">
            <v>8.1226655321102927E-3</v>
          </cell>
          <cell r="E72">
            <v>1998.3504002074703</v>
          </cell>
        </row>
        <row r="73">
          <cell r="C73">
            <v>0.34</v>
          </cell>
          <cell r="D73">
            <v>8.6950731802540211E-3</v>
          </cell>
          <cell r="E73">
            <v>1883.5536805848244</v>
          </cell>
        </row>
        <row r="74">
          <cell r="C74">
            <v>0.35</v>
          </cell>
          <cell r="D74">
            <v>9.300001873071808E-3</v>
          </cell>
          <cell r="E74">
            <v>1782.2935913882568</v>
          </cell>
        </row>
        <row r="75">
          <cell r="C75">
            <v>0.36</v>
          </cell>
          <cell r="D75">
            <v>9.9559469352175686E-3</v>
          </cell>
          <cell r="E75">
            <v>1643.6750494455887</v>
          </cell>
        </row>
        <row r="76">
          <cell r="C76">
            <v>0.37</v>
          </cell>
          <cell r="D76">
            <v>1.0664117023704905E-2</v>
          </cell>
          <cell r="E76">
            <v>1522.4598581380246</v>
          </cell>
        </row>
        <row r="77">
          <cell r="C77">
            <v>0.38</v>
          </cell>
          <cell r="D77">
            <v>1.140405842547682E-2</v>
          </cell>
          <cell r="E77">
            <v>1457.0890747215717</v>
          </cell>
        </row>
        <row r="78">
          <cell r="C78">
            <v>0.39</v>
          </cell>
          <cell r="D78">
            <v>1.2180083654552807E-2</v>
          </cell>
          <cell r="E78">
            <v>1389.3369597529556</v>
          </cell>
        </row>
        <row r="79">
          <cell r="C79">
            <v>0.4</v>
          </cell>
          <cell r="D79">
            <v>1.3016639799881522E-2</v>
          </cell>
          <cell r="E79">
            <v>1288.808334594652</v>
          </cell>
        </row>
        <row r="80">
          <cell r="C80">
            <v>0.41</v>
          </cell>
          <cell r="D80">
            <v>1.3919188855567264E-2</v>
          </cell>
          <cell r="E80">
            <v>1194.5727776944475</v>
          </cell>
        </row>
        <row r="81">
          <cell r="C81">
            <v>0.42</v>
          </cell>
          <cell r="D81">
            <v>1.4901265412509784E-2</v>
          </cell>
          <cell r="E81">
            <v>1097.8375614754914</v>
          </cell>
        </row>
        <row r="82">
          <cell r="C82">
            <v>0.43</v>
          </cell>
          <cell r="D82">
            <v>1.5957138333170914E-2</v>
          </cell>
          <cell r="E82">
            <v>1021.10823315834</v>
          </cell>
        </row>
        <row r="83">
          <cell r="C83">
            <v>0.44</v>
          </cell>
          <cell r="D83">
            <v>1.7097212100632062E-2</v>
          </cell>
          <cell r="E83">
            <v>945.69365880332327</v>
          </cell>
        </row>
        <row r="84">
          <cell r="C84">
            <v>0.45</v>
          </cell>
          <cell r="D84">
            <v>1.8334822577129054E-2</v>
          </cell>
          <cell r="E84">
            <v>871.16306215160239</v>
          </cell>
        </row>
        <row r="85">
          <cell r="C85">
            <v>0.46</v>
          </cell>
          <cell r="D85">
            <v>1.9643905942889058E-2</v>
          </cell>
          <cell r="E85">
            <v>823.5995969821854</v>
          </cell>
        </row>
        <row r="86">
          <cell r="C86">
            <v>0.47</v>
          </cell>
          <cell r="D86">
            <v>2.1031213508392713E-2</v>
          </cell>
          <cell r="E86">
            <v>777.16042157140271</v>
          </cell>
        </row>
        <row r="87">
          <cell r="C87">
            <v>0.48</v>
          </cell>
          <cell r="D87">
            <v>2.2511134335319354E-2</v>
          </cell>
          <cell r="E87">
            <v>728.52581897576522</v>
          </cell>
        </row>
        <row r="88">
          <cell r="C88">
            <v>0.49</v>
          </cell>
          <cell r="D88">
            <v>2.4064618456354388E-2</v>
          </cell>
          <cell r="E88">
            <v>694.02739162707451</v>
          </cell>
        </row>
        <row r="89">
          <cell r="C89">
            <v>0.5</v>
          </cell>
          <cell r="D89">
            <v>2.5712194956936725E-2</v>
          </cell>
          <cell r="E89">
            <v>654.39178822649262</v>
          </cell>
        </row>
        <row r="90">
          <cell r="C90">
            <v>0.51</v>
          </cell>
          <cell r="D90">
            <v>2.7491320438754192E-2</v>
          </cell>
          <cell r="E90">
            <v>606.00589642200327</v>
          </cell>
        </row>
        <row r="91">
          <cell r="C91">
            <v>0.52</v>
          </cell>
          <cell r="D91">
            <v>2.9405668928452044E-2</v>
          </cell>
          <cell r="E91">
            <v>563.19971951720902</v>
          </cell>
        </row>
        <row r="92">
          <cell r="C92">
            <v>0.53</v>
          </cell>
          <cell r="D92">
            <v>3.1461168216059716E-2</v>
          </cell>
          <cell r="E92">
            <v>524.52488743543086</v>
          </cell>
        </row>
        <row r="93">
          <cell r="C93">
            <v>0.54</v>
          </cell>
          <cell r="D93">
            <v>3.3682401687900064E-2</v>
          </cell>
          <cell r="E93">
            <v>485.38820710401944</v>
          </cell>
        </row>
        <row r="94">
          <cell r="C94">
            <v>0.55000000000000004</v>
          </cell>
          <cell r="D94">
            <v>3.6071688564346747E-2</v>
          </cell>
          <cell r="E94">
            <v>451.2478359482094</v>
          </cell>
        </row>
        <row r="95">
          <cell r="C95">
            <v>0.56000000000000005</v>
          </cell>
          <cell r="D95">
            <v>3.8658444420628282E-2</v>
          </cell>
          <cell r="E95">
            <v>416.80026734563188</v>
          </cell>
        </row>
        <row r="96">
          <cell r="C96">
            <v>0.56999999999999995</v>
          </cell>
          <cell r="D96">
            <v>4.1439348425642043E-2</v>
          </cell>
          <cell r="E96">
            <v>387.70145625745027</v>
          </cell>
        </row>
        <row r="97">
          <cell r="C97">
            <v>0.57999999999999996</v>
          </cell>
          <cell r="D97">
            <v>4.4425184625069725E-2</v>
          </cell>
          <cell r="E97">
            <v>361.09165421153449</v>
          </cell>
        </row>
        <row r="98">
          <cell r="C98">
            <v>0.59</v>
          </cell>
          <cell r="D98">
            <v>4.7627685894614386E-2</v>
          </cell>
          <cell r="E98">
            <v>336.6620156279651</v>
          </cell>
        </row>
        <row r="99">
          <cell r="C99">
            <v>0.6</v>
          </cell>
          <cell r="D99">
            <v>5.1056082093025312E-2</v>
          </cell>
          <cell r="E99">
            <v>314.47956130500722</v>
          </cell>
        </row>
        <row r="100">
          <cell r="C100">
            <v>0.61</v>
          </cell>
          <cell r="D100">
            <v>5.4708056378455286E-2</v>
          </cell>
          <cell r="E100">
            <v>295.22675905947216</v>
          </cell>
        </row>
        <row r="101">
          <cell r="C101">
            <v>0.62</v>
          </cell>
          <cell r="D101">
            <v>5.8634289034261218E-2</v>
          </cell>
          <cell r="E101">
            <v>274.60434135549468</v>
          </cell>
        </row>
        <row r="102">
          <cell r="C102">
            <v>0.63</v>
          </cell>
          <cell r="D102">
            <v>6.2886474377365414E-2</v>
          </cell>
          <cell r="E102">
            <v>253.55445387734201</v>
          </cell>
        </row>
        <row r="103">
          <cell r="C103">
            <v>0.64</v>
          </cell>
          <cell r="D103">
            <v>6.7481952867391198E-2</v>
          </cell>
          <cell r="E103">
            <v>234.61333456268088</v>
          </cell>
        </row>
        <row r="104">
          <cell r="C104">
            <v>0.65</v>
          </cell>
          <cell r="D104">
            <v>7.2434393322148877E-2</v>
          </cell>
          <cell r="E104">
            <v>217.70287645160121</v>
          </cell>
        </row>
        <row r="105">
          <cell r="C105">
            <v>0.66</v>
          </cell>
          <cell r="D105">
            <v>7.7724307207096971E-2</v>
          </cell>
          <cell r="E105">
            <v>203.81438259776166</v>
          </cell>
        </row>
        <row r="106">
          <cell r="C106">
            <v>0.67</v>
          </cell>
          <cell r="D106">
            <v>8.338745647974502E-2</v>
          </cell>
          <cell r="E106">
            <v>190.38179651441226</v>
          </cell>
        </row>
        <row r="107">
          <cell r="C107">
            <v>0.68</v>
          </cell>
          <cell r="D107">
            <v>8.9463563196843593E-2</v>
          </cell>
          <cell r="E107">
            <v>177.44265903395123</v>
          </cell>
        </row>
        <row r="108">
          <cell r="C108">
            <v>0.69</v>
          </cell>
          <cell r="D108">
            <v>9.595106904401253E-2</v>
          </cell>
          <cell r="E108">
            <v>166.19029837583977</v>
          </cell>
        </row>
        <row r="109">
          <cell r="C109">
            <v>0.7</v>
          </cell>
          <cell r="D109">
            <v>0.10286703671436698</v>
          </cell>
          <cell r="E109">
            <v>155.89438583954026</v>
          </cell>
        </row>
        <row r="110">
          <cell r="C110">
            <v>0.71</v>
          </cell>
          <cell r="D110">
            <v>0.11025669956155941</v>
          </cell>
          <cell r="E110">
            <v>145.90118043959882</v>
          </cell>
        </row>
        <row r="111">
          <cell r="C111">
            <v>0.72</v>
          </cell>
          <cell r="D111">
            <v>0.11815258934964143</v>
          </cell>
          <cell r="E111">
            <v>136.54705946926816</v>
          </cell>
        </row>
        <row r="112">
          <cell r="C112">
            <v>0.73</v>
          </cell>
          <cell r="D112">
            <v>0.12655607908185817</v>
          </cell>
          <cell r="E112">
            <v>128.29914319079154</v>
          </cell>
        </row>
        <row r="113">
          <cell r="C113">
            <v>0.74</v>
          </cell>
          <cell r="D113">
            <v>0.13553704570534589</v>
          </cell>
          <cell r="E113">
            <v>120.04949774964473</v>
          </cell>
        </row>
        <row r="114">
          <cell r="C114">
            <v>0.75</v>
          </cell>
          <cell r="D114">
            <v>0.14516214400977864</v>
          </cell>
          <cell r="E114">
            <v>112.01553463194088</v>
          </cell>
        </row>
        <row r="115">
          <cell r="C115">
            <v>0.76</v>
          </cell>
          <cell r="D115">
            <v>0.15540962423143106</v>
          </cell>
          <cell r="E115">
            <v>105.2122579537087</v>
          </cell>
        </row>
        <row r="116">
          <cell r="C116">
            <v>0.77</v>
          </cell>
          <cell r="D116">
            <v>0.16630506882698587</v>
          </cell>
          <cell r="E116">
            <v>98.955166354193366</v>
          </cell>
        </row>
        <row r="117">
          <cell r="C117">
            <v>0.78</v>
          </cell>
          <cell r="D117">
            <v>0.17792044291710271</v>
          </cell>
          <cell r="E117">
            <v>92.821851805306537</v>
          </cell>
        </row>
        <row r="118">
          <cell r="C118">
            <v>0.79</v>
          </cell>
          <cell r="D118">
            <v>0.19033824740410177</v>
          </cell>
          <cell r="E118">
            <v>86.823764505618811</v>
          </cell>
        </row>
        <row r="119">
          <cell r="C119">
            <v>0.8</v>
          </cell>
          <cell r="D119">
            <v>0.20361738511415658</v>
          </cell>
          <cell r="E119">
            <v>81.19205900241937</v>
          </cell>
        </row>
        <row r="120">
          <cell r="C120">
            <v>0.81</v>
          </cell>
          <cell r="D120">
            <v>0.21771364539787399</v>
          </cell>
          <cell r="E120">
            <v>76.485572113151591</v>
          </cell>
        </row>
        <row r="121">
          <cell r="C121">
            <v>0.82</v>
          </cell>
          <cell r="D121">
            <v>0.23267443343844149</v>
          </cell>
          <cell r="E121">
            <v>72.065758136034248</v>
          </cell>
        </row>
        <row r="122">
          <cell r="C122">
            <v>0.83</v>
          </cell>
          <cell r="D122">
            <v>0.24863616137718098</v>
          </cell>
          <cell r="E122">
            <v>67.546605016321706</v>
          </cell>
        </row>
        <row r="123">
          <cell r="C123">
            <v>0.84</v>
          </cell>
          <cell r="D123">
            <v>0.26579881343476403</v>
          </cell>
          <cell r="E123">
            <v>62.820159077900456</v>
          </cell>
        </row>
        <row r="124">
          <cell r="C124">
            <v>0.85</v>
          </cell>
          <cell r="D124">
            <v>0.28416607244719183</v>
          </cell>
          <cell r="E124">
            <v>58.700132214965166</v>
          </cell>
        </row>
        <row r="125">
          <cell r="C125">
            <v>0.86</v>
          </cell>
          <cell r="D125">
            <v>0.30388943310744809</v>
          </cell>
          <cell r="E125">
            <v>54.664139191480686</v>
          </cell>
        </row>
        <row r="126">
          <cell r="C126">
            <v>0.87</v>
          </cell>
          <cell r="D126">
            <v>0.32502116711371426</v>
          </cell>
          <cell r="E126">
            <v>51.0209210534411</v>
          </cell>
        </row>
        <row r="127">
          <cell r="C127">
            <v>0.88</v>
          </cell>
          <cell r="D127">
            <v>0.34786243541034884</v>
          </cell>
          <cell r="E127">
            <v>47.202305863850761</v>
          </cell>
        </row>
        <row r="128">
          <cell r="C128">
            <v>0.89</v>
          </cell>
          <cell r="D128">
            <v>0.37250398182283756</v>
          </cell>
          <cell r="E128">
            <v>43.753769118548256</v>
          </cell>
        </row>
        <row r="129">
          <cell r="C129">
            <v>0.9</v>
          </cell>
          <cell r="D129">
            <v>0.39906918483300696</v>
          </cell>
          <cell r="E129">
            <v>40.58544299636231</v>
          </cell>
        </row>
        <row r="130">
          <cell r="C130">
            <v>0.91</v>
          </cell>
          <cell r="D130">
            <v>0.4279348296523392</v>
          </cell>
          <cell r="E130">
            <v>37.350994207963943</v>
          </cell>
        </row>
        <row r="131">
          <cell r="C131">
            <v>0.92</v>
          </cell>
          <cell r="D131">
            <v>0.45952271186264526</v>
          </cell>
          <cell r="E131">
            <v>34.132092974066339</v>
          </cell>
        </row>
        <row r="132">
          <cell r="C132">
            <v>0.93</v>
          </cell>
          <cell r="D132">
            <v>0.49435702875496623</v>
          </cell>
          <cell r="E132">
            <v>30.951103068528873</v>
          </cell>
        </row>
        <row r="133">
          <cell r="C133">
            <v>0.94</v>
          </cell>
          <cell r="D133">
            <v>0.53285287562394812</v>
          </cell>
          <cell r="E133">
            <v>28.007190908813104</v>
          </cell>
        </row>
        <row r="134">
          <cell r="C134">
            <v>0.95</v>
          </cell>
          <cell r="D134">
            <v>0.57594696590599492</v>
          </cell>
          <cell r="E134">
            <v>25.018756061435862</v>
          </cell>
        </row>
        <row r="135">
          <cell r="C135">
            <v>0.96</v>
          </cell>
          <cell r="D135">
            <v>0.62485296208150642</v>
          </cell>
          <cell r="E135">
            <v>22.045569393715482</v>
          </cell>
        </row>
        <row r="136">
          <cell r="C136">
            <v>0.97</v>
          </cell>
          <cell r="D136">
            <v>0.68156879626445332</v>
          </cell>
          <cell r="E136">
            <v>19.009868196211773</v>
          </cell>
        </row>
        <row r="137">
          <cell r="C137">
            <v>0.98</v>
          </cell>
          <cell r="D137">
            <v>0.74895204005629912</v>
          </cell>
          <cell r="E137">
            <v>16.000424909589963</v>
          </cell>
        </row>
        <row r="138">
          <cell r="C138">
            <v>0.99</v>
          </cell>
          <cell r="D138">
            <v>0.83390889479537644</v>
          </cell>
          <cell r="E138">
            <v>12.690683238772312</v>
          </cell>
        </row>
        <row r="139">
          <cell r="C139">
            <v>1</v>
          </cell>
          <cell r="D139">
            <v>1</v>
          </cell>
          <cell r="E139">
            <v>6.4913803248387882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ets Department wise"/>
      <sheetName val="Fin"/>
      <sheetName val="Operation"/>
      <sheetName val="Technical"/>
      <sheetName val="Marketing"/>
      <sheetName val="Administration"/>
    </sheetNames>
    <sheetDataSet>
      <sheetData sheetId="0">
        <row r="1">
          <cell r="A1" t="str">
            <v>Burraq Telecom Limited</v>
          </cell>
        </row>
      </sheetData>
      <sheetData sheetId="1"/>
      <sheetData sheetId="2">
        <row r="1">
          <cell r="A1" t="str">
            <v>Burraq Telecom Limited</v>
          </cell>
        </row>
      </sheetData>
      <sheetData sheetId="3">
        <row r="1">
          <cell r="A1" t="str">
            <v>Burraq Telecom Limited</v>
          </cell>
        </row>
      </sheetData>
      <sheetData sheetId="4">
        <row r="1">
          <cell r="A1" t="str">
            <v>Burraq Telecom Limited</v>
          </cell>
        </row>
      </sheetData>
      <sheetData sheetId="5">
        <row r="1">
          <cell r="A1" t="str">
            <v>Burraq Telecom Limited</v>
          </cell>
        </row>
        <row r="3">
          <cell r="A3" t="str">
            <v>Detail of Expenses Department Wise (Administration)</v>
          </cell>
        </row>
        <row r="5">
          <cell r="A5" t="str">
            <v>Head of Department: Mr. Sadiq Yousaf Yalmaz-CEO</v>
          </cell>
        </row>
        <row r="9">
          <cell r="B9" t="str">
            <v>Department Expenses</v>
          </cell>
        </row>
        <row r="11">
          <cell r="B11" t="str">
            <v>HR</v>
          </cell>
        </row>
        <row r="12">
          <cell r="C12" t="str">
            <v>Salary</v>
          </cell>
        </row>
        <row r="13">
          <cell r="C13" t="str">
            <v>Hotelling</v>
          </cell>
        </row>
        <row r="14">
          <cell r="C14" t="str">
            <v>Daily Allowance to Employees</v>
          </cell>
        </row>
        <row r="15">
          <cell r="C15" t="str">
            <v>Trevalling</v>
          </cell>
        </row>
        <row r="16">
          <cell r="C16" t="str">
            <v>Ad for Jobs</v>
          </cell>
        </row>
        <row r="17">
          <cell r="C17" t="str">
            <v>Entertainment</v>
          </cell>
        </row>
        <row r="18">
          <cell r="C18" t="str">
            <v>Fee, Registration &amp; Subscription</v>
          </cell>
        </row>
        <row r="20">
          <cell r="B20" t="str">
            <v>Regulatory Affairs</v>
          </cell>
        </row>
        <row r="21">
          <cell r="C21" t="str">
            <v>Salary</v>
          </cell>
        </row>
        <row r="22">
          <cell r="C22" t="str">
            <v>Daily Allowance to Employees</v>
          </cell>
        </row>
        <row r="23">
          <cell r="C23" t="str">
            <v>Entertainment</v>
          </cell>
        </row>
        <row r="24">
          <cell r="C24" t="str">
            <v>Medical Expenses</v>
          </cell>
        </row>
        <row r="25">
          <cell r="C25" t="str">
            <v>Mobile Expenses</v>
          </cell>
        </row>
        <row r="26">
          <cell r="C26" t="str">
            <v>Rates &amp; Taxes</v>
          </cell>
        </row>
        <row r="27">
          <cell r="C27" t="str">
            <v>Printing &amp; Stationery</v>
          </cell>
        </row>
        <row r="28">
          <cell r="C28" t="str">
            <v>Travelling</v>
          </cell>
        </row>
        <row r="30">
          <cell r="B30" t="str">
            <v>Administration</v>
          </cell>
        </row>
        <row r="31">
          <cell r="C31" t="str">
            <v>Salary</v>
          </cell>
        </row>
        <row r="32">
          <cell r="C32" t="str">
            <v>Daily Allowance</v>
          </cell>
        </row>
        <row r="33">
          <cell r="C33" t="str">
            <v>Travelling</v>
          </cell>
        </row>
        <row r="34">
          <cell r="C34" t="str">
            <v>Office Rent</v>
          </cell>
        </row>
        <row r="35">
          <cell r="C35" t="str">
            <v>Books, Newspaper &amp; Periodicals</v>
          </cell>
        </row>
        <row r="36">
          <cell r="C36" t="str">
            <v>Postage &amp; Delivery</v>
          </cell>
        </row>
        <row r="37">
          <cell r="C37" t="str">
            <v>Printing &amp; Stationay</v>
          </cell>
        </row>
        <row r="38">
          <cell r="C38" t="str">
            <v>Documentation charges</v>
          </cell>
        </row>
        <row r="39">
          <cell r="C39" t="str">
            <v>Car Rentals</v>
          </cell>
        </row>
        <row r="40">
          <cell r="C40" t="str">
            <v>Entertainment</v>
          </cell>
        </row>
        <row r="41">
          <cell r="C41" t="str">
            <v>Fee,Registration &amp; Subscription</v>
          </cell>
        </row>
        <row r="42">
          <cell r="C42" t="str">
            <v>Rates &amp; Taxes</v>
          </cell>
        </row>
        <row r="43">
          <cell r="C43" t="str">
            <v>Internet Expenses</v>
          </cell>
        </row>
        <row r="44">
          <cell r="C44" t="str">
            <v>legal and Professional charges</v>
          </cell>
        </row>
        <row r="45">
          <cell r="C45" t="str">
            <v>Mark-Up Lease</v>
          </cell>
        </row>
        <row r="46">
          <cell r="C46" t="str">
            <v>Misc. Office Expense</v>
          </cell>
        </row>
        <row r="47">
          <cell r="C47" t="str">
            <v>Office Supplies</v>
          </cell>
        </row>
        <row r="48">
          <cell r="C48" t="str">
            <v>Mobile Expenses</v>
          </cell>
        </row>
        <row r="49">
          <cell r="C49" t="str">
            <v>P.O.L</v>
          </cell>
        </row>
        <row r="50">
          <cell r="C50" t="str">
            <v>R &amp; M Electric Equipment</v>
          </cell>
        </row>
        <row r="51">
          <cell r="C51" t="str">
            <v>R &amp; M Vehicle</v>
          </cell>
        </row>
        <row r="52">
          <cell r="C52" t="str">
            <v>Office Renovation</v>
          </cell>
        </row>
        <row r="53">
          <cell r="C53" t="str">
            <v>Security Services</v>
          </cell>
        </row>
        <row r="54">
          <cell r="C54" t="str">
            <v>Gardening</v>
          </cell>
        </row>
        <row r="55">
          <cell r="C55" t="str">
            <v>Services</v>
          </cell>
        </row>
        <row r="56">
          <cell r="C56" t="str">
            <v>Seminar &amp; Functions (Contract Sign Cery)</v>
          </cell>
        </row>
        <row r="57">
          <cell r="C57" t="str">
            <v>Telephone Expenses</v>
          </cell>
        </row>
        <row r="58">
          <cell r="C58" t="str">
            <v>Utility Bills- Electricity</v>
          </cell>
        </row>
        <row r="59">
          <cell r="C59" t="str">
            <v>Utility Bills-Sui Gas</v>
          </cell>
        </row>
        <row r="60">
          <cell r="C60" t="str">
            <v>Utiliy Bills-Water</v>
          </cell>
        </row>
        <row r="67">
          <cell r="C67" t="str">
            <v>Cost of Services:LDI:Insurance-LDI Equipment</v>
          </cell>
        </row>
        <row r="68">
          <cell r="C68" t="str">
            <v>PREPAYMENTS:Insurance:Vehicles</v>
          </cell>
        </row>
        <row r="70">
          <cell r="C70" t="str">
            <v>Car Rentals:LDI:Administration:CEO</v>
          </cell>
        </row>
        <row r="71">
          <cell r="C71" t="str">
            <v>Entertainment:LDI:Head Office:Administration:- CEO</v>
          </cell>
        </row>
        <row r="72">
          <cell r="C72" t="str">
            <v>Hotelling:LDI:Head Office:Administration:CEO</v>
          </cell>
        </row>
        <row r="73">
          <cell r="C73" t="str">
            <v>Medical Expenses:LDI:Head Office:Medical CEO</v>
          </cell>
        </row>
        <row r="74">
          <cell r="C74" t="str">
            <v>Mobile Expenses:LDI:Head Office:Administration:0300-8454399</v>
          </cell>
        </row>
        <row r="75">
          <cell r="C75" t="str">
            <v>P.O.L:LDI:Head Office:Administration:P.O.L-CEO</v>
          </cell>
        </row>
        <row r="76">
          <cell r="C76" t="str">
            <v>Rates &amp; Taxes:LDI:Head Office:Administration:CEO</v>
          </cell>
        </row>
        <row r="77">
          <cell r="C77" t="str">
            <v>Vehicle R &amp; M:LDI:Head Office:Administration:CEO</v>
          </cell>
        </row>
        <row r="83">
          <cell r="C83" t="str">
            <v>ADVANCES:Employees:Projects:Administration:Imran W Khan</v>
          </cell>
        </row>
        <row r="84">
          <cell r="C84" t="str">
            <v>ADVANCES:Employees:Projects:Administration:Mailk Yasir</v>
          </cell>
        </row>
        <row r="85">
          <cell r="C85" t="str">
            <v>ADVANCES:Employees:Projects:Administration:Mr. Noor Hussain</v>
          </cell>
        </row>
        <row r="86">
          <cell r="C86" t="str">
            <v>ADVANCES:Employees:Projects:Administration:Uzma Kiani</v>
          </cell>
        </row>
        <row r="89">
          <cell r="C89" t="str">
            <v>Books, Newspaper &amp; Periodicals:LDI:Head Office:Administration</v>
          </cell>
        </row>
        <row r="93">
          <cell r="C93" t="str">
            <v>Daily Allowance to Employees:LDI:Head Office:Administration:Hamid (Driver)</v>
          </cell>
        </row>
        <row r="95">
          <cell r="C95" t="str">
            <v>Entertainment:LDI:Head Office:Administration</v>
          </cell>
        </row>
        <row r="97">
          <cell r="C97" t="str">
            <v>Gardening:LDI:H.O:Administration</v>
          </cell>
        </row>
        <row r="99">
          <cell r="C99" t="str">
            <v>Internet Expenses:LDI:Head Office:Administration</v>
          </cell>
        </row>
        <row r="101">
          <cell r="C101" t="str">
            <v>Mark-Up Lease:LDI:Head Office:Administration</v>
          </cell>
        </row>
        <row r="103">
          <cell r="C103" t="str">
            <v>Misc. Office Expense</v>
          </cell>
        </row>
        <row r="104">
          <cell r="C104" t="str">
            <v>Misc. Office Expense:LDI:Head Office:Administration</v>
          </cell>
        </row>
        <row r="107">
          <cell r="C107" t="str">
            <v>Office Renovation:LDI:Head Office:Administration</v>
          </cell>
        </row>
        <row r="109">
          <cell r="C109" t="str">
            <v>Office Rent:LDI:Head Office:Administration</v>
          </cell>
        </row>
        <row r="111">
          <cell r="C111" t="str">
            <v>Office Supplies:LDI:Head Office:Administration</v>
          </cell>
        </row>
        <row r="113">
          <cell r="C113" t="str">
            <v>P.O.L:LDI:Head Office:Administration:P.O.L-Official</v>
          </cell>
        </row>
        <row r="116">
          <cell r="C116" t="str">
            <v>Postage &amp; Delivery:LDI:Head Office:Adminstration</v>
          </cell>
        </row>
        <row r="119">
          <cell r="C119" t="str">
            <v>PREPAYMENTS:Rent- Head Office</v>
          </cell>
        </row>
        <row r="121">
          <cell r="C121" t="str">
            <v>Printing &amp; Stationay</v>
          </cell>
        </row>
        <row r="122">
          <cell r="C122" t="str">
            <v>Printing &amp; Stationay:LDI:Head Office:Administration</v>
          </cell>
        </row>
        <row r="125">
          <cell r="C125" t="str">
            <v>R &amp; M Building:LDI:Head Office:Administration</v>
          </cell>
        </row>
        <row r="128">
          <cell r="C128" t="str">
            <v>R &amp; M Electric Equipment:LDI:Head Office:Administration</v>
          </cell>
        </row>
        <row r="131">
          <cell r="C131" t="str">
            <v>Rates &amp; Taxes:LDI:Head Office:Administration</v>
          </cell>
        </row>
        <row r="132">
          <cell r="C132" t="str">
            <v>Rates &amp; Taxes:LDI:Head Office:Administration:Uzma Kiani</v>
          </cell>
        </row>
        <row r="135">
          <cell r="C135" t="str">
            <v>Security Services:LDI:Head Office:Administration</v>
          </cell>
        </row>
        <row r="138">
          <cell r="C138" t="str">
            <v>Services:LDI:Head Office:Administration</v>
          </cell>
        </row>
        <row r="141">
          <cell r="C141" t="str">
            <v>Telephone Expenses:LDI:Head Office:Administration:051-2112379</v>
          </cell>
        </row>
        <row r="142">
          <cell r="C142" t="str">
            <v>Telephone Expenses:LDI:Head Office:Administration:051-2112380</v>
          </cell>
        </row>
        <row r="143">
          <cell r="C143" t="str">
            <v>Telephone Expenses:LDI:Head Office:Administration:051-2112381</v>
          </cell>
        </row>
        <row r="144">
          <cell r="C144" t="str">
            <v>Telephone Expenses:LDI:Head Office:Administration:051-2112382</v>
          </cell>
        </row>
        <row r="145">
          <cell r="C145" t="str">
            <v>Telephone Expenses:LDI:Head Office:Administration:051-2113644</v>
          </cell>
        </row>
        <row r="146">
          <cell r="C146" t="str">
            <v>Telephone Expenses:LDI:Head Office:Administration:051-2113645</v>
          </cell>
        </row>
        <row r="147">
          <cell r="C147" t="str">
            <v>Telephone Expenses:LDI:Head Office:Administration:051-2113646</v>
          </cell>
        </row>
        <row r="148">
          <cell r="C148" t="str">
            <v>Telephone Expenses:LDI:Head Office:Administration:051-2113647</v>
          </cell>
        </row>
        <row r="149">
          <cell r="C149" t="str">
            <v>Telephone Expenses:LDI:Head Office:Administration:051-2113648</v>
          </cell>
        </row>
        <row r="150">
          <cell r="C150" t="str">
            <v>Telephone Expenses:LDI:Head Office:Administration:051-2113649</v>
          </cell>
        </row>
        <row r="153">
          <cell r="C153" t="str">
            <v>Travelling:LDI:Head Office:Administration</v>
          </cell>
        </row>
        <row r="155">
          <cell r="C155" t="str">
            <v>Utility Bills- Electricity</v>
          </cell>
        </row>
        <row r="156">
          <cell r="C156" t="str">
            <v>Utility Bills- Electricity:LDI:Head Office:Administration</v>
          </cell>
        </row>
        <row r="157">
          <cell r="C157" t="str">
            <v>Utility Bills-Sui Gas:LDI:Head Office:Administration</v>
          </cell>
        </row>
        <row r="160">
          <cell r="C160" t="str">
            <v>Vehicle R &amp; M:LDI:Head Office:Administration</v>
          </cell>
        </row>
        <row r="162">
          <cell r="C162" t="str">
            <v>Vehicle R &amp; M:LDI:Head Office:Administration:Pool Car</v>
          </cell>
        </row>
        <row r="166">
          <cell r="C166" t="str">
            <v>Daily Allowance to Employees:LDI:Head Office:HR:Wajahat Hussain</v>
          </cell>
        </row>
        <row r="167">
          <cell r="C167" t="str">
            <v>Entertainment:LDI:Head Office:HR:Salman T. Ghani</v>
          </cell>
        </row>
        <row r="168">
          <cell r="C168" t="str">
            <v>Entertainment:LDI:Head Office:HR:Wajahat Hussain</v>
          </cell>
        </row>
        <row r="169">
          <cell r="C169" t="str">
            <v>Fee,Registration &amp; Subscription:LDI:Head Office:Human Resouce</v>
          </cell>
        </row>
        <row r="170">
          <cell r="C170" t="str">
            <v>Travelling:LDI:Head Office:HR:Wajahat Hussain</v>
          </cell>
        </row>
        <row r="173">
          <cell r="C173" t="str">
            <v>ADVANCES:Employees:Projects:Regulatory Affairs:Mubashir Mubeen</v>
          </cell>
        </row>
        <row r="174">
          <cell r="C174" t="str">
            <v>Medical Expenses:LDI:Head Office:Regulatory Affairs:Mubashir Mubeen</v>
          </cell>
        </row>
        <row r="175">
          <cell r="C175" t="str">
            <v>Mobile Expenses:LDI:Head Office:Regulatory Affairs:0300-5011741</v>
          </cell>
        </row>
        <row r="176">
          <cell r="C176" t="str">
            <v>Printing &amp; Stationay:LDI:Head Office:Regulatory Affairs</v>
          </cell>
        </row>
        <row r="177">
          <cell r="C177" t="str">
            <v>Travelling:LDI:Head Office:Regulatory Affairs:Mubashir Mubeen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</sheetNames>
    <sheetDataSet>
      <sheetData sheetId="0" refreshError="1">
        <row r="1">
          <cell r="J1" t="str">
            <v>Dim2</v>
          </cell>
          <cell r="K1" t="str">
            <v>9912AC</v>
          </cell>
          <cell r="N1" t="str">
            <v>0003AC</v>
          </cell>
          <cell r="O1" t="str">
            <v>0004AC</v>
          </cell>
          <cell r="P1" t="str">
            <v>0005AC</v>
          </cell>
          <cell r="Q1" t="str">
            <v>0006AC</v>
          </cell>
          <cell r="R1" t="str">
            <v>0007AC</v>
          </cell>
        </row>
        <row r="2">
          <cell r="A2" t="str">
            <v>_1</v>
          </cell>
          <cell r="B2" t="str">
            <v>CAMB</v>
          </cell>
          <cell r="C2" t="str">
            <v>_1</v>
          </cell>
          <cell r="D2" t="str">
            <v>ASSETS</v>
          </cell>
          <cell r="E2">
            <v>1</v>
          </cell>
          <cell r="F2">
            <v>0</v>
          </cell>
          <cell r="G2">
            <v>0</v>
          </cell>
          <cell r="H2">
            <v>0</v>
          </cell>
          <cell r="AJ2" t="str">
            <v>T</v>
          </cell>
          <cell r="AK2" t="str">
            <v>B</v>
          </cell>
          <cell r="AL2" t="str">
            <v>M</v>
          </cell>
          <cell r="AM2" t="b">
            <v>0</v>
          </cell>
          <cell r="AN2" t="b">
            <v>0</v>
          </cell>
          <cell r="AO2" t="b">
            <v>0</v>
          </cell>
          <cell r="AP2" t="e">
            <v>#N/A</v>
          </cell>
          <cell r="AQ2" t="e">
            <v>#N/A</v>
          </cell>
        </row>
        <row r="4">
          <cell r="K4">
            <v>18918</v>
          </cell>
          <cell r="N4">
            <v>21092.69569</v>
          </cell>
          <cell r="O4">
            <v>21503.58196</v>
          </cell>
          <cell r="P4">
            <v>23186.844440000001</v>
          </cell>
          <cell r="Q4">
            <v>25399.141130000004</v>
          </cell>
          <cell r="R4">
            <v>27495.893899999999</v>
          </cell>
        </row>
        <row r="5">
          <cell r="K5">
            <v>-5329</v>
          </cell>
          <cell r="N5">
            <v>-6995.6831299999994</v>
          </cell>
          <cell r="O5">
            <v>-7706.4699499999988</v>
          </cell>
          <cell r="P5">
            <v>-8443.5001199999988</v>
          </cell>
          <cell r="Q5">
            <v>-9223.1217099999994</v>
          </cell>
          <cell r="R5">
            <v>-10037.873779999998</v>
          </cell>
        </row>
        <row r="6">
          <cell r="K6">
            <v>13589</v>
          </cell>
          <cell r="N6">
            <v>14097.012560000001</v>
          </cell>
          <cell r="O6">
            <v>13797.112010000001</v>
          </cell>
          <cell r="P6">
            <v>14743.344320000002</v>
          </cell>
          <cell r="Q6">
            <v>16176.019420000004</v>
          </cell>
          <cell r="R6">
            <v>17458.020120000001</v>
          </cell>
        </row>
        <row r="7">
          <cell r="K7">
            <v>2145</v>
          </cell>
          <cell r="N7">
            <v>2145</v>
          </cell>
          <cell r="O7">
            <v>2145</v>
          </cell>
          <cell r="P7">
            <v>2145</v>
          </cell>
          <cell r="Q7">
            <v>2145</v>
          </cell>
          <cell r="R7">
            <v>2145</v>
          </cell>
        </row>
        <row r="8">
          <cell r="K8">
            <v>-1215</v>
          </cell>
          <cell r="N8">
            <v>-1489.2764699999998</v>
          </cell>
          <cell r="O8">
            <v>-1608.48921</v>
          </cell>
          <cell r="P8">
            <v>-1727.7008899999998</v>
          </cell>
          <cell r="Q8">
            <v>-1846.9145599999997</v>
          </cell>
          <cell r="R8">
            <v>-1966.1288099999997</v>
          </cell>
        </row>
        <row r="9">
          <cell r="K9">
            <v>930</v>
          </cell>
          <cell r="N9">
            <v>655.72353000000021</v>
          </cell>
          <cell r="O9">
            <v>536.51079000000004</v>
          </cell>
          <cell r="P9">
            <v>417.29911000000016</v>
          </cell>
          <cell r="Q9">
            <v>298.08544000000029</v>
          </cell>
          <cell r="R9">
            <v>178.8711900000003</v>
          </cell>
        </row>
        <row r="10">
          <cell r="K10">
            <v>485</v>
          </cell>
          <cell r="N10">
            <v>485</v>
          </cell>
          <cell r="O10">
            <v>497.66183000000001</v>
          </cell>
          <cell r="P10">
            <v>497.66183000000001</v>
          </cell>
          <cell r="Q10">
            <v>497.66183000000001</v>
          </cell>
          <cell r="R10">
            <v>497.66183000000001</v>
          </cell>
        </row>
        <row r="11">
          <cell r="K11">
            <v>-58</v>
          </cell>
          <cell r="N11">
            <v>-66.244579999999985</v>
          </cell>
          <cell r="O11">
            <v>-69.160060000000016</v>
          </cell>
          <cell r="P11">
            <v>-72.07562999999999</v>
          </cell>
          <cell r="Q11">
            <v>-74.99111000000002</v>
          </cell>
          <cell r="R11">
            <v>-77.906679999999994</v>
          </cell>
        </row>
        <row r="12">
          <cell r="K12">
            <v>427</v>
          </cell>
          <cell r="N12">
            <v>418.75542000000002</v>
          </cell>
          <cell r="O12">
            <v>428.50176999999996</v>
          </cell>
          <cell r="P12">
            <v>425.58620000000002</v>
          </cell>
          <cell r="Q12">
            <v>422.67071999999996</v>
          </cell>
          <cell r="R12">
            <v>419.75515000000001</v>
          </cell>
        </row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K18">
            <v>3638</v>
          </cell>
          <cell r="N18">
            <v>3867.6962199999998</v>
          </cell>
          <cell r="O18">
            <v>4034.2111800000002</v>
          </cell>
          <cell r="P18">
            <v>4085.9859100000003</v>
          </cell>
          <cell r="Q18">
            <v>4322.9347100000005</v>
          </cell>
          <cell r="R18">
            <v>4391.4775500000005</v>
          </cell>
        </row>
        <row r="19">
          <cell r="K19">
            <v>-1437</v>
          </cell>
          <cell r="N19">
            <v>-1640.8869300000001</v>
          </cell>
          <cell r="O19">
            <v>-1712.3376200000005</v>
          </cell>
          <cell r="P19">
            <v>-1785.6665600000001</v>
          </cell>
          <cell r="Q19">
            <v>-1863.2142600000004</v>
          </cell>
          <cell r="R19">
            <v>-1942.7229900000002</v>
          </cell>
        </row>
        <row r="20">
          <cell r="K20">
            <v>2201</v>
          </cell>
          <cell r="N20">
            <v>2226.8092899999997</v>
          </cell>
          <cell r="O20">
            <v>2321.87356</v>
          </cell>
          <cell r="P20">
            <v>2300.3193500000002</v>
          </cell>
          <cell r="Q20">
            <v>2459.7204499999998</v>
          </cell>
          <cell r="R20">
            <v>2448.7545600000003</v>
          </cell>
        </row>
        <row r="21">
          <cell r="K21">
            <v>4685</v>
          </cell>
          <cell r="N21">
            <v>4362.5102800000004</v>
          </cell>
          <cell r="O21">
            <v>6036.8506400000006</v>
          </cell>
          <cell r="P21">
            <v>5802.1309900000006</v>
          </cell>
          <cell r="Q21">
            <v>5752.3502500000004</v>
          </cell>
          <cell r="R21">
            <v>4953.7627300000004</v>
          </cell>
        </row>
        <row r="22">
          <cell r="K22">
            <v>4685</v>
          </cell>
          <cell r="N22">
            <v>4362.5102800000004</v>
          </cell>
          <cell r="O22">
            <v>6036.8506400000006</v>
          </cell>
          <cell r="P22">
            <v>5802.1309900000006</v>
          </cell>
          <cell r="Q22">
            <v>5752.3502500000004</v>
          </cell>
          <cell r="R22">
            <v>4953.7627300000004</v>
          </cell>
        </row>
        <row r="23">
          <cell r="K23">
            <v>21832</v>
          </cell>
          <cell r="N23">
            <v>21760.811079999999</v>
          </cell>
          <cell r="O23">
            <v>23120.848770000001</v>
          </cell>
          <cell r="P23">
            <v>23688.679970000005</v>
          </cell>
          <cell r="Q23">
            <v>25108.846280000002</v>
          </cell>
          <cell r="R23">
            <v>25459.163750000007</v>
          </cell>
        </row>
        <row r="27"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K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K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K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K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7">
          <cell r="K47">
            <v>21832</v>
          </cell>
          <cell r="N47">
            <v>21760.811079999999</v>
          </cell>
          <cell r="O47">
            <v>23120.848770000001</v>
          </cell>
          <cell r="P47">
            <v>23688.679970000005</v>
          </cell>
          <cell r="Q47">
            <v>25108.846280000002</v>
          </cell>
          <cell r="R47">
            <v>25459.163750000007</v>
          </cell>
        </row>
        <row r="49">
          <cell r="K49">
            <v>408</v>
          </cell>
          <cell r="N49">
            <v>1097.5435299999999</v>
          </cell>
          <cell r="O49">
            <v>954.3297</v>
          </cell>
          <cell r="P49">
            <v>888.04145999999992</v>
          </cell>
          <cell r="Q49">
            <v>827.10013000000004</v>
          </cell>
          <cell r="R49">
            <v>719.52109000000007</v>
          </cell>
        </row>
        <row r="50"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K51">
            <v>408</v>
          </cell>
          <cell r="N51">
            <v>1097.5435299999999</v>
          </cell>
          <cell r="O51">
            <v>954.3297</v>
          </cell>
          <cell r="P51">
            <v>888.04145999999992</v>
          </cell>
          <cell r="Q51">
            <v>827.10013000000004</v>
          </cell>
          <cell r="R51">
            <v>719.52109000000007</v>
          </cell>
        </row>
        <row r="53">
          <cell r="K53">
            <v>2016</v>
          </cell>
          <cell r="N53">
            <v>2233.8951899999997</v>
          </cell>
          <cell r="O53">
            <v>2345.1557400000002</v>
          </cell>
          <cell r="P53">
            <v>2408.8543799999998</v>
          </cell>
          <cell r="Q53">
            <v>2501.2877699999999</v>
          </cell>
          <cell r="R53">
            <v>2526.67155</v>
          </cell>
        </row>
        <row r="54">
          <cell r="K54">
            <v>-1415</v>
          </cell>
          <cell r="N54">
            <v>-1497.3430000000001</v>
          </cell>
          <cell r="O54">
            <v>-1543.828</v>
          </cell>
          <cell r="P54">
            <v>-1554.9110000000001</v>
          </cell>
          <cell r="Q54">
            <v>-1554.9110000000001</v>
          </cell>
          <cell r="R54">
            <v>-1584.211</v>
          </cell>
        </row>
        <row r="55">
          <cell r="K55">
            <v>601</v>
          </cell>
          <cell r="N55">
            <v>736.55218999999965</v>
          </cell>
          <cell r="O55">
            <v>801.32774000000018</v>
          </cell>
          <cell r="P55">
            <v>853.94337999999971</v>
          </cell>
          <cell r="Q55">
            <v>946.37676999999985</v>
          </cell>
          <cell r="R55">
            <v>942.46055000000001</v>
          </cell>
        </row>
        <row r="56">
          <cell r="K56">
            <v>2780</v>
          </cell>
          <cell r="N56">
            <v>1282.7085299999997</v>
          </cell>
          <cell r="O56">
            <v>1599.7949800000001</v>
          </cell>
          <cell r="P56">
            <v>1969.4800999999998</v>
          </cell>
          <cell r="Q56">
            <v>2007.30206</v>
          </cell>
          <cell r="R56">
            <v>1385.5289000000002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K58">
            <v>2780</v>
          </cell>
          <cell r="N58">
            <v>1282.7085299999997</v>
          </cell>
          <cell r="O58">
            <v>1599.7949800000001</v>
          </cell>
          <cell r="P58">
            <v>1969.4800999999998</v>
          </cell>
          <cell r="Q58">
            <v>2007.30206</v>
          </cell>
          <cell r="R58">
            <v>1385.5289000000002</v>
          </cell>
        </row>
        <row r="59"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K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K65">
            <v>67</v>
          </cell>
          <cell r="N65">
            <v>-48.931310000000003</v>
          </cell>
          <cell r="O65">
            <v>-24.325379999999996</v>
          </cell>
          <cell r="P65">
            <v>-61.703049999999998</v>
          </cell>
          <cell r="Q65">
            <v>-27.013470000000002</v>
          </cell>
          <cell r="R65">
            <v>-58.092839999999995</v>
          </cell>
        </row>
        <row r="66"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K67">
            <v>67</v>
          </cell>
          <cell r="N67">
            <v>-48.931310000000003</v>
          </cell>
          <cell r="O67">
            <v>-24.325379999999996</v>
          </cell>
          <cell r="P67">
            <v>-61.703049999999998</v>
          </cell>
          <cell r="Q67">
            <v>-27.013470000000002</v>
          </cell>
          <cell r="R67">
            <v>-58.092839999999995</v>
          </cell>
        </row>
        <row r="68">
          <cell r="K68">
            <v>4863</v>
          </cell>
          <cell r="N68">
            <v>3467.6724099999992</v>
          </cell>
          <cell r="O68">
            <v>3920.6253400000005</v>
          </cell>
          <cell r="P68">
            <v>4316.6314299999995</v>
          </cell>
          <cell r="Q68">
            <v>4481.57636</v>
          </cell>
          <cell r="R68">
            <v>3854.1076100000005</v>
          </cell>
        </row>
        <row r="69">
          <cell r="K69">
            <v>-1415</v>
          </cell>
          <cell r="N69">
            <v>-1497.3430000000001</v>
          </cell>
          <cell r="O69">
            <v>-1543.828</v>
          </cell>
          <cell r="P69">
            <v>-1554.9110000000001</v>
          </cell>
          <cell r="Q69">
            <v>-1554.9110000000001</v>
          </cell>
          <cell r="R69">
            <v>-1584.211</v>
          </cell>
        </row>
        <row r="70">
          <cell r="K70">
            <v>3448</v>
          </cell>
          <cell r="N70">
            <v>1970.3294099999994</v>
          </cell>
          <cell r="O70">
            <v>2376.7973400000001</v>
          </cell>
          <cell r="P70">
            <v>2761.7204299999994</v>
          </cell>
          <cell r="Q70">
            <v>2926.66536</v>
          </cell>
          <cell r="R70">
            <v>2269.8966100000002</v>
          </cell>
        </row>
        <row r="72"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N83">
            <v>0</v>
          </cell>
          <cell r="O83">
            <v>0</v>
          </cell>
          <cell r="P83">
            <v>-61.703049999999998</v>
          </cell>
          <cell r="Q83">
            <v>0</v>
          </cell>
          <cell r="R83">
            <v>0</v>
          </cell>
        </row>
        <row r="84">
          <cell r="N84">
            <v>611</v>
          </cell>
          <cell r="O84">
            <v>665</v>
          </cell>
          <cell r="P84">
            <v>703</v>
          </cell>
          <cell r="Q84">
            <v>775</v>
          </cell>
          <cell r="R84">
            <v>787</v>
          </cell>
        </row>
        <row r="85">
          <cell r="N85">
            <v>83</v>
          </cell>
          <cell r="O85">
            <v>95</v>
          </cell>
          <cell r="P85">
            <v>95</v>
          </cell>
          <cell r="Q85">
            <v>98</v>
          </cell>
          <cell r="R85">
            <v>109</v>
          </cell>
        </row>
        <row r="86">
          <cell r="N86">
            <v>52</v>
          </cell>
          <cell r="O86">
            <v>55</v>
          </cell>
          <cell r="P86">
            <v>92</v>
          </cell>
          <cell r="Q86">
            <v>50</v>
          </cell>
          <cell r="R86">
            <v>51</v>
          </cell>
        </row>
        <row r="87">
          <cell r="N87">
            <v>1487.8951899999997</v>
          </cell>
          <cell r="O87">
            <v>1530.1557400000002</v>
          </cell>
          <cell r="P87">
            <v>1518.8543799999998</v>
          </cell>
          <cell r="Q87">
            <v>1578.2877699999999</v>
          </cell>
          <cell r="R87">
            <v>1580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N89">
            <v>0</v>
          </cell>
          <cell r="O89">
            <v>0</v>
          </cell>
          <cell r="P89">
            <v>-1554.9110000000001</v>
          </cell>
          <cell r="Q89">
            <v>0</v>
          </cell>
          <cell r="R89">
            <v>0</v>
          </cell>
        </row>
        <row r="90">
          <cell r="N90">
            <v>474</v>
          </cell>
          <cell r="O90">
            <v>480</v>
          </cell>
          <cell r="P90">
            <v>460</v>
          </cell>
          <cell r="Q90">
            <v>444</v>
          </cell>
          <cell r="R90">
            <v>429</v>
          </cell>
        </row>
        <row r="91">
          <cell r="N91">
            <v>278</v>
          </cell>
          <cell r="O91">
            <v>480</v>
          </cell>
          <cell r="P91">
            <v>494</v>
          </cell>
          <cell r="Q91">
            <v>486</v>
          </cell>
          <cell r="R91">
            <v>440</v>
          </cell>
        </row>
        <row r="92">
          <cell r="N92">
            <v>230</v>
          </cell>
          <cell r="O92">
            <v>252</v>
          </cell>
          <cell r="P92">
            <v>478</v>
          </cell>
          <cell r="Q92">
            <v>453</v>
          </cell>
          <cell r="R92">
            <v>319</v>
          </cell>
        </row>
        <row r="93">
          <cell r="N93">
            <v>300.70852999999966</v>
          </cell>
          <cell r="O93">
            <v>387.79498000000012</v>
          </cell>
          <cell r="P93">
            <v>537.48009999999977</v>
          </cell>
          <cell r="Q93">
            <v>624.30205999999998</v>
          </cell>
          <cell r="R93">
            <v>198</v>
          </cell>
        </row>
        <row r="94"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K102">
            <v>0</v>
          </cell>
          <cell r="N102">
            <v>3516.6037199999992</v>
          </cell>
          <cell r="O102">
            <v>3944.9507200000003</v>
          </cell>
          <cell r="P102">
            <v>2761.7204299999994</v>
          </cell>
          <cell r="Q102">
            <v>4508.5898299999999</v>
          </cell>
          <cell r="R102">
            <v>3913</v>
          </cell>
        </row>
        <row r="104"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K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8">
          <cell r="K108">
            <v>812</v>
          </cell>
          <cell r="N108">
            <v>955.04928000000007</v>
          </cell>
          <cell r="O108">
            <v>966.24987999999985</v>
          </cell>
          <cell r="P108">
            <v>1060.7041300000001</v>
          </cell>
          <cell r="Q108">
            <v>1037.3930899999998</v>
          </cell>
          <cell r="R108">
            <v>1288.69885</v>
          </cell>
        </row>
        <row r="109">
          <cell r="K109">
            <v>55</v>
          </cell>
          <cell r="N109">
            <v>54.56615</v>
          </cell>
          <cell r="O109">
            <v>54.56615</v>
          </cell>
          <cell r="P109">
            <v>54.56615</v>
          </cell>
          <cell r="Q109">
            <v>54.56615</v>
          </cell>
          <cell r="R109">
            <v>54.56615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K112">
            <v>169</v>
          </cell>
          <cell r="N112">
            <v>181.48707000000002</v>
          </cell>
          <cell r="O112">
            <v>120.57545000000002</v>
          </cell>
          <cell r="P112">
            <v>281.77634999999998</v>
          </cell>
          <cell r="Q112">
            <v>250.13063999999997</v>
          </cell>
          <cell r="R112">
            <v>189.60426000000001</v>
          </cell>
        </row>
        <row r="113">
          <cell r="K113">
            <v>1036</v>
          </cell>
          <cell r="N113">
            <v>1191.1025</v>
          </cell>
          <cell r="O113">
            <v>1141.3914799999998</v>
          </cell>
          <cell r="P113">
            <v>1397.0466300000003</v>
          </cell>
          <cell r="Q113">
            <v>1342.08988</v>
          </cell>
          <cell r="R113">
            <v>1532.8692600000002</v>
          </cell>
        </row>
        <row r="115">
          <cell r="N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N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N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20">
          <cell r="K120">
            <v>490</v>
          </cell>
          <cell r="N120">
            <v>1651.2332199999998</v>
          </cell>
          <cell r="O120">
            <v>3240.2561799999999</v>
          </cell>
          <cell r="P120">
            <v>4057.5574599999995</v>
          </cell>
          <cell r="Q120">
            <v>5788.5684899999987</v>
          </cell>
          <cell r="R120">
            <v>7931.5755099999997</v>
          </cell>
        </row>
        <row r="121"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K123">
            <v>490</v>
          </cell>
          <cell r="N123">
            <v>1651.2332199999998</v>
          </cell>
          <cell r="O123">
            <v>3240.2561799999999</v>
          </cell>
          <cell r="P123">
            <v>4057.5574599999995</v>
          </cell>
          <cell r="Q123">
            <v>5788.5684899999987</v>
          </cell>
          <cell r="R123">
            <v>7931.5755099999997</v>
          </cell>
        </row>
        <row r="124">
          <cell r="K124">
            <v>5382</v>
          </cell>
          <cell r="N124">
            <v>5910.2086599999993</v>
          </cell>
          <cell r="O124">
            <v>7712.7746999999999</v>
          </cell>
          <cell r="P124">
            <v>9104.3659799999987</v>
          </cell>
          <cell r="Q124">
            <v>10884.423859999999</v>
          </cell>
          <cell r="R124">
            <v>12453.86247</v>
          </cell>
        </row>
        <row r="125">
          <cell r="K125">
            <v>27214</v>
          </cell>
          <cell r="N125">
            <v>27671.01974</v>
          </cell>
          <cell r="O125">
            <v>30833.623469999999</v>
          </cell>
          <cell r="P125">
            <v>32793.04595</v>
          </cell>
          <cell r="Q125">
            <v>35993.270140000001</v>
          </cell>
          <cell r="R125">
            <v>37913.026220000007</v>
          </cell>
        </row>
        <row r="127">
          <cell r="K127">
            <v>5000</v>
          </cell>
          <cell r="N127">
            <v>5000</v>
          </cell>
          <cell r="O127">
            <v>5000</v>
          </cell>
          <cell r="P127">
            <v>5000</v>
          </cell>
          <cell r="Q127">
            <v>5000</v>
          </cell>
          <cell r="R127">
            <v>5000</v>
          </cell>
        </row>
        <row r="128"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K129">
            <v>5000</v>
          </cell>
          <cell r="N129">
            <v>5000</v>
          </cell>
          <cell r="O129">
            <v>5000</v>
          </cell>
          <cell r="P129">
            <v>5000</v>
          </cell>
          <cell r="Q129">
            <v>5000</v>
          </cell>
          <cell r="R129">
            <v>5000</v>
          </cell>
        </row>
        <row r="130"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K134">
            <v>-2886</v>
          </cell>
          <cell r="N134">
            <v>3584.5683399999998</v>
          </cell>
          <cell r="O134">
            <v>3584.5683399999998</v>
          </cell>
          <cell r="P134">
            <v>3584.5683399999998</v>
          </cell>
          <cell r="Q134">
            <v>3584.8601899999994</v>
          </cell>
          <cell r="R134">
            <v>3584.8601899999994</v>
          </cell>
        </row>
        <row r="135">
          <cell r="K135">
            <v>-2886</v>
          </cell>
          <cell r="N135">
            <v>3584.5683399999998</v>
          </cell>
          <cell r="O135">
            <v>3584.5683399999998</v>
          </cell>
          <cell r="P135">
            <v>3584.5683399999998</v>
          </cell>
          <cell r="Q135">
            <v>3584.8601899999994</v>
          </cell>
          <cell r="R135">
            <v>3584.8601899999994</v>
          </cell>
        </row>
        <row r="136">
          <cell r="K136">
            <v>-2886</v>
          </cell>
          <cell r="N136">
            <v>3584.5683399999998</v>
          </cell>
          <cell r="O136">
            <v>3584.5683399999998</v>
          </cell>
          <cell r="P136">
            <v>3584.5683399999998</v>
          </cell>
          <cell r="Q136">
            <v>3584.8601899999994</v>
          </cell>
          <cell r="R136">
            <v>3584.8601899999994</v>
          </cell>
        </row>
        <row r="137">
          <cell r="K137">
            <v>6471</v>
          </cell>
          <cell r="N137">
            <v>8832</v>
          </cell>
          <cell r="O137">
            <v>9455</v>
          </cell>
          <cell r="P137">
            <v>10256</v>
          </cell>
          <cell r="Q137">
            <v>11068</v>
          </cell>
          <cell r="R137">
            <v>11781</v>
          </cell>
        </row>
        <row r="138"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K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K141">
            <v>8585</v>
          </cell>
          <cell r="N141">
            <v>17416.568339999998</v>
          </cell>
          <cell r="O141">
            <v>18039.568339999998</v>
          </cell>
          <cell r="P141">
            <v>18840.568339999998</v>
          </cell>
          <cell r="Q141">
            <v>19652.860189999999</v>
          </cell>
          <cell r="R141">
            <v>20365.860189999999</v>
          </cell>
        </row>
        <row r="143"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K145">
            <v>6514</v>
          </cell>
          <cell r="N145">
            <v>6514</v>
          </cell>
          <cell r="O145">
            <v>7890.3178800000005</v>
          </cell>
          <cell r="P145">
            <v>7890.3178800000005</v>
          </cell>
          <cell r="Q145">
            <v>7890.3178800000005</v>
          </cell>
          <cell r="R145">
            <v>7890.3178800000005</v>
          </cell>
        </row>
        <row r="146"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K148">
            <v>6514</v>
          </cell>
          <cell r="N148">
            <v>6514</v>
          </cell>
          <cell r="O148">
            <v>7890.3178800000005</v>
          </cell>
          <cell r="P148">
            <v>7890.3178800000005</v>
          </cell>
          <cell r="Q148">
            <v>7890.3178800000005</v>
          </cell>
          <cell r="R148">
            <v>7890.3178800000005</v>
          </cell>
        </row>
        <row r="149"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K150">
            <v>6514</v>
          </cell>
          <cell r="N150">
            <v>6514</v>
          </cell>
          <cell r="O150">
            <v>7890.3178800000005</v>
          </cell>
          <cell r="P150">
            <v>7890.3178800000005</v>
          </cell>
          <cell r="Q150">
            <v>7890.3178800000005</v>
          </cell>
          <cell r="R150">
            <v>7890.3178800000005</v>
          </cell>
        </row>
        <row r="152">
          <cell r="K152">
            <v>1167</v>
          </cell>
          <cell r="N152">
            <v>0.47568999999998596</v>
          </cell>
          <cell r="O152">
            <v>0.47568999999998596</v>
          </cell>
          <cell r="P152">
            <v>0.47568999999998596</v>
          </cell>
          <cell r="Q152">
            <v>0.47568999999998596</v>
          </cell>
          <cell r="R152">
            <v>0.47568999999998596</v>
          </cell>
        </row>
        <row r="153">
          <cell r="K153">
            <v>743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K154">
            <v>1910</v>
          </cell>
          <cell r="N154">
            <v>0.47568999999998596</v>
          </cell>
          <cell r="O154">
            <v>0.47568999999998596</v>
          </cell>
          <cell r="P154">
            <v>0.47568999999998596</v>
          </cell>
          <cell r="Q154">
            <v>0.47568999999998596</v>
          </cell>
          <cell r="R154">
            <v>0.47568999999998596</v>
          </cell>
        </row>
        <row r="155">
          <cell r="K155">
            <v>640</v>
          </cell>
          <cell r="N155">
            <v>527.37703999999997</v>
          </cell>
          <cell r="O155">
            <v>569.09661000000006</v>
          </cell>
          <cell r="P155">
            <v>1264.0055400000001</v>
          </cell>
          <cell r="Q155">
            <v>2152.2269400000005</v>
          </cell>
          <cell r="R155">
            <v>2533.1568500000003</v>
          </cell>
        </row>
        <row r="156">
          <cell r="K156">
            <v>3709</v>
          </cell>
          <cell r="N156">
            <v>3316.111249999999</v>
          </cell>
          <cell r="O156">
            <v>3823.0204000000003</v>
          </cell>
          <cell r="P156">
            <v>3925.41795</v>
          </cell>
          <cell r="Q156">
            <v>4957.6007600000012</v>
          </cell>
          <cell r="R156">
            <v>5089.3870599999991</v>
          </cell>
        </row>
        <row r="157">
          <cell r="K157">
            <v>4349</v>
          </cell>
          <cell r="N157">
            <v>3843.4882899999989</v>
          </cell>
          <cell r="O157">
            <v>4392.1170099999999</v>
          </cell>
          <cell r="P157">
            <v>5189.4234900000001</v>
          </cell>
          <cell r="Q157">
            <v>7109.8277000000016</v>
          </cell>
          <cell r="R157">
            <v>7622.5439099999994</v>
          </cell>
        </row>
        <row r="158">
          <cell r="K158">
            <v>1397</v>
          </cell>
          <cell r="N158">
            <v>1272</v>
          </cell>
          <cell r="O158">
            <v>1321.2728200000001</v>
          </cell>
          <cell r="P158">
            <v>1370.1128200000001</v>
          </cell>
          <cell r="Q158">
            <v>1415.2841299999998</v>
          </cell>
          <cell r="R158">
            <v>1449.9426799999999</v>
          </cell>
        </row>
        <row r="159">
          <cell r="K159">
            <v>5746</v>
          </cell>
          <cell r="N159">
            <v>5115.4882899999993</v>
          </cell>
          <cell r="O159">
            <v>5713.3898300000001</v>
          </cell>
          <cell r="P159">
            <v>6559.5363100000004</v>
          </cell>
          <cell r="Q159">
            <v>8525.1118300000016</v>
          </cell>
          <cell r="R159">
            <v>9072.4865899999986</v>
          </cell>
        </row>
        <row r="160"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K161">
            <v>1091</v>
          </cell>
          <cell r="N161">
            <v>1812.3970999999999</v>
          </cell>
          <cell r="O161">
            <v>2050.2383500000001</v>
          </cell>
          <cell r="P161">
            <v>2264.7324900000003</v>
          </cell>
          <cell r="Q161">
            <v>2446.7994099999996</v>
          </cell>
          <cell r="R161">
            <v>2626.3275699999999</v>
          </cell>
        </row>
        <row r="162"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K163">
            <v>1491</v>
          </cell>
          <cell r="N163">
            <v>1134.8229000000001</v>
          </cell>
          <cell r="O163">
            <v>1320.41659</v>
          </cell>
          <cell r="P163">
            <v>1392.95868</v>
          </cell>
          <cell r="Q163">
            <v>1507.0847200000001</v>
          </cell>
          <cell r="R163">
            <v>1830.0664400000001</v>
          </cell>
        </row>
        <row r="164">
          <cell r="K164">
            <v>300</v>
          </cell>
          <cell r="N164">
            <v>355.68155000000002</v>
          </cell>
          <cell r="O164">
            <v>242.72516000000002</v>
          </cell>
          <cell r="P164">
            <v>264.42540000000002</v>
          </cell>
          <cell r="Q164">
            <v>324.38933000000003</v>
          </cell>
          <cell r="R164">
            <v>394.68097999999998</v>
          </cell>
        </row>
        <row r="165">
          <cell r="K165">
            <v>371</v>
          </cell>
          <cell r="N165">
            <v>476.4</v>
          </cell>
          <cell r="O165">
            <v>531.79999999999995</v>
          </cell>
          <cell r="P165">
            <v>580.29999999999995</v>
          </cell>
          <cell r="Q165">
            <v>631.29999999999995</v>
          </cell>
          <cell r="R165">
            <v>660.75</v>
          </cell>
        </row>
        <row r="166">
          <cell r="K166">
            <v>890</v>
          </cell>
          <cell r="N166">
            <v>1004.02725</v>
          </cell>
          <cell r="O166">
            <v>1178.9483</v>
          </cell>
          <cell r="P166">
            <v>1153.5320400000001</v>
          </cell>
          <cell r="Q166">
            <v>1124.87202</v>
          </cell>
          <cell r="R166">
            <v>1159.6248600000001</v>
          </cell>
        </row>
        <row r="167"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K168">
            <v>316</v>
          </cell>
          <cell r="N168">
            <v>324.85667000000001</v>
          </cell>
          <cell r="O168">
            <v>336.96029999999996</v>
          </cell>
          <cell r="P168">
            <v>317.89878000000004</v>
          </cell>
          <cell r="Q168">
            <v>361.60187999999999</v>
          </cell>
          <cell r="R168">
            <v>383.66532000000001</v>
          </cell>
        </row>
        <row r="169">
          <cell r="K169">
            <v>4459</v>
          </cell>
          <cell r="N169">
            <v>5108.1854700000004</v>
          </cell>
          <cell r="O169">
            <v>5661.0887000000002</v>
          </cell>
          <cell r="P169">
            <v>5973.8473900000008</v>
          </cell>
          <cell r="Q169">
            <v>6396.0473599999996</v>
          </cell>
          <cell r="R169">
            <v>7055.11517</v>
          </cell>
        </row>
        <row r="170">
          <cell r="K170">
            <v>12115</v>
          </cell>
          <cell r="N170">
            <v>10224.149450000001</v>
          </cell>
          <cell r="O170">
            <v>11374.95422</v>
          </cell>
          <cell r="P170">
            <v>12533.859390000001</v>
          </cell>
          <cell r="Q170">
            <v>14921.634880000001</v>
          </cell>
          <cell r="R170">
            <v>16128.077449999997</v>
          </cell>
        </row>
        <row r="171">
          <cell r="K171">
            <v>18629</v>
          </cell>
          <cell r="N171">
            <v>16738.149450000001</v>
          </cell>
          <cell r="O171">
            <v>19265.272100000002</v>
          </cell>
          <cell r="P171">
            <v>20424.17727</v>
          </cell>
          <cell r="Q171">
            <v>22811.95276</v>
          </cell>
          <cell r="R171">
            <v>24018.395329999999</v>
          </cell>
        </row>
        <row r="172">
          <cell r="K172">
            <v>27214</v>
          </cell>
          <cell r="N172">
            <v>34154.717789999995</v>
          </cell>
          <cell r="O172">
            <v>37304.84044</v>
          </cell>
          <cell r="P172">
            <v>39264.745609999998</v>
          </cell>
          <cell r="Q172">
            <v>42464.81295</v>
          </cell>
          <cell r="R172">
            <v>44384.255519999999</v>
          </cell>
        </row>
        <row r="174">
          <cell r="N174">
            <v>18918</v>
          </cell>
          <cell r="O174">
            <v>18918</v>
          </cell>
          <cell r="P174">
            <v>18918</v>
          </cell>
          <cell r="Q174">
            <v>18918</v>
          </cell>
          <cell r="R174">
            <v>18918</v>
          </cell>
        </row>
        <row r="175"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N176">
            <v>2174.6956900000005</v>
          </cell>
          <cell r="O176">
            <v>2585.5819599999995</v>
          </cell>
          <cell r="P176">
            <v>4268.8444400000008</v>
          </cell>
          <cell r="Q176">
            <v>6481.1411300000036</v>
          </cell>
          <cell r="R176">
            <v>8577.8938999999991</v>
          </cell>
        </row>
        <row r="177"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K179">
            <v>0</v>
          </cell>
          <cell r="N179">
            <v>21092.69569</v>
          </cell>
          <cell r="O179">
            <v>21503.58196</v>
          </cell>
          <cell r="P179">
            <v>23186.844440000001</v>
          </cell>
          <cell r="Q179">
            <v>25399.141130000004</v>
          </cell>
          <cell r="R179">
            <v>27495.893899999999</v>
          </cell>
        </row>
        <row r="180">
          <cell r="N180">
            <v>2145</v>
          </cell>
          <cell r="O180">
            <v>2145</v>
          </cell>
          <cell r="P180">
            <v>2145</v>
          </cell>
          <cell r="Q180">
            <v>2145</v>
          </cell>
          <cell r="R180">
            <v>2145</v>
          </cell>
        </row>
        <row r="181">
          <cell r="N181">
            <v>0</v>
          </cell>
        </row>
        <row r="182">
          <cell r="N182">
            <v>0</v>
          </cell>
        </row>
        <row r="183">
          <cell r="N183">
            <v>0</v>
          </cell>
        </row>
        <row r="184">
          <cell r="N184">
            <v>0</v>
          </cell>
        </row>
        <row r="185">
          <cell r="K185">
            <v>0</v>
          </cell>
          <cell r="N185">
            <v>2145</v>
          </cell>
          <cell r="O185">
            <v>2145</v>
          </cell>
          <cell r="P185">
            <v>2145</v>
          </cell>
          <cell r="Q185">
            <v>2145</v>
          </cell>
          <cell r="R185">
            <v>2145</v>
          </cell>
        </row>
        <row r="186">
          <cell r="N186">
            <v>485</v>
          </cell>
          <cell r="O186">
            <v>485</v>
          </cell>
          <cell r="P186">
            <v>485</v>
          </cell>
          <cell r="Q186">
            <v>485</v>
          </cell>
          <cell r="R186">
            <v>485</v>
          </cell>
        </row>
        <row r="187">
          <cell r="N187">
            <v>0</v>
          </cell>
          <cell r="O187">
            <v>12.661830000000009</v>
          </cell>
          <cell r="P187">
            <v>12.661830000000009</v>
          </cell>
          <cell r="Q187">
            <v>12.661830000000009</v>
          </cell>
          <cell r="R187">
            <v>12.661830000000009</v>
          </cell>
        </row>
        <row r="188"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K191">
            <v>0</v>
          </cell>
          <cell r="N191">
            <v>485</v>
          </cell>
          <cell r="O191">
            <v>497.66183000000001</v>
          </cell>
          <cell r="P191">
            <v>497.66183000000001</v>
          </cell>
          <cell r="Q191">
            <v>497.66183000000001</v>
          </cell>
          <cell r="R191">
            <v>497.66183000000001</v>
          </cell>
        </row>
        <row r="192"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7">
          <cell r="K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203">
          <cell r="K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N204">
            <v>3638</v>
          </cell>
          <cell r="O204">
            <v>3638</v>
          </cell>
          <cell r="P204">
            <v>3638</v>
          </cell>
          <cell r="Q204">
            <v>3638</v>
          </cell>
          <cell r="R204">
            <v>3638</v>
          </cell>
        </row>
        <row r="205"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N206">
            <v>229.69621999999981</v>
          </cell>
          <cell r="O206">
            <v>396.21118000000024</v>
          </cell>
          <cell r="P206">
            <v>447.98591000000033</v>
          </cell>
          <cell r="Q206">
            <v>684.93471000000045</v>
          </cell>
          <cell r="R206">
            <v>753.47755000000052</v>
          </cell>
        </row>
        <row r="207"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K209">
            <v>0</v>
          </cell>
          <cell r="N209">
            <v>3867.6962199999998</v>
          </cell>
          <cell r="O209">
            <v>4034.2111800000002</v>
          </cell>
          <cell r="P209">
            <v>4085.9859100000003</v>
          </cell>
          <cell r="Q209">
            <v>4322.9347100000005</v>
          </cell>
          <cell r="R209">
            <v>4391.4775500000005</v>
          </cell>
        </row>
        <row r="210">
          <cell r="N210">
            <v>4685</v>
          </cell>
          <cell r="O210">
            <v>4685</v>
          </cell>
          <cell r="P210">
            <v>4685</v>
          </cell>
          <cell r="Q210">
            <v>4685</v>
          </cell>
          <cell r="R210">
            <v>4685</v>
          </cell>
        </row>
        <row r="211">
          <cell r="N211">
            <v>2081.9021900000007</v>
          </cell>
          <cell r="O211">
            <v>4333.6437800000003</v>
          </cell>
          <cell r="P211">
            <v>5833.9613400000017</v>
          </cell>
          <cell r="Q211">
            <v>8233.4260900000045</v>
          </cell>
          <cell r="R211">
            <v>9600.1341799999991</v>
          </cell>
        </row>
        <row r="212">
          <cell r="N212">
            <v>-2404.3919100000003</v>
          </cell>
          <cell r="O212">
            <v>-2981.7931399999998</v>
          </cell>
          <cell r="P212">
            <v>-4716.8303500000011</v>
          </cell>
          <cell r="Q212">
            <v>-7166.0758400000041</v>
          </cell>
          <cell r="R212">
            <v>-9331.3714499999987</v>
          </cell>
        </row>
        <row r="213"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K215">
            <v>0</v>
          </cell>
          <cell r="N215">
            <v>4362.5102800000004</v>
          </cell>
          <cell r="O215">
            <v>6036.8506400000006</v>
          </cell>
          <cell r="P215">
            <v>5802.1309900000006</v>
          </cell>
          <cell r="Q215">
            <v>5752.3502500000004</v>
          </cell>
          <cell r="R215">
            <v>4953.7627300000004</v>
          </cell>
        </row>
        <row r="216">
          <cell r="N216">
            <v>-5329</v>
          </cell>
          <cell r="O216">
            <v>-5329</v>
          </cell>
          <cell r="P216">
            <v>-5329</v>
          </cell>
          <cell r="Q216">
            <v>-5329</v>
          </cell>
          <cell r="R216">
            <v>-5329</v>
          </cell>
        </row>
        <row r="217">
          <cell r="N217">
            <v>-1666.6831299999994</v>
          </cell>
          <cell r="O217">
            <v>-2377.4699499999988</v>
          </cell>
          <cell r="P217">
            <v>-3114.5001199999988</v>
          </cell>
          <cell r="Q217">
            <v>-3894.1217099999994</v>
          </cell>
          <cell r="R217">
            <v>-4708.8737799999981</v>
          </cell>
        </row>
        <row r="218"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K221">
            <v>0</v>
          </cell>
          <cell r="N221">
            <v>-6995.6831299999994</v>
          </cell>
          <cell r="O221">
            <v>-7706.4699499999988</v>
          </cell>
          <cell r="P221">
            <v>-8443.5001199999988</v>
          </cell>
          <cell r="Q221">
            <v>-9223.1217099999994</v>
          </cell>
          <cell r="R221">
            <v>-10037.873779999998</v>
          </cell>
        </row>
        <row r="222">
          <cell r="N222">
            <v>-1215</v>
          </cell>
          <cell r="O222">
            <v>-1215</v>
          </cell>
          <cell r="P222">
            <v>-1215</v>
          </cell>
          <cell r="Q222">
            <v>-1215</v>
          </cell>
          <cell r="R222">
            <v>-1215</v>
          </cell>
        </row>
        <row r="223">
          <cell r="N223">
            <v>-274.27646999999979</v>
          </cell>
          <cell r="O223">
            <v>-393.48920999999996</v>
          </cell>
          <cell r="P223">
            <v>-512.70088999999984</v>
          </cell>
          <cell r="Q223">
            <v>-631.91455999999971</v>
          </cell>
          <cell r="R223">
            <v>-751.1288099999997</v>
          </cell>
        </row>
        <row r="224"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K227">
            <v>0</v>
          </cell>
          <cell r="N227">
            <v>-1489.2764699999998</v>
          </cell>
          <cell r="O227">
            <v>-1608.48921</v>
          </cell>
          <cell r="P227">
            <v>-1727.7008899999998</v>
          </cell>
          <cell r="Q227">
            <v>-1846.9145599999997</v>
          </cell>
          <cell r="R227">
            <v>-1966.1288099999997</v>
          </cell>
        </row>
        <row r="228">
          <cell r="N228">
            <v>-58</v>
          </cell>
          <cell r="O228">
            <v>-58</v>
          </cell>
          <cell r="P228">
            <v>-58</v>
          </cell>
          <cell r="Q228">
            <v>-58</v>
          </cell>
          <cell r="R228">
            <v>-58</v>
          </cell>
        </row>
        <row r="229">
          <cell r="N229">
            <v>-8.244579999999992</v>
          </cell>
          <cell r="O229">
            <v>-11.160060000000009</v>
          </cell>
          <cell r="P229">
            <v>-14.075629999999997</v>
          </cell>
          <cell r="Q229">
            <v>-16.991110000000013</v>
          </cell>
          <cell r="R229">
            <v>-19.906679999999987</v>
          </cell>
        </row>
        <row r="230"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K233">
            <v>0</v>
          </cell>
          <cell r="N233">
            <v>-66.244579999999985</v>
          </cell>
          <cell r="O233">
            <v>-69.160060000000016</v>
          </cell>
          <cell r="P233">
            <v>-72.07562999999999</v>
          </cell>
          <cell r="Q233">
            <v>-74.99111000000002</v>
          </cell>
          <cell r="R233">
            <v>-77.906679999999994</v>
          </cell>
        </row>
        <row r="234"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9">
          <cell r="K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5">
          <cell r="K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N246">
            <v>-1437</v>
          </cell>
          <cell r="O246">
            <v>-1437</v>
          </cell>
          <cell r="P246">
            <v>-1437</v>
          </cell>
          <cell r="Q246">
            <v>-1437</v>
          </cell>
          <cell r="R246">
            <v>-1437</v>
          </cell>
        </row>
        <row r="247">
          <cell r="N247">
            <v>-203.88693000000012</v>
          </cell>
          <cell r="O247">
            <v>-275.33762000000047</v>
          </cell>
          <cell r="P247">
            <v>-348.66656000000012</v>
          </cell>
          <cell r="Q247">
            <v>-426.21426000000042</v>
          </cell>
          <cell r="R247">
            <v>-505.72299000000021</v>
          </cell>
        </row>
        <row r="248"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K251">
            <v>0</v>
          </cell>
          <cell r="N251">
            <v>-1640.8869300000001</v>
          </cell>
          <cell r="O251">
            <v>-1712.3376200000005</v>
          </cell>
          <cell r="P251">
            <v>-1785.6665600000001</v>
          </cell>
          <cell r="Q251">
            <v>-1863.2142600000004</v>
          </cell>
          <cell r="R251">
            <v>-1942.7229900000002</v>
          </cell>
        </row>
        <row r="253"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8">
          <cell r="K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4">
          <cell r="K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6"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71">
          <cell r="K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7">
          <cell r="K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83">
          <cell r="K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9">
          <cell r="K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5">
          <cell r="K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301">
          <cell r="K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8">
          <cell r="K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10">
          <cell r="N310">
            <v>5000</v>
          </cell>
          <cell r="O310">
            <v>5000</v>
          </cell>
          <cell r="P310">
            <v>5000</v>
          </cell>
          <cell r="Q310">
            <v>5000</v>
          </cell>
          <cell r="R310">
            <v>5000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K315">
            <v>0</v>
          </cell>
          <cell r="N315">
            <v>5000</v>
          </cell>
          <cell r="O315">
            <v>5000</v>
          </cell>
          <cell r="P315">
            <v>5000</v>
          </cell>
          <cell r="Q315">
            <v>5000</v>
          </cell>
          <cell r="R315">
            <v>5000</v>
          </cell>
        </row>
        <row r="316"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21">
          <cell r="K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6">
          <cell r="K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30">
          <cell r="K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  <row r="334">
          <cell r="K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8">
          <cell r="K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39">
          <cell r="N339">
            <v>-2886</v>
          </cell>
          <cell r="O339">
            <v>-2886</v>
          </cell>
          <cell r="P339">
            <v>-2886</v>
          </cell>
          <cell r="Q339">
            <v>-2886</v>
          </cell>
          <cell r="R339">
            <v>-2886</v>
          </cell>
        </row>
        <row r="340">
          <cell r="N340">
            <v>6470.5683399999998</v>
          </cell>
          <cell r="O340">
            <v>6470.5683399999998</v>
          </cell>
          <cell r="P340">
            <v>6470.5683399999998</v>
          </cell>
          <cell r="Q340">
            <v>6470.8601899999994</v>
          </cell>
          <cell r="R340">
            <v>6470.8601899999994</v>
          </cell>
        </row>
        <row r="341"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K343">
            <v>0</v>
          </cell>
          <cell r="N343">
            <v>3584.5683399999998</v>
          </cell>
          <cell r="O343">
            <v>3584.5683399999998</v>
          </cell>
          <cell r="P343">
            <v>3584.5683399999998</v>
          </cell>
          <cell r="Q343">
            <v>3584.8601899999994</v>
          </cell>
          <cell r="R343">
            <v>3584.8601899999994</v>
          </cell>
        </row>
        <row r="344"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9">
          <cell r="K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N350">
            <v>6471</v>
          </cell>
          <cell r="O350">
            <v>6471</v>
          </cell>
          <cell r="P350">
            <v>6471</v>
          </cell>
          <cell r="Q350">
            <v>6471</v>
          </cell>
          <cell r="R350">
            <v>6471</v>
          </cell>
        </row>
        <row r="351">
          <cell r="N351">
            <v>2361</v>
          </cell>
          <cell r="O351">
            <v>2984</v>
          </cell>
          <cell r="P351">
            <v>3785</v>
          </cell>
          <cell r="Q351">
            <v>4597</v>
          </cell>
          <cell r="R351">
            <v>5310</v>
          </cell>
        </row>
        <row r="352"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K357">
            <v>0</v>
          </cell>
          <cell r="N357">
            <v>8832</v>
          </cell>
          <cell r="O357">
            <v>9455</v>
          </cell>
          <cell r="P357">
            <v>10256</v>
          </cell>
          <cell r="Q357">
            <v>11068</v>
          </cell>
          <cell r="R357">
            <v>11781</v>
          </cell>
        </row>
        <row r="359">
          <cell r="N359">
            <v>1167</v>
          </cell>
          <cell r="O359">
            <v>1167</v>
          </cell>
          <cell r="P359">
            <v>1167</v>
          </cell>
          <cell r="Q359">
            <v>1167</v>
          </cell>
          <cell r="R359">
            <v>1167</v>
          </cell>
        </row>
        <row r="360"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N361">
            <v>-1166.52431</v>
          </cell>
          <cell r="O361">
            <v>-1166.52431</v>
          </cell>
          <cell r="P361">
            <v>-1166.52431</v>
          </cell>
          <cell r="Q361">
            <v>-1166.52431</v>
          </cell>
          <cell r="R361">
            <v>-1166.52431</v>
          </cell>
        </row>
        <row r="362"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</row>
        <row r="363"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K365">
            <v>0</v>
          </cell>
          <cell r="N365">
            <v>0.47568999999998596</v>
          </cell>
          <cell r="O365">
            <v>0.47568999999998596</v>
          </cell>
          <cell r="P365">
            <v>0.47568999999998596</v>
          </cell>
          <cell r="Q365">
            <v>0.47568999999998596</v>
          </cell>
          <cell r="R365">
            <v>0.47568999999998596</v>
          </cell>
        </row>
        <row r="366">
          <cell r="N366">
            <v>743</v>
          </cell>
          <cell r="O366">
            <v>743</v>
          </cell>
          <cell r="P366">
            <v>743</v>
          </cell>
          <cell r="Q366">
            <v>743</v>
          </cell>
          <cell r="R366">
            <v>743</v>
          </cell>
        </row>
        <row r="367"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</row>
        <row r="368">
          <cell r="N368">
            <v>-743</v>
          </cell>
          <cell r="O368">
            <v>-743</v>
          </cell>
          <cell r="P368">
            <v>-743</v>
          </cell>
          <cell r="Q368">
            <v>-743</v>
          </cell>
          <cell r="R368">
            <v>-743</v>
          </cell>
        </row>
        <row r="369"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K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</row>
        <row r="373">
          <cell r="N373">
            <v>6514</v>
          </cell>
          <cell r="O373">
            <v>6514</v>
          </cell>
          <cell r="P373">
            <v>6514</v>
          </cell>
          <cell r="Q373">
            <v>6514</v>
          </cell>
          <cell r="R373">
            <v>6514</v>
          </cell>
        </row>
        <row r="374">
          <cell r="N374">
            <v>0</v>
          </cell>
          <cell r="O374">
            <v>1376.3178800000005</v>
          </cell>
          <cell r="P374">
            <v>1376.3178800000005</v>
          </cell>
          <cell r="Q374">
            <v>1376.3178800000005</v>
          </cell>
          <cell r="R374">
            <v>1376.3178800000005</v>
          </cell>
        </row>
        <row r="375"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</row>
        <row r="376"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</row>
        <row r="377"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K379">
            <v>0</v>
          </cell>
          <cell r="N379">
            <v>6514</v>
          </cell>
          <cell r="O379">
            <v>7890.3178800000005</v>
          </cell>
          <cell r="P379">
            <v>7890.3178800000005</v>
          </cell>
          <cell r="Q379">
            <v>7890.3178800000005</v>
          </cell>
          <cell r="R379">
            <v>7890.3178800000005</v>
          </cell>
        </row>
        <row r="387">
          <cell r="K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94">
          <cell r="K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401">
          <cell r="K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</row>
        <row r="409">
          <cell r="K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</row>
        <row r="416">
          <cell r="K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</row>
        <row r="441">
          <cell r="K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N442">
            <v>1272</v>
          </cell>
          <cell r="O442">
            <v>1321.2728200000001</v>
          </cell>
          <cell r="P442">
            <v>1370.1128200000001</v>
          </cell>
          <cell r="Q442">
            <v>1415.2841299999998</v>
          </cell>
          <cell r="R442">
            <v>1449.9426799999999</v>
          </cell>
        </row>
        <row r="463">
          <cell r="K463">
            <v>0</v>
          </cell>
          <cell r="N463">
            <v>1272</v>
          </cell>
          <cell r="O463">
            <v>1321.2728200000001</v>
          </cell>
          <cell r="P463">
            <v>1370.1128200000001</v>
          </cell>
          <cell r="Q463">
            <v>1415.2841299999998</v>
          </cell>
          <cell r="R463">
            <v>1449.9426799999999</v>
          </cell>
        </row>
        <row r="485">
          <cell r="K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</row>
        <row r="487">
          <cell r="K487">
            <v>38</v>
          </cell>
          <cell r="N487">
            <v>23.29</v>
          </cell>
          <cell r="O487">
            <v>28.57</v>
          </cell>
          <cell r="P487">
            <v>33.924550000000004</v>
          </cell>
          <cell r="Q487">
            <v>39.024550000000005</v>
          </cell>
          <cell r="R487">
            <v>43.01455</v>
          </cell>
        </row>
        <row r="488">
          <cell r="K488">
            <v>984</v>
          </cell>
          <cell r="N488">
            <v>371.10775000000001</v>
          </cell>
          <cell r="O488">
            <v>604.34003000000007</v>
          </cell>
          <cell r="P488">
            <v>680.67547999999999</v>
          </cell>
          <cell r="Q488">
            <v>798.93047999999999</v>
          </cell>
          <cell r="R488">
            <v>902.13366000000008</v>
          </cell>
        </row>
        <row r="489">
          <cell r="N489">
            <v>1.0000000000000001E-5</v>
          </cell>
          <cell r="O489">
            <v>1.0000000000000001E-5</v>
          </cell>
          <cell r="P489">
            <v>1.0000000000000001E-5</v>
          </cell>
          <cell r="Q489">
            <v>1.0000000000000001E-5</v>
          </cell>
          <cell r="R489">
            <v>1.0000000000000001E-5</v>
          </cell>
        </row>
        <row r="490">
          <cell r="K490">
            <v>1236</v>
          </cell>
          <cell r="N490">
            <v>505.16333000000003</v>
          </cell>
          <cell r="O490">
            <v>727.04398000000003</v>
          </cell>
          <cell r="P490">
            <v>982.32438999999999</v>
          </cell>
          <cell r="Q490">
            <v>1268.3416599999998</v>
          </cell>
          <cell r="R490">
            <v>1570.1761799999999</v>
          </cell>
        </row>
        <row r="491">
          <cell r="K491">
            <v>4159</v>
          </cell>
          <cell r="N491">
            <v>1623.20057</v>
          </cell>
          <cell r="O491">
            <v>2196.5287799999996</v>
          </cell>
          <cell r="P491">
            <v>2843.6780199999998</v>
          </cell>
          <cell r="Q491">
            <v>3503.7329500000001</v>
          </cell>
          <cell r="R491">
            <v>4189.0652</v>
          </cell>
        </row>
        <row r="492">
          <cell r="N492">
            <v>-1.0000000000000001E-5</v>
          </cell>
          <cell r="O492">
            <v>-1.0000000000000001E-5</v>
          </cell>
          <cell r="P492">
            <v>-1.0000000000000001E-5</v>
          </cell>
          <cell r="Q492">
            <v>-1.0000000000000001E-5</v>
          </cell>
          <cell r="R492">
            <v>-1.0000000000000001E-5</v>
          </cell>
        </row>
        <row r="493"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</row>
        <row r="495">
          <cell r="K495">
            <v>20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</row>
        <row r="496">
          <cell r="K496">
            <v>53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K497">
            <v>20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</row>
        <row r="498">
          <cell r="K498">
            <v>53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K499">
            <v>402</v>
          </cell>
          <cell r="N499">
            <v>104.00467</v>
          </cell>
          <cell r="O499">
            <v>128.65722000000002</v>
          </cell>
          <cell r="P499">
            <v>150.33378999999999</v>
          </cell>
          <cell r="Q499">
            <v>173.34549999999999</v>
          </cell>
          <cell r="R499">
            <v>196.28035</v>
          </cell>
        </row>
        <row r="500">
          <cell r="K500">
            <v>2615</v>
          </cell>
          <cell r="N500">
            <v>750.53565000000003</v>
          </cell>
          <cell r="O500">
            <v>918.94340000000011</v>
          </cell>
          <cell r="P500">
            <v>1064.95209</v>
          </cell>
          <cell r="Q500">
            <v>1202.0472400000001</v>
          </cell>
          <cell r="R500">
            <v>1339.14239</v>
          </cell>
        </row>
        <row r="501">
          <cell r="K501">
            <v>1274</v>
          </cell>
          <cell r="N501">
            <v>559.59530000000007</v>
          </cell>
          <cell r="O501">
            <v>811.01725999999996</v>
          </cell>
          <cell r="P501">
            <v>1092.2284399999999</v>
          </cell>
          <cell r="Q501">
            <v>1405.2611899999999</v>
          </cell>
          <cell r="R501">
            <v>1723.7103999999999</v>
          </cell>
        </row>
        <row r="502">
          <cell r="K502">
            <v>5739</v>
          </cell>
          <cell r="N502">
            <v>2705.3512599999999</v>
          </cell>
          <cell r="O502">
            <v>3722.49604</v>
          </cell>
          <cell r="P502">
            <v>4822.7675899999995</v>
          </cell>
          <cell r="Q502">
            <v>5873.5582899999999</v>
          </cell>
          <cell r="R502">
            <v>6954.6630700000005</v>
          </cell>
        </row>
        <row r="503"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</row>
        <row r="504"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K505">
            <v>1274</v>
          </cell>
          <cell r="N505">
            <v>559.59530000000007</v>
          </cell>
          <cell r="O505">
            <v>811.01725999999996</v>
          </cell>
          <cell r="P505">
            <v>1092.2284399999999</v>
          </cell>
          <cell r="Q505">
            <v>1405.2611899999999</v>
          </cell>
          <cell r="R505">
            <v>1723.7103999999999</v>
          </cell>
        </row>
        <row r="506">
          <cell r="K506">
            <v>5739</v>
          </cell>
          <cell r="N506">
            <v>2705.3512599999999</v>
          </cell>
          <cell r="O506">
            <v>3722.49604</v>
          </cell>
          <cell r="P506">
            <v>4822.7675899999995</v>
          </cell>
          <cell r="Q506">
            <v>5873.5582899999999</v>
          </cell>
          <cell r="R506">
            <v>6954.6630700000005</v>
          </cell>
        </row>
        <row r="507">
          <cell r="K507">
            <v>762</v>
          </cell>
          <cell r="N507">
            <v>136.35282999999998</v>
          </cell>
          <cell r="O507">
            <v>180.66132000000002</v>
          </cell>
          <cell r="P507">
            <v>212.52778000000001</v>
          </cell>
          <cell r="Q507">
            <v>251.43697</v>
          </cell>
          <cell r="R507">
            <v>291.94789000000003</v>
          </cell>
        </row>
        <row r="508">
          <cell r="K508">
            <v>2766</v>
          </cell>
          <cell r="N508">
            <v>870.44726000000003</v>
          </cell>
          <cell r="O508">
            <v>1157.0241899999999</v>
          </cell>
          <cell r="P508">
            <v>1457.1860300000001</v>
          </cell>
          <cell r="Q508">
            <v>1740.8016599999999</v>
          </cell>
          <cell r="R508">
            <v>2027.2257099999999</v>
          </cell>
        </row>
        <row r="509"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</row>
        <row r="510"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K511">
            <v>122</v>
          </cell>
          <cell r="N511">
            <v>57.665559999999999</v>
          </cell>
          <cell r="O511">
            <v>72.427350000000004</v>
          </cell>
          <cell r="P511">
            <v>87.52158</v>
          </cell>
          <cell r="Q511">
            <v>104.0475</v>
          </cell>
          <cell r="R511">
            <v>120.9545</v>
          </cell>
        </row>
        <row r="512">
          <cell r="K512">
            <v>413</v>
          </cell>
          <cell r="N512">
            <v>195.76329000000001</v>
          </cell>
          <cell r="O512">
            <v>262.83521000000002</v>
          </cell>
          <cell r="P512">
            <v>333.40747999999996</v>
          </cell>
          <cell r="Q512">
            <v>397.97633000000002</v>
          </cell>
          <cell r="R512">
            <v>465.81382000000002</v>
          </cell>
        </row>
        <row r="513">
          <cell r="K513">
            <v>122</v>
          </cell>
          <cell r="N513">
            <v>57.665559999999999</v>
          </cell>
          <cell r="O513">
            <v>72.427350000000004</v>
          </cell>
          <cell r="P513">
            <v>87.52158</v>
          </cell>
          <cell r="Q513">
            <v>104.0475</v>
          </cell>
          <cell r="R513">
            <v>120.9545</v>
          </cell>
        </row>
        <row r="514">
          <cell r="K514">
            <v>413</v>
          </cell>
          <cell r="N514">
            <v>195.76329000000001</v>
          </cell>
          <cell r="O514">
            <v>262.83521000000002</v>
          </cell>
          <cell r="P514">
            <v>333.40747999999996</v>
          </cell>
          <cell r="Q514">
            <v>397.97633000000002</v>
          </cell>
          <cell r="R514">
            <v>465.81382000000002</v>
          </cell>
        </row>
        <row r="515">
          <cell r="K515">
            <v>1619</v>
          </cell>
          <cell r="N515">
            <v>400.55970000000002</v>
          </cell>
          <cell r="O515">
            <v>521.20909999999992</v>
          </cell>
          <cell r="P515">
            <v>642.04140000000007</v>
          </cell>
          <cell r="Q515">
            <v>787.21240999999998</v>
          </cell>
          <cell r="R515">
            <v>929.90776000000005</v>
          </cell>
        </row>
        <row r="516">
          <cell r="K516">
            <v>1250</v>
          </cell>
          <cell r="N516">
            <v>412.40841999999998</v>
          </cell>
          <cell r="O516">
            <v>548.36993000000007</v>
          </cell>
          <cell r="P516">
            <v>693.99928</v>
          </cell>
          <cell r="Q516">
            <v>858.44465000000002</v>
          </cell>
          <cell r="R516">
            <v>1033.43787</v>
          </cell>
        </row>
        <row r="517">
          <cell r="K517">
            <v>124</v>
          </cell>
          <cell r="N517">
            <v>34.019030000000001</v>
          </cell>
          <cell r="O517">
            <v>46.915430000000001</v>
          </cell>
          <cell r="P517">
            <v>60.307220000000001</v>
          </cell>
          <cell r="Q517">
            <v>76.044219999999996</v>
          </cell>
          <cell r="R517">
            <v>91.61336</v>
          </cell>
        </row>
        <row r="518">
          <cell r="K518">
            <v>119</v>
          </cell>
          <cell r="N518">
            <v>38.07410999999999</v>
          </cell>
          <cell r="O518">
            <v>56.364760000000004</v>
          </cell>
          <cell r="P518">
            <v>76.036799999999999</v>
          </cell>
          <cell r="Q518">
            <v>97.485520000000008</v>
          </cell>
          <cell r="R518">
            <v>120.23926</v>
          </cell>
        </row>
        <row r="519">
          <cell r="K519">
            <v>1743</v>
          </cell>
          <cell r="N519">
            <v>434.57873000000001</v>
          </cell>
          <cell r="O519">
            <v>568.12452999999994</v>
          </cell>
          <cell r="P519">
            <v>702.3486200000001</v>
          </cell>
          <cell r="Q519">
            <v>863.25662999999997</v>
          </cell>
          <cell r="R519">
            <v>1021.5211200000001</v>
          </cell>
        </row>
        <row r="520">
          <cell r="K520">
            <v>1369</v>
          </cell>
          <cell r="N520">
            <v>450.48253</v>
          </cell>
          <cell r="O520">
            <v>604.73469000000011</v>
          </cell>
          <cell r="P520">
            <v>770.03607999999997</v>
          </cell>
          <cell r="Q520">
            <v>955.93017000000009</v>
          </cell>
          <cell r="R520">
            <v>1153.67713</v>
          </cell>
        </row>
        <row r="521">
          <cell r="K521">
            <v>2617</v>
          </cell>
          <cell r="N521">
            <v>632.62701000000004</v>
          </cell>
          <cell r="O521">
            <v>834.84698000000003</v>
          </cell>
          <cell r="P521">
            <v>1093.26514</v>
          </cell>
          <cell r="Q521">
            <v>1260.80214</v>
          </cell>
          <cell r="R521">
            <v>1466.7790400000001</v>
          </cell>
        </row>
        <row r="522"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K523">
            <v>50</v>
          </cell>
          <cell r="N523">
            <v>22.090389999999999</v>
          </cell>
          <cell r="O523">
            <v>33.445540000000001</v>
          </cell>
          <cell r="P523">
            <v>41.916559999999997</v>
          </cell>
          <cell r="Q523">
            <v>53.463560000000001</v>
          </cell>
          <cell r="R523">
            <v>68.776750000000007</v>
          </cell>
        </row>
        <row r="524"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</row>
        <row r="527"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</row>
        <row r="528">
          <cell r="K528">
            <v>6990</v>
          </cell>
          <cell r="N528">
            <v>1946.9144900000003</v>
          </cell>
          <cell r="O528">
            <v>2629.1802000000002</v>
          </cell>
          <cell r="P528">
            <v>3380.1419100000003</v>
          </cell>
          <cell r="Q528">
            <v>4111.6134899999997</v>
          </cell>
          <cell r="R528">
            <v>4889.9700499999999</v>
          </cell>
        </row>
        <row r="529">
          <cell r="K529">
            <v>12955</v>
          </cell>
          <cell r="N529">
            <v>4972.5799900000002</v>
          </cell>
          <cell r="O529">
            <v>6666.0335300000006</v>
          </cell>
          <cell r="P529">
            <v>8448.3492699999988</v>
          </cell>
          <cell r="Q529">
            <v>10170.313689999999</v>
          </cell>
          <cell r="R529">
            <v>11940.52212</v>
          </cell>
        </row>
        <row r="530">
          <cell r="K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</row>
        <row r="531">
          <cell r="A531" t="str">
            <v>R4000TCRE</v>
          </cell>
          <cell r="B531" t="str">
            <v>CAMB</v>
          </cell>
          <cell r="C531" t="str">
            <v>R4000T</v>
          </cell>
          <cell r="D531" t="str">
            <v>Recurring - Revenue</v>
          </cell>
          <cell r="E531">
            <v>2027</v>
          </cell>
          <cell r="F531">
            <v>0</v>
          </cell>
          <cell r="G531">
            <v>0</v>
          </cell>
          <cell r="H531" t="str">
            <v>G4000TCRE</v>
          </cell>
          <cell r="I531" t="str">
            <v>CRE</v>
          </cell>
          <cell r="K531">
            <v>8226</v>
          </cell>
          <cell r="L531">
            <v>806.76901999999984</v>
          </cell>
          <cell r="M531">
            <v>1613.0776599999999</v>
          </cell>
          <cell r="N531">
            <v>2452.0778200000004</v>
          </cell>
          <cell r="O531">
            <v>3356.2241800000002</v>
          </cell>
          <cell r="P531">
            <v>4362.4663</v>
          </cell>
          <cell r="Q531">
            <v>5379.9551499999998</v>
          </cell>
          <cell r="R531">
            <v>6460.1462300000003</v>
          </cell>
          <cell r="S531">
            <v>7617.1331400000008</v>
          </cell>
          <cell r="T531">
            <v>8727.7829099999999</v>
          </cell>
          <cell r="U531">
            <v>10136.971460000001</v>
          </cell>
          <cell r="V531">
            <v>11551.148589999999</v>
          </cell>
          <cell r="W531">
            <v>12987.9899</v>
          </cell>
          <cell r="X531">
            <v>823</v>
          </cell>
          <cell r="Y531">
            <v>1679</v>
          </cell>
          <cell r="Z531">
            <v>2571</v>
          </cell>
          <cell r="AA531">
            <v>3496</v>
          </cell>
          <cell r="AB531">
            <v>4458</v>
          </cell>
          <cell r="AC531">
            <v>5455</v>
          </cell>
          <cell r="AD531">
            <v>6422</v>
          </cell>
          <cell r="AE531">
            <v>7423</v>
          </cell>
          <cell r="AF531">
            <v>8456</v>
          </cell>
          <cell r="AG531">
            <v>9522</v>
          </cell>
          <cell r="AH531">
            <v>10625</v>
          </cell>
          <cell r="AI531">
            <v>11762</v>
          </cell>
          <cell r="AJ531">
            <v>3</v>
          </cell>
          <cell r="AK531" t="str">
            <v>P</v>
          </cell>
          <cell r="AL531" t="str">
            <v>M</v>
          </cell>
          <cell r="AM531" t="b">
            <v>0</v>
          </cell>
          <cell r="AN531" t="b">
            <v>0</v>
          </cell>
          <cell r="AO531" t="b">
            <v>0</v>
          </cell>
          <cell r="AP531">
            <v>1</v>
          </cell>
          <cell r="AQ531" t="e">
            <v>#N/A</v>
          </cell>
        </row>
        <row r="532">
          <cell r="A532" t="str">
            <v>R4000TPRE</v>
          </cell>
          <cell r="B532" t="str">
            <v>CAMB</v>
          </cell>
          <cell r="C532" t="str">
            <v>R4000T</v>
          </cell>
          <cell r="D532" t="str">
            <v>Recurring - Revenue</v>
          </cell>
          <cell r="E532">
            <v>2027</v>
          </cell>
          <cell r="F532">
            <v>0</v>
          </cell>
          <cell r="G532">
            <v>0</v>
          </cell>
          <cell r="H532" t="str">
            <v>G4000TPRE</v>
          </cell>
          <cell r="I532" t="str">
            <v>PRE</v>
          </cell>
          <cell r="K532">
            <v>17114</v>
          </cell>
          <cell r="L532">
            <v>2168.36312</v>
          </cell>
          <cell r="M532">
            <v>4310.2281999999996</v>
          </cell>
          <cell r="N532">
            <v>6595.7805600000002</v>
          </cell>
          <cell r="O532">
            <v>8862.5623100000012</v>
          </cell>
          <cell r="P532">
            <v>11292.027289999998</v>
          </cell>
          <cell r="Q532">
            <v>13674.046639999999</v>
          </cell>
          <cell r="R532">
            <v>16129.587319999999</v>
          </cell>
          <cell r="S532">
            <v>18726.058550000002</v>
          </cell>
          <cell r="T532">
            <v>22023.617770000001</v>
          </cell>
          <cell r="U532">
            <v>24900.99265</v>
          </cell>
          <cell r="V532">
            <v>27954.658289999999</v>
          </cell>
          <cell r="W532">
            <v>30803.017909999999</v>
          </cell>
          <cell r="X532">
            <v>1924</v>
          </cell>
          <cell r="Y532">
            <v>3957</v>
          </cell>
          <cell r="Z532">
            <v>6121</v>
          </cell>
          <cell r="AA532">
            <v>8471</v>
          </cell>
          <cell r="AB532">
            <v>11026</v>
          </cell>
          <cell r="AC532">
            <v>13786</v>
          </cell>
          <cell r="AD532">
            <v>16500</v>
          </cell>
          <cell r="AE532">
            <v>19386</v>
          </cell>
          <cell r="AF532">
            <v>22439</v>
          </cell>
          <cell r="AG532">
            <v>25657</v>
          </cell>
          <cell r="AH532">
            <v>29039</v>
          </cell>
          <cell r="AI532">
            <v>32582</v>
          </cell>
          <cell r="AJ532">
            <v>3</v>
          </cell>
          <cell r="AK532" t="str">
            <v>P</v>
          </cell>
          <cell r="AL532" t="str">
            <v>M</v>
          </cell>
          <cell r="AM532" t="b">
            <v>0</v>
          </cell>
          <cell r="AN532" t="b">
            <v>0</v>
          </cell>
          <cell r="AO532" t="b">
            <v>0</v>
          </cell>
          <cell r="AP532">
            <v>2</v>
          </cell>
          <cell r="AQ532" t="e">
            <v>#N/A</v>
          </cell>
        </row>
        <row r="533">
          <cell r="K533">
            <v>0</v>
          </cell>
          <cell r="N533">
            <v>-1.0000000000000001E-5</v>
          </cell>
          <cell r="O533">
            <v>-1.0000000000000001E-5</v>
          </cell>
          <cell r="P533">
            <v>-1.0000000000000001E-5</v>
          </cell>
          <cell r="Q533">
            <v>-1.0000000000000001E-5</v>
          </cell>
          <cell r="R533">
            <v>-1.0000000000000001E-5</v>
          </cell>
        </row>
        <row r="534">
          <cell r="K534">
            <v>110</v>
          </cell>
          <cell r="N534">
            <v>11.120749999999999</v>
          </cell>
          <cell r="O534">
            <v>17.40802</v>
          </cell>
          <cell r="P534">
            <v>20.332639999999998</v>
          </cell>
          <cell r="Q534">
            <v>26.235479999999999</v>
          </cell>
          <cell r="R534">
            <v>40.424870000000006</v>
          </cell>
        </row>
        <row r="535">
          <cell r="K535">
            <v>615</v>
          </cell>
          <cell r="N535">
            <v>140.36399</v>
          </cell>
          <cell r="O535">
            <v>214.94220000000001</v>
          </cell>
          <cell r="P535">
            <v>261.04836</v>
          </cell>
          <cell r="Q535">
            <v>326.87567999999999</v>
          </cell>
          <cell r="R535">
            <v>464.49657000000002</v>
          </cell>
        </row>
        <row r="536">
          <cell r="N536">
            <v>7.4054200000000003</v>
          </cell>
          <cell r="O536">
            <v>9.9611000000000001</v>
          </cell>
          <cell r="P536">
            <v>12.5022</v>
          </cell>
          <cell r="Q536">
            <v>15.2685</v>
          </cell>
          <cell r="R536">
            <v>17.87884</v>
          </cell>
        </row>
        <row r="537">
          <cell r="K537">
            <v>108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N538">
            <v>53.27854</v>
          </cell>
          <cell r="O538">
            <v>73.859660000000005</v>
          </cell>
          <cell r="P538">
            <v>83.295299999999997</v>
          </cell>
          <cell r="Q538">
            <v>94.803690000000003</v>
          </cell>
          <cell r="R538">
            <v>103.9602</v>
          </cell>
        </row>
        <row r="539"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</row>
        <row r="540">
          <cell r="K540">
            <v>108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</row>
        <row r="541">
          <cell r="K541">
            <v>0</v>
          </cell>
          <cell r="N541">
            <v>53.27854</v>
          </cell>
          <cell r="O541">
            <v>73.859660000000005</v>
          </cell>
          <cell r="P541">
            <v>83.295299999999997</v>
          </cell>
          <cell r="Q541">
            <v>94.803690000000003</v>
          </cell>
          <cell r="R541">
            <v>103.9602</v>
          </cell>
        </row>
        <row r="542">
          <cell r="K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 t="str">
            <v>R1000TCRE</v>
          </cell>
          <cell r="B543" t="str">
            <v>CAMB</v>
          </cell>
          <cell r="C543" t="str">
            <v>R1000T</v>
          </cell>
          <cell r="D543" t="str">
            <v>TOTAL REVENUE</v>
          </cell>
          <cell r="E543">
            <v>2060</v>
          </cell>
          <cell r="F543" t="str">
            <v>GMTOTCRE</v>
          </cell>
          <cell r="G543">
            <v>0</v>
          </cell>
          <cell r="H543">
            <v>0</v>
          </cell>
          <cell r="I543" t="str">
            <v>CRE</v>
          </cell>
          <cell r="K543">
            <v>8482</v>
          </cell>
          <cell r="L543">
            <v>817.76511999999991</v>
          </cell>
          <cell r="M543">
            <v>1635.92551</v>
          </cell>
          <cell r="N543">
            <v>2486.4885700000004</v>
          </cell>
          <cell r="O543">
            <v>3402.2022000000002</v>
          </cell>
          <cell r="P543">
            <v>4416.7234899999994</v>
          </cell>
          <cell r="Q543">
            <v>5445.2151800000001</v>
          </cell>
          <cell r="R543">
            <v>6543.58565</v>
          </cell>
          <cell r="S543">
            <v>7711.5127600000014</v>
          </cell>
          <cell r="T543">
            <v>8828.5234500000006</v>
          </cell>
          <cell r="U543">
            <v>10242.951630000001</v>
          </cell>
          <cell r="V543">
            <v>11661.016249999999</v>
          </cell>
          <cell r="W543">
            <v>13101.690760000001</v>
          </cell>
          <cell r="X543">
            <v>840</v>
          </cell>
          <cell r="Y543">
            <v>1712</v>
          </cell>
          <cell r="Z543">
            <v>2621</v>
          </cell>
          <cell r="AA543">
            <v>3563</v>
          </cell>
          <cell r="AB543">
            <v>4542</v>
          </cell>
          <cell r="AC543">
            <v>5554</v>
          </cell>
          <cell r="AD543">
            <v>6538</v>
          </cell>
          <cell r="AE543">
            <v>7556</v>
          </cell>
          <cell r="AF543">
            <v>8605</v>
          </cell>
          <cell r="AG543">
            <v>9688</v>
          </cell>
          <cell r="AH543">
            <v>10808</v>
          </cell>
          <cell r="AI543">
            <v>11961</v>
          </cell>
          <cell r="AJ543">
            <v>1</v>
          </cell>
          <cell r="AK543" t="str">
            <v>P</v>
          </cell>
          <cell r="AL543" t="str">
            <v>M</v>
          </cell>
          <cell r="AM543" t="b">
            <v>0</v>
          </cell>
          <cell r="AN543" t="b">
            <v>0</v>
          </cell>
          <cell r="AO543" t="b">
            <v>0</v>
          </cell>
          <cell r="AP543">
            <v>1</v>
          </cell>
          <cell r="AQ543" t="e">
            <v>#N/A</v>
          </cell>
        </row>
        <row r="544">
          <cell r="A544" t="str">
            <v>R1000TPRE</v>
          </cell>
          <cell r="B544" t="str">
            <v>CAMB</v>
          </cell>
          <cell r="C544" t="str">
            <v>R1000T</v>
          </cell>
          <cell r="D544" t="str">
            <v>TOTAL REVENUE</v>
          </cell>
          <cell r="E544">
            <v>2060</v>
          </cell>
          <cell r="F544" t="str">
            <v>GMTOTPRE</v>
          </cell>
          <cell r="G544">
            <v>0</v>
          </cell>
          <cell r="H544">
            <v>0</v>
          </cell>
          <cell r="I544" t="str">
            <v>PRE</v>
          </cell>
          <cell r="K544">
            <v>18713</v>
          </cell>
          <cell r="L544">
            <v>2358.7105200000005</v>
          </cell>
          <cell r="M544">
            <v>4671.76667</v>
          </cell>
          <cell r="N544">
            <v>7160.5308400000004</v>
          </cell>
          <cell r="O544">
            <v>9755.7042000000001</v>
          </cell>
          <cell r="P544">
            <v>12317.046429999999</v>
          </cell>
          <cell r="Q544">
            <v>14894.656489999999</v>
          </cell>
          <cell r="R544">
            <v>17600.177749999999</v>
          </cell>
          <cell r="S544">
            <v>20356.178029999999</v>
          </cell>
          <cell r="T544">
            <v>23814.201870000001</v>
          </cell>
          <cell r="U544">
            <v>26810.542949999999</v>
          </cell>
          <cell r="V544">
            <v>29945.485999999997</v>
          </cell>
          <cell r="W544">
            <v>32991.027860000002</v>
          </cell>
          <cell r="X544">
            <v>2147</v>
          </cell>
          <cell r="Y544">
            <v>4333</v>
          </cell>
          <cell r="Z544">
            <v>6779</v>
          </cell>
          <cell r="AA544">
            <v>9446</v>
          </cell>
          <cell r="AB544">
            <v>12342</v>
          </cell>
          <cell r="AC544">
            <v>15443</v>
          </cell>
          <cell r="AD544">
            <v>18497</v>
          </cell>
          <cell r="AE544">
            <v>21724</v>
          </cell>
          <cell r="AF544">
            <v>25118</v>
          </cell>
          <cell r="AG544">
            <v>28676</v>
          </cell>
          <cell r="AH544">
            <v>32399</v>
          </cell>
          <cell r="AI544">
            <v>36283</v>
          </cell>
          <cell r="AJ544">
            <v>1</v>
          </cell>
          <cell r="AK544" t="str">
            <v>P</v>
          </cell>
          <cell r="AL544" t="str">
            <v>M</v>
          </cell>
          <cell r="AM544" t="b">
            <v>0</v>
          </cell>
          <cell r="AN544" t="b">
            <v>0</v>
          </cell>
          <cell r="AO544" t="b">
            <v>0</v>
          </cell>
          <cell r="AP544">
            <v>2</v>
          </cell>
          <cell r="AQ544" t="e">
            <v>#N/A</v>
          </cell>
        </row>
        <row r="545">
          <cell r="K545">
            <v>0</v>
          </cell>
          <cell r="N545">
            <v>7.4054200000000003</v>
          </cell>
          <cell r="O545">
            <v>9.9611000000000001</v>
          </cell>
          <cell r="P545">
            <v>12.5022</v>
          </cell>
          <cell r="Q545">
            <v>15.2685</v>
          </cell>
          <cell r="R545">
            <v>17.87884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  <row r="548">
          <cell r="K548">
            <v>-16</v>
          </cell>
          <cell r="N548">
            <v>-3.6513400000000003</v>
          </cell>
          <cell r="O548">
            <v>-5.1324199999999998</v>
          </cell>
          <cell r="P548">
            <v>-8.09788</v>
          </cell>
          <cell r="Q548">
            <v>-11.262280000000001</v>
          </cell>
          <cell r="R548">
            <v>-15.383010000000001</v>
          </cell>
        </row>
        <row r="549">
          <cell r="K549">
            <v>-327</v>
          </cell>
          <cell r="N549">
            <v>-106.71747000000001</v>
          </cell>
          <cell r="O549">
            <v>-164.28671</v>
          </cell>
          <cell r="P549">
            <v>-197.21890999999999</v>
          </cell>
          <cell r="Q549">
            <v>-230.62595999999999</v>
          </cell>
          <cell r="R549">
            <v>-274.27393999999998</v>
          </cell>
        </row>
        <row r="550"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</row>
        <row r="553"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</row>
        <row r="554"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K558">
            <v>-1323</v>
          </cell>
          <cell r="N558">
            <v>-313.53206</v>
          </cell>
          <cell r="O558">
            <v>-421.79055999999997</v>
          </cell>
          <cell r="P558">
            <v>-521.22270000000003</v>
          </cell>
          <cell r="Q558">
            <v>-633.17813999999998</v>
          </cell>
          <cell r="R558">
            <v>-740.17813999999998</v>
          </cell>
        </row>
        <row r="559">
          <cell r="K559">
            <v>-1009</v>
          </cell>
          <cell r="N559">
            <v>-292.24675000000002</v>
          </cell>
          <cell r="O559">
            <v>-415.49153999999999</v>
          </cell>
          <cell r="P559">
            <v>-536.59476000000006</v>
          </cell>
          <cell r="Q559">
            <v>-664.04412000000002</v>
          </cell>
          <cell r="R559">
            <v>-795.04412000000002</v>
          </cell>
        </row>
        <row r="560">
          <cell r="K560">
            <v>-1734</v>
          </cell>
          <cell r="N560">
            <v>-363.92879999999997</v>
          </cell>
          <cell r="O560">
            <v>-523.83077000000003</v>
          </cell>
          <cell r="P560">
            <v>-724.89927</v>
          </cell>
          <cell r="Q560">
            <v>-842.63364999999999</v>
          </cell>
          <cell r="R560">
            <v>-996.63364999999999</v>
          </cell>
        </row>
        <row r="561"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</row>
        <row r="562">
          <cell r="K562">
            <v>-34</v>
          </cell>
          <cell r="N562">
            <v>-14.233030000000001</v>
          </cell>
          <cell r="O562">
            <v>-23.164459999999998</v>
          </cell>
          <cell r="P562">
            <v>-29.742380000000001</v>
          </cell>
          <cell r="Q562">
            <v>-37.838740000000001</v>
          </cell>
          <cell r="R562">
            <v>-47.838740000000001</v>
          </cell>
        </row>
        <row r="563"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K564">
            <v>-301</v>
          </cell>
          <cell r="N564">
            <v>-106.79805786045063</v>
          </cell>
          <cell r="O564">
            <v>-141.68782409380029</v>
          </cell>
          <cell r="P564">
            <v>-180.66073476525156</v>
          </cell>
          <cell r="Q564">
            <v>-220.81156089338958</v>
          </cell>
          <cell r="R564">
            <v>-269.84765753001312</v>
          </cell>
        </row>
        <row r="565">
          <cell r="K565">
            <v>-384</v>
          </cell>
          <cell r="N565">
            <v>-144.58696213954934</v>
          </cell>
          <cell r="O565">
            <v>-195.2559959061997</v>
          </cell>
          <cell r="P565">
            <v>-241.26051523474842</v>
          </cell>
          <cell r="Q565">
            <v>-286.5744391066105</v>
          </cell>
          <cell r="R565">
            <v>-351.46248246998692</v>
          </cell>
        </row>
        <row r="566">
          <cell r="K566">
            <v>-21</v>
          </cell>
          <cell r="N566">
            <v>-6.1118909156400179</v>
          </cell>
          <cell r="O566">
            <v>-8.5056309634525782</v>
          </cell>
          <cell r="P566">
            <v>-11.09030613824693</v>
          </cell>
          <cell r="Q566">
            <v>-13.631868955752886</v>
          </cell>
          <cell r="R566">
            <v>-16.206440545757776</v>
          </cell>
        </row>
        <row r="567">
          <cell r="K567">
            <v>-66</v>
          </cell>
          <cell r="N567">
            <v>-17.888109084359982</v>
          </cell>
          <cell r="O567">
            <v>-24.044369036547423</v>
          </cell>
          <cell r="P567">
            <v>-29.459693861753074</v>
          </cell>
          <cell r="Q567">
            <v>-34.858131044247123</v>
          </cell>
          <cell r="R567">
            <v>-40.283559454242237</v>
          </cell>
        </row>
        <row r="568"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K571">
            <v>-3413</v>
          </cell>
          <cell r="N571">
            <v>-804.60383877609058</v>
          </cell>
          <cell r="O571">
            <v>-1118.9792450572529</v>
          </cell>
          <cell r="P571">
            <v>-1467.6153909034986</v>
          </cell>
          <cell r="Q571">
            <v>-1748.0939598491423</v>
          </cell>
          <cell r="R571">
            <v>-2070.7046280757709</v>
          </cell>
        </row>
        <row r="572">
          <cell r="K572">
            <v>-1459</v>
          </cell>
          <cell r="N572">
            <v>-454.72182122390933</v>
          </cell>
          <cell r="O572">
            <v>-634.79190494274712</v>
          </cell>
          <cell r="P572">
            <v>-807.3149690965015</v>
          </cell>
          <cell r="Q572">
            <v>-985.47669015085762</v>
          </cell>
          <cell r="R572">
            <v>-1186.7901619242293</v>
          </cell>
        </row>
        <row r="573">
          <cell r="A573" t="str">
            <v>C3000TISP</v>
          </cell>
          <cell r="B573" t="str">
            <v>CAMB</v>
          </cell>
          <cell r="C573" t="str">
            <v>C3000T</v>
          </cell>
          <cell r="D573" t="str">
            <v>Airtime - Direct Costs</v>
          </cell>
          <cell r="E573">
            <v>2073</v>
          </cell>
          <cell r="F573" t="str">
            <v>C1000TISP</v>
          </cell>
          <cell r="G573" t="str">
            <v>G3000TISP</v>
          </cell>
          <cell r="H573" t="str">
            <v>C4000TISP</v>
          </cell>
          <cell r="I573" t="str">
            <v>ISP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1</v>
          </cell>
          <cell r="AK573" t="str">
            <v>P</v>
          </cell>
          <cell r="AL573" t="str">
            <v>M</v>
          </cell>
          <cell r="AM573" t="b">
            <v>0</v>
          </cell>
          <cell r="AN573" t="b">
            <v>0</v>
          </cell>
          <cell r="AO573" t="b">
            <v>0</v>
          </cell>
          <cell r="AP573">
            <v>3</v>
          </cell>
          <cell r="AQ573" t="e">
            <v>#N/A</v>
          </cell>
        </row>
        <row r="574">
          <cell r="K574">
            <v>-3413</v>
          </cell>
          <cell r="N574">
            <v>-804.60383877609058</v>
          </cell>
          <cell r="O574">
            <v>-1118.9792450572529</v>
          </cell>
          <cell r="P574">
            <v>-1467.6153909034986</v>
          </cell>
          <cell r="Q574">
            <v>-1748.0939598491423</v>
          </cell>
          <cell r="R574">
            <v>-2070.7046280757709</v>
          </cell>
        </row>
        <row r="575">
          <cell r="K575">
            <v>-1459</v>
          </cell>
          <cell r="N575">
            <v>-454.72182122390933</v>
          </cell>
          <cell r="O575">
            <v>-634.79190494274712</v>
          </cell>
          <cell r="P575">
            <v>-807.3149690965015</v>
          </cell>
          <cell r="Q575">
            <v>-985.47669015085762</v>
          </cell>
          <cell r="R575">
            <v>-1186.7901619242293</v>
          </cell>
        </row>
        <row r="576">
          <cell r="K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</row>
        <row r="577">
          <cell r="K577">
            <v>-109</v>
          </cell>
          <cell r="N577">
            <v>-11.120749999999999</v>
          </cell>
          <cell r="O577">
            <v>-17.179020000000001</v>
          </cell>
          <cell r="P577">
            <v>-20.380880000000001</v>
          </cell>
          <cell r="Q577">
            <v>-26.42238</v>
          </cell>
          <cell r="R577">
            <v>-40.61177</v>
          </cell>
        </row>
        <row r="578">
          <cell r="K578">
            <v>-616</v>
          </cell>
          <cell r="N578">
            <v>-140.36399</v>
          </cell>
          <cell r="O578">
            <v>-214.94220000000001</v>
          </cell>
          <cell r="P578">
            <v>-261.04836</v>
          </cell>
          <cell r="Q578">
            <v>-326.87567999999999</v>
          </cell>
          <cell r="R578">
            <v>-464.49657000000002</v>
          </cell>
        </row>
        <row r="579"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</row>
        <row r="582"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K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</row>
        <row r="584">
          <cell r="K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</row>
        <row r="585">
          <cell r="K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7">
          <cell r="K587">
            <v>-163</v>
          </cell>
          <cell r="N587">
            <v>-82.682000000000002</v>
          </cell>
          <cell r="O587">
            <v>-129.167</v>
          </cell>
          <cell r="P587">
            <v>-140.25</v>
          </cell>
          <cell r="Q587">
            <v>-140.25</v>
          </cell>
          <cell r="R587">
            <v>-169.55</v>
          </cell>
        </row>
        <row r="588"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</row>
        <row r="589"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</row>
        <row r="590"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</row>
        <row r="591"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</row>
        <row r="592"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</row>
        <row r="593"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</row>
        <row r="595"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</row>
        <row r="596"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</row>
        <row r="597"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</row>
        <row r="598"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</row>
        <row r="600"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</row>
        <row r="602">
          <cell r="A602" t="str">
            <v>C7000TCRE</v>
          </cell>
          <cell r="B602" t="str">
            <v>CAMB</v>
          </cell>
          <cell r="C602" t="str">
            <v>C7000T</v>
          </cell>
          <cell r="D602" t="str">
            <v>Bad Debt Costs - TOTAL</v>
          </cell>
          <cell r="E602">
            <v>2106</v>
          </cell>
          <cell r="F602" t="str">
            <v>C1000TCRE</v>
          </cell>
          <cell r="G602">
            <v>0</v>
          </cell>
          <cell r="H602">
            <v>0</v>
          </cell>
          <cell r="I602" t="str">
            <v>CRE</v>
          </cell>
          <cell r="K602">
            <v>-163</v>
          </cell>
          <cell r="L602">
            <v>-19.268999999999998</v>
          </cell>
          <cell r="M602">
            <v>-50.442999999999998</v>
          </cell>
          <cell r="N602">
            <v>-82.682000000000002</v>
          </cell>
          <cell r="O602">
            <v>-129.167</v>
          </cell>
          <cell r="P602">
            <v>-140.25</v>
          </cell>
          <cell r="Q602">
            <v>-140.25</v>
          </cell>
          <cell r="R602">
            <v>-169.55</v>
          </cell>
          <cell r="S602">
            <v>-189.684</v>
          </cell>
          <cell r="T602">
            <v>-215.98500000000001</v>
          </cell>
          <cell r="U602">
            <v>-244.44900000000001</v>
          </cell>
          <cell r="V602">
            <v>-285.51100000000002</v>
          </cell>
          <cell r="W602">
            <v>-285.51100000000002</v>
          </cell>
          <cell r="X602">
            <v>-24</v>
          </cell>
          <cell r="Y602">
            <v>-49</v>
          </cell>
          <cell r="Z602">
            <v>-75</v>
          </cell>
          <cell r="AA602">
            <v>-101</v>
          </cell>
          <cell r="AB602">
            <v>-129</v>
          </cell>
          <cell r="AC602">
            <v>-158</v>
          </cell>
          <cell r="AD602">
            <v>-186</v>
          </cell>
          <cell r="AE602">
            <v>-215</v>
          </cell>
          <cell r="AF602">
            <v>-245</v>
          </cell>
          <cell r="AG602">
            <v>-276</v>
          </cell>
          <cell r="AH602">
            <v>-308</v>
          </cell>
          <cell r="AI602">
            <v>-341</v>
          </cell>
          <cell r="AJ602">
            <v>1</v>
          </cell>
          <cell r="AK602" t="str">
            <v>P</v>
          </cell>
          <cell r="AL602" t="str">
            <v>M</v>
          </cell>
          <cell r="AM602" t="b">
            <v>0</v>
          </cell>
          <cell r="AN602" t="b">
            <v>0</v>
          </cell>
          <cell r="AO602" t="b">
            <v>0</v>
          </cell>
          <cell r="AP602">
            <v>1</v>
          </cell>
          <cell r="AQ602" t="e">
            <v>#N/A</v>
          </cell>
        </row>
        <row r="603">
          <cell r="A603" t="str">
            <v>C7000TPRE</v>
          </cell>
          <cell r="B603" t="str">
            <v>CAMB</v>
          </cell>
          <cell r="C603" t="str">
            <v>C7000T</v>
          </cell>
          <cell r="D603" t="str">
            <v>Bad Debt Costs - TOTAL</v>
          </cell>
          <cell r="E603">
            <v>2106</v>
          </cell>
          <cell r="F603" t="str">
            <v>C1000TPRE</v>
          </cell>
          <cell r="G603">
            <v>0</v>
          </cell>
          <cell r="H603">
            <v>0</v>
          </cell>
          <cell r="I603" t="str">
            <v>PRE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1</v>
          </cell>
          <cell r="AK603" t="str">
            <v>P</v>
          </cell>
          <cell r="AL603" t="str">
            <v>M</v>
          </cell>
          <cell r="AM603" t="b">
            <v>0</v>
          </cell>
          <cell r="AN603" t="b">
            <v>0</v>
          </cell>
          <cell r="AO603" t="b">
            <v>0</v>
          </cell>
          <cell r="AP603">
            <v>2</v>
          </cell>
          <cell r="AQ603" t="e">
            <v>#N/A</v>
          </cell>
        </row>
        <row r="604">
          <cell r="A604" t="str">
            <v>C7000TISP</v>
          </cell>
          <cell r="B604" t="str">
            <v>CAMB</v>
          </cell>
          <cell r="C604" t="str">
            <v>C7000T</v>
          </cell>
          <cell r="D604" t="str">
            <v>Bad Debt Costs - TOTAL</v>
          </cell>
          <cell r="E604">
            <v>2106</v>
          </cell>
          <cell r="F604" t="str">
            <v>C1000TISP</v>
          </cell>
          <cell r="G604">
            <v>0</v>
          </cell>
          <cell r="H604">
            <v>0</v>
          </cell>
          <cell r="I604" t="str">
            <v>ISP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  <cell r="AK604" t="str">
            <v>P</v>
          </cell>
          <cell r="AL604" t="str">
            <v>M</v>
          </cell>
          <cell r="AM604" t="b">
            <v>0</v>
          </cell>
          <cell r="AN604" t="b">
            <v>0</v>
          </cell>
          <cell r="AO604" t="b">
            <v>0</v>
          </cell>
          <cell r="AP604">
            <v>3</v>
          </cell>
          <cell r="AQ604" t="e">
            <v>#N/A</v>
          </cell>
        </row>
        <row r="605">
          <cell r="K605">
            <v>-523</v>
          </cell>
          <cell r="N605">
            <v>-218.74147950231495</v>
          </cell>
          <cell r="O605">
            <v>-300.59849901638557</v>
          </cell>
          <cell r="P605">
            <v>-389.31433052697167</v>
          </cell>
          <cell r="Q605">
            <v>-479.41559823931379</v>
          </cell>
          <cell r="R605">
            <v>-572.89798829327833</v>
          </cell>
        </row>
        <row r="606">
          <cell r="K606">
            <v>-1708</v>
          </cell>
          <cell r="N606">
            <v>-628.05601049768507</v>
          </cell>
          <cell r="O606">
            <v>-859.44012098361441</v>
          </cell>
          <cell r="P606">
            <v>-1082.6277594730282</v>
          </cell>
          <cell r="Q606">
            <v>-1307.710281760686</v>
          </cell>
          <cell r="R606">
            <v>-1536.7158417067217</v>
          </cell>
        </row>
        <row r="607"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</row>
        <row r="608">
          <cell r="A608" t="str">
            <v>C1000TCRE</v>
          </cell>
          <cell r="B608" t="str">
            <v>CAMB</v>
          </cell>
          <cell r="C608" t="str">
            <v>C1000T</v>
          </cell>
          <cell r="D608" t="str">
            <v>TOTAL COST OF SALES</v>
          </cell>
          <cell r="E608">
            <v>2110</v>
          </cell>
          <cell r="F608" t="str">
            <v>GMTOTCRE</v>
          </cell>
          <cell r="G608">
            <v>0</v>
          </cell>
          <cell r="H608">
            <v>0</v>
          </cell>
          <cell r="I608" t="str">
            <v>CRE</v>
          </cell>
          <cell r="K608">
            <v>-4224</v>
          </cell>
          <cell r="L608">
            <v>-377.91226559349565</v>
          </cell>
          <cell r="M608">
            <v>-714.9346709797818</v>
          </cell>
          <cell r="N608">
            <v>-1120.7994082784055</v>
          </cell>
          <cell r="O608">
            <v>-1571.0561840736384</v>
          </cell>
          <cell r="P608">
            <v>-2025.6584814304701</v>
          </cell>
          <cell r="Q608">
            <v>-2405.4442180884562</v>
          </cell>
          <cell r="R608">
            <v>-2869.1473963690496</v>
          </cell>
          <cell r="S608">
            <v>-3321.3512013975169</v>
          </cell>
          <cell r="T608">
            <v>-3776.3047158982508</v>
          </cell>
          <cell r="U608">
            <v>-4339.278913477322</v>
          </cell>
          <cell r="V608">
            <v>-4952.0121198028301</v>
          </cell>
          <cell r="W608">
            <v>-5533.9509553667758</v>
          </cell>
          <cell r="X608">
            <v>-414</v>
          </cell>
          <cell r="Y608">
            <v>-843</v>
          </cell>
          <cell r="Z608">
            <v>-1291</v>
          </cell>
          <cell r="AA608">
            <v>-1754</v>
          </cell>
          <cell r="AB608">
            <v>-2233</v>
          </cell>
          <cell r="AC608">
            <v>-2731</v>
          </cell>
          <cell r="AD608">
            <v>-3238</v>
          </cell>
          <cell r="AE608">
            <v>-3762</v>
          </cell>
          <cell r="AF608">
            <v>-4306</v>
          </cell>
          <cell r="AG608">
            <v>-4868</v>
          </cell>
          <cell r="AH608">
            <v>-5448</v>
          </cell>
          <cell r="AI608">
            <v>-6046</v>
          </cell>
          <cell r="AJ608">
            <v>1</v>
          </cell>
          <cell r="AK608" t="str">
            <v>P</v>
          </cell>
          <cell r="AL608" t="str">
            <v>M</v>
          </cell>
          <cell r="AM608" t="b">
            <v>0</v>
          </cell>
          <cell r="AN608" t="b">
            <v>0</v>
          </cell>
          <cell r="AO608" t="b">
            <v>0</v>
          </cell>
          <cell r="AP608">
            <v>1</v>
          </cell>
          <cell r="AQ608" t="e">
            <v>#N/A</v>
          </cell>
        </row>
        <row r="609">
          <cell r="A609" t="str">
            <v>C1000TPRE</v>
          </cell>
          <cell r="B609" t="str">
            <v>CAMB</v>
          </cell>
          <cell r="C609" t="str">
            <v>C1000T</v>
          </cell>
          <cell r="D609" t="str">
            <v>TOTAL COST OF SALES</v>
          </cell>
          <cell r="E609">
            <v>2110</v>
          </cell>
          <cell r="F609" t="str">
            <v>GMTOTPRE</v>
          </cell>
          <cell r="G609">
            <v>0</v>
          </cell>
          <cell r="H609">
            <v>0</v>
          </cell>
          <cell r="I609" t="str">
            <v>PRE</v>
          </cell>
          <cell r="K609">
            <v>-4110</v>
          </cell>
          <cell r="L609">
            <v>-446.40486440650443</v>
          </cell>
          <cell r="M609">
            <v>-884.14977902021815</v>
          </cell>
          <cell r="N609">
            <v>-1329.8592917215944</v>
          </cell>
          <cell r="O609">
            <v>-1873.4609359263616</v>
          </cell>
          <cell r="P609">
            <v>-2348.2099985695295</v>
          </cell>
          <cell r="Q609">
            <v>-2850.6886119115438</v>
          </cell>
          <cell r="R609">
            <v>-3462.2765136309508</v>
          </cell>
          <cell r="S609">
            <v>-4018.8247486024839</v>
          </cell>
          <cell r="T609">
            <v>-4652.6814341017489</v>
          </cell>
          <cell r="U609">
            <v>-5204.8715965226784</v>
          </cell>
          <cell r="V609">
            <v>-5758.7328401971699</v>
          </cell>
          <cell r="W609">
            <v>-6313.6193146332253</v>
          </cell>
          <cell r="X609">
            <v>-503</v>
          </cell>
          <cell r="Y609">
            <v>-967</v>
          </cell>
          <cell r="Z609">
            <v>-1550</v>
          </cell>
          <cell r="AA609">
            <v>-2190</v>
          </cell>
          <cell r="AB609">
            <v>-2857</v>
          </cell>
          <cell r="AC609">
            <v>-3556</v>
          </cell>
          <cell r="AD609">
            <v>-4252</v>
          </cell>
          <cell r="AE609">
            <v>-4969</v>
          </cell>
          <cell r="AF609">
            <v>-5704</v>
          </cell>
          <cell r="AG609">
            <v>-6456</v>
          </cell>
          <cell r="AH609">
            <v>-7228</v>
          </cell>
          <cell r="AI609">
            <v>-8016</v>
          </cell>
          <cell r="AJ609">
            <v>1</v>
          </cell>
          <cell r="AK609" t="str">
            <v>P</v>
          </cell>
          <cell r="AL609" t="str">
            <v>M</v>
          </cell>
          <cell r="AM609" t="b">
            <v>0</v>
          </cell>
          <cell r="AN609" t="b">
            <v>0</v>
          </cell>
          <cell r="AO609" t="b">
            <v>0</v>
          </cell>
          <cell r="AP609">
            <v>2</v>
          </cell>
          <cell r="AQ609" t="e">
            <v>#N/A</v>
          </cell>
        </row>
        <row r="610">
          <cell r="K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J611" t="str">
            <v>*</v>
          </cell>
          <cell r="K611">
            <v>-8334</v>
          </cell>
          <cell r="N611">
            <v>-2450.6587</v>
          </cell>
          <cell r="O611">
            <v>-3444.5171200000004</v>
          </cell>
          <cell r="P611">
            <v>-4373.868480000001</v>
          </cell>
          <cell r="Q611">
            <v>-5256.1328300000005</v>
          </cell>
          <cell r="R611">
            <v>-6331.4239099999995</v>
          </cell>
        </row>
        <row r="612">
          <cell r="K612">
            <v>22</v>
          </cell>
          <cell r="N612">
            <v>19.638659999999998</v>
          </cell>
          <cell r="O612">
            <v>23.437580000000001</v>
          </cell>
          <cell r="P612">
            <v>25.826670000000004</v>
          </cell>
          <cell r="Q612">
            <v>27.762270000000004</v>
          </cell>
          <cell r="R612">
            <v>27.631540000000001</v>
          </cell>
        </row>
        <row r="613">
          <cell r="K613">
            <v>657</v>
          </cell>
          <cell r="N613">
            <v>264.39028000000002</v>
          </cell>
          <cell r="O613">
            <v>440.0533200000001</v>
          </cell>
          <cell r="P613">
            <v>483.45657</v>
          </cell>
          <cell r="Q613">
            <v>568.30452000000002</v>
          </cell>
          <cell r="R613">
            <v>627.85972000000015</v>
          </cell>
        </row>
        <row r="614">
          <cell r="K614">
            <v>0</v>
          </cell>
          <cell r="N614">
            <v>1.0000000000000001E-5</v>
          </cell>
          <cell r="O614">
            <v>1.0000000000000001E-5</v>
          </cell>
          <cell r="P614">
            <v>1.0000000000000001E-5</v>
          </cell>
          <cell r="Q614">
            <v>1.0000000000000001E-5</v>
          </cell>
          <cell r="R614">
            <v>1.0000000000000001E-5</v>
          </cell>
        </row>
        <row r="615">
          <cell r="K615">
            <v>1236</v>
          </cell>
          <cell r="N615">
            <v>505.16333000000003</v>
          </cell>
          <cell r="O615">
            <v>727.04398000000003</v>
          </cell>
          <cell r="P615">
            <v>982.32438999999999</v>
          </cell>
          <cell r="Q615">
            <v>1268.3416599999998</v>
          </cell>
          <cell r="R615">
            <v>1570.1761799999999</v>
          </cell>
        </row>
        <row r="616">
          <cell r="K616">
            <v>4159</v>
          </cell>
          <cell r="N616">
            <v>1623.20057</v>
          </cell>
          <cell r="O616">
            <v>2196.5287799999996</v>
          </cell>
          <cell r="P616">
            <v>2843.6780199999998</v>
          </cell>
          <cell r="Q616">
            <v>3503.7329500000001</v>
          </cell>
          <cell r="R616">
            <v>4189.0652</v>
          </cell>
        </row>
        <row r="617">
          <cell r="K617">
            <v>0</v>
          </cell>
          <cell r="N617">
            <v>-1.0000000000000001E-5</v>
          </cell>
          <cell r="O617">
            <v>-1.0000000000000001E-5</v>
          </cell>
          <cell r="P617">
            <v>-1.0000000000000001E-5</v>
          </cell>
          <cell r="Q617">
            <v>-1.0000000000000001E-5</v>
          </cell>
          <cell r="R617">
            <v>-1.0000000000000001E-5</v>
          </cell>
        </row>
        <row r="618">
          <cell r="K618">
            <v>3577</v>
          </cell>
          <cell r="N618">
            <v>1142.3106512239096</v>
          </cell>
          <cell r="O618">
            <v>1510.2009549427473</v>
          </cell>
          <cell r="P618">
            <v>1912.5265190965017</v>
          </cell>
          <cell r="Q618">
            <v>2363.5195301508575</v>
          </cell>
          <cell r="R618">
            <v>2819.265421924229</v>
          </cell>
        </row>
        <row r="619">
          <cell r="K619">
            <v>11496</v>
          </cell>
          <cell r="N619">
            <v>4517.8581687760907</v>
          </cell>
          <cell r="O619">
            <v>6031.2416250572533</v>
          </cell>
          <cell r="P619">
            <v>7641.0343009034968</v>
          </cell>
          <cell r="Q619">
            <v>9184.8369998491416</v>
          </cell>
          <cell r="R619">
            <v>10753.73195807577</v>
          </cell>
        </row>
        <row r="620">
          <cell r="K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K621">
            <v>4813</v>
          </cell>
          <cell r="N621">
            <v>1647.47398122391</v>
          </cell>
          <cell r="O621">
            <v>2237.244934942747</v>
          </cell>
          <cell r="P621">
            <v>2894.8509090965017</v>
          </cell>
          <cell r="Q621">
            <v>3631.8611901508575</v>
          </cell>
          <cell r="R621">
            <v>4389.441601924229</v>
          </cell>
        </row>
        <row r="622">
          <cell r="K622">
            <v>15655</v>
          </cell>
          <cell r="N622">
            <v>6141.0587387760906</v>
          </cell>
          <cell r="O622">
            <v>8227.7704050572538</v>
          </cell>
          <cell r="P622">
            <v>10484.712320903496</v>
          </cell>
          <cell r="Q622">
            <v>12688.569949849141</v>
          </cell>
          <cell r="R622">
            <v>14942.797158075769</v>
          </cell>
        </row>
        <row r="623">
          <cell r="K623">
            <v>0</v>
          </cell>
          <cell r="N623">
            <v>-1.0000000000000001E-5</v>
          </cell>
          <cell r="O623">
            <v>-1.0000000000000001E-5</v>
          </cell>
          <cell r="P623">
            <v>-1.0000000000000001E-5</v>
          </cell>
          <cell r="Q623">
            <v>-1.0000000000000001E-5</v>
          </cell>
          <cell r="R623">
            <v>-1.0000000000000001E-5</v>
          </cell>
        </row>
        <row r="624">
          <cell r="K624">
            <v>1</v>
          </cell>
          <cell r="N624">
            <v>0</v>
          </cell>
          <cell r="O624">
            <v>0.2289999999999992</v>
          </cell>
          <cell r="P624">
            <v>-4.8240000000003391E-2</v>
          </cell>
          <cell r="Q624">
            <v>-0.1869000000000014</v>
          </cell>
          <cell r="R624">
            <v>-0.18689999999999429</v>
          </cell>
        </row>
        <row r="625">
          <cell r="K625">
            <v>-1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</row>
        <row r="626">
          <cell r="K626">
            <v>0</v>
          </cell>
          <cell r="N626">
            <v>7.4054200000000003</v>
          </cell>
          <cell r="O626">
            <v>9.9611000000000001</v>
          </cell>
          <cell r="P626">
            <v>12.5022</v>
          </cell>
          <cell r="Q626">
            <v>15.2685</v>
          </cell>
          <cell r="R626">
            <v>17.87884</v>
          </cell>
        </row>
        <row r="627">
          <cell r="K627">
            <v>108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</row>
        <row r="628">
          <cell r="K628">
            <v>0</v>
          </cell>
          <cell r="N628">
            <v>53.27854</v>
          </cell>
          <cell r="O628">
            <v>73.859660000000005</v>
          </cell>
          <cell r="P628">
            <v>83.295299999999997</v>
          </cell>
          <cell r="Q628">
            <v>94.803690000000003</v>
          </cell>
          <cell r="R628">
            <v>103.9602</v>
          </cell>
        </row>
        <row r="629">
          <cell r="K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</row>
        <row r="630">
          <cell r="K630">
            <v>4258</v>
          </cell>
          <cell r="N630">
            <v>1365.6891617215949</v>
          </cell>
          <cell r="O630">
            <v>1831.1460159263618</v>
          </cell>
          <cell r="P630">
            <v>2391.0650085695293</v>
          </cell>
          <cell r="Q630">
            <v>3039.770961911544</v>
          </cell>
          <cell r="R630">
            <v>3674.4382536309504</v>
          </cell>
        </row>
        <row r="631">
          <cell r="K631">
            <v>14603</v>
          </cell>
          <cell r="N631">
            <v>5830.6715482784057</v>
          </cell>
          <cell r="O631">
            <v>7882.2432640736388</v>
          </cell>
          <cell r="P631">
            <v>9968.836431430469</v>
          </cell>
          <cell r="Q631">
            <v>12043.967878088455</v>
          </cell>
          <cell r="R631">
            <v>14137.901236369049</v>
          </cell>
        </row>
        <row r="632">
          <cell r="K632">
            <v>0</v>
          </cell>
          <cell r="N632">
            <v>7.4054200000000003</v>
          </cell>
          <cell r="O632">
            <v>9.9611000000000001</v>
          </cell>
          <cell r="P632">
            <v>12.5022</v>
          </cell>
          <cell r="Q632">
            <v>15.2685</v>
          </cell>
          <cell r="R632">
            <v>17.87884</v>
          </cell>
        </row>
        <row r="633">
          <cell r="A633" t="str">
            <v>GMTOT</v>
          </cell>
          <cell r="B633" t="str">
            <v>CAMB</v>
          </cell>
          <cell r="C633" t="str">
            <v>GMTOT</v>
          </cell>
          <cell r="D633" t="str">
            <v>TOTAL GROSS MARGIN</v>
          </cell>
          <cell r="E633">
            <v>2124</v>
          </cell>
          <cell r="F633" t="str">
            <v>EBITDA</v>
          </cell>
          <cell r="G633">
            <v>0</v>
          </cell>
          <cell r="H633">
            <v>0</v>
          </cell>
          <cell r="K633">
            <v>18861</v>
          </cell>
          <cell r="L633">
            <v>2354.56981</v>
          </cell>
          <cell r="M633">
            <v>4713.7487799999999</v>
          </cell>
          <cell r="N633">
            <v>7203.76613</v>
          </cell>
          <cell r="O633">
            <v>9723.3503800000017</v>
          </cell>
          <cell r="P633">
            <v>12372.40364</v>
          </cell>
          <cell r="Q633">
            <v>15099.007339999998</v>
          </cell>
          <cell r="R633">
            <v>17830.218330000003</v>
          </cell>
          <cell r="S633">
            <v>20748.499209999994</v>
          </cell>
          <cell r="T633">
            <v>24237.538200000003</v>
          </cell>
          <cell r="U633">
            <v>27539.074659999998</v>
          </cell>
          <cell r="V633">
            <v>30928.983499999998</v>
          </cell>
          <cell r="W633">
            <v>34283.390529999997</v>
          </cell>
          <cell r="X633">
            <v>2078</v>
          </cell>
          <cell r="Y633">
            <v>4253</v>
          </cell>
          <cell r="Z633">
            <v>6588</v>
          </cell>
          <cell r="AA633">
            <v>9105</v>
          </cell>
          <cell r="AB633">
            <v>11846</v>
          </cell>
          <cell r="AC633">
            <v>14774</v>
          </cell>
          <cell r="AD633">
            <v>17622</v>
          </cell>
          <cell r="AE633">
            <v>20638</v>
          </cell>
          <cell r="AF633">
            <v>23815</v>
          </cell>
          <cell r="AG633">
            <v>27154</v>
          </cell>
          <cell r="AH633">
            <v>30658</v>
          </cell>
          <cell r="AI633">
            <v>34321</v>
          </cell>
          <cell r="AJ633">
            <v>1</v>
          </cell>
          <cell r="AK633" t="str">
            <v>P</v>
          </cell>
          <cell r="AL633" t="str">
            <v>M</v>
          </cell>
          <cell r="AM633" t="b">
            <v>0</v>
          </cell>
          <cell r="AN633" t="b">
            <v>0</v>
          </cell>
          <cell r="AO633" t="b">
            <v>0</v>
          </cell>
          <cell r="AP633" t="e">
            <v>#N/A</v>
          </cell>
          <cell r="AQ633" t="e">
            <v>#N/A</v>
          </cell>
        </row>
        <row r="635">
          <cell r="A635" t="str">
            <v>E11000CREAS-M</v>
          </cell>
          <cell r="B635" t="str">
            <v>CAMB</v>
          </cell>
          <cell r="C635" t="str">
            <v>E11000</v>
          </cell>
          <cell r="D635" t="str">
            <v>Advertising &amp; Promotion - Marketing</v>
          </cell>
          <cell r="E635">
            <v>2127</v>
          </cell>
          <cell r="F635" t="str">
            <v>E1000TCREAS-M</v>
          </cell>
          <cell r="G635">
            <v>0</v>
          </cell>
          <cell r="H635">
            <v>0</v>
          </cell>
          <cell r="I635" t="str">
            <v>CRE</v>
          </cell>
          <cell r="J635" t="str">
            <v>AS-M</v>
          </cell>
          <cell r="K635">
            <v>-138</v>
          </cell>
          <cell r="L635">
            <v>-5.0997500000000002</v>
          </cell>
          <cell r="M635">
            <v>-14.452109999999999</v>
          </cell>
          <cell r="N635">
            <v>-28.763009999999998</v>
          </cell>
          <cell r="O635">
            <v>-33.245469999999997</v>
          </cell>
          <cell r="P635">
            <v>-38.087440000000001</v>
          </cell>
          <cell r="Q635">
            <v>-44.359760800000004</v>
          </cell>
          <cell r="R635">
            <v>-50.688720799999999</v>
          </cell>
          <cell r="S635">
            <v>-54.771592800000001</v>
          </cell>
          <cell r="T635">
            <v>-132.78152880000002</v>
          </cell>
          <cell r="U635">
            <v>-221.10332880000001</v>
          </cell>
          <cell r="V635">
            <v>-301.1906328</v>
          </cell>
          <cell r="W635">
            <v>-369.18851760000001</v>
          </cell>
          <cell r="X635">
            <v>-5</v>
          </cell>
          <cell r="Y635">
            <v>-10</v>
          </cell>
          <cell r="Z635">
            <v>-15</v>
          </cell>
          <cell r="AA635">
            <v>-20</v>
          </cell>
          <cell r="AB635">
            <v>-25</v>
          </cell>
          <cell r="AC635">
            <v>-30</v>
          </cell>
          <cell r="AD635">
            <v>-35</v>
          </cell>
          <cell r="AE635">
            <v>-40</v>
          </cell>
          <cell r="AF635">
            <v>-45</v>
          </cell>
          <cell r="AG635">
            <v>-50</v>
          </cell>
          <cell r="AH635">
            <v>-55</v>
          </cell>
          <cell r="AI635">
            <v>-60</v>
          </cell>
          <cell r="AJ635">
            <v>0</v>
          </cell>
          <cell r="AK635" t="str">
            <v>P</v>
          </cell>
          <cell r="AL635" t="str">
            <v>M</v>
          </cell>
          <cell r="AM635" t="b">
            <v>1</v>
          </cell>
          <cell r="AN635" t="b">
            <v>1</v>
          </cell>
          <cell r="AO635" t="b">
            <v>1</v>
          </cell>
          <cell r="AP635">
            <v>1</v>
          </cell>
          <cell r="AQ635" t="e">
            <v>#N/A</v>
          </cell>
        </row>
        <row r="636">
          <cell r="J636" t="str">
            <v>AS-M</v>
          </cell>
          <cell r="K636">
            <v>-69</v>
          </cell>
          <cell r="N636">
            <v>-17.662880000000001</v>
          </cell>
          <cell r="O636">
            <v>-23.301549999999999</v>
          </cell>
          <cell r="P636">
            <v>-33.992519999999999</v>
          </cell>
          <cell r="Q636">
            <v>-40.772940000000006</v>
          </cell>
          <cell r="R636">
            <v>-46.499410000000005</v>
          </cell>
        </row>
        <row r="637">
          <cell r="J637" t="str">
            <v>AS-M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</row>
        <row r="638">
          <cell r="A638" t="str">
            <v>E1200TCREAS-M</v>
          </cell>
          <cell r="B638" t="str">
            <v>CAMB</v>
          </cell>
          <cell r="C638" t="str">
            <v>E1200T</v>
          </cell>
          <cell r="D638" t="str">
            <v>Phone subsidies/amortization - Marketing - TOTAL</v>
          </cell>
          <cell r="E638">
            <v>2131</v>
          </cell>
          <cell r="F638" t="str">
            <v>E1000TCREAS-M</v>
          </cell>
          <cell r="G638">
            <v>0</v>
          </cell>
          <cell r="H638">
            <v>0</v>
          </cell>
          <cell r="I638" t="str">
            <v>CRE</v>
          </cell>
          <cell r="J638" t="str">
            <v>AS-M</v>
          </cell>
          <cell r="K638">
            <v>-69</v>
          </cell>
          <cell r="L638">
            <v>-4.2761499999999995</v>
          </cell>
          <cell r="M638">
            <v>-9.6358700000000006</v>
          </cell>
          <cell r="N638">
            <v>-17.662880000000001</v>
          </cell>
          <cell r="O638">
            <v>-23.301549999999999</v>
          </cell>
          <cell r="P638">
            <v>-33.992519999999999</v>
          </cell>
          <cell r="Q638">
            <v>-40.772940000000006</v>
          </cell>
          <cell r="R638">
            <v>-46.499410000000005</v>
          </cell>
          <cell r="S638">
            <v>-54.913719999999998</v>
          </cell>
          <cell r="T638">
            <v>-59.450050000000005</v>
          </cell>
          <cell r="U638">
            <v>-66.533779999999993</v>
          </cell>
          <cell r="V638">
            <v>-70.492980000000003</v>
          </cell>
          <cell r="W638">
            <v>-75.49275999999999</v>
          </cell>
          <cell r="X638">
            <v>-4</v>
          </cell>
          <cell r="Y638">
            <v>-9</v>
          </cell>
          <cell r="Z638">
            <v>-13</v>
          </cell>
          <cell r="AA638">
            <v>-18</v>
          </cell>
          <cell r="AB638">
            <v>-22</v>
          </cell>
          <cell r="AC638">
            <v>-27</v>
          </cell>
          <cell r="AD638">
            <v>-31</v>
          </cell>
          <cell r="AE638">
            <v>-36</v>
          </cell>
          <cell r="AF638">
            <v>-40</v>
          </cell>
          <cell r="AG638">
            <v>-45</v>
          </cell>
          <cell r="AH638">
            <v>-49</v>
          </cell>
          <cell r="AI638">
            <v>-53</v>
          </cell>
          <cell r="AJ638">
            <v>1</v>
          </cell>
          <cell r="AK638" t="str">
            <v>P</v>
          </cell>
          <cell r="AL638" t="str">
            <v>M</v>
          </cell>
          <cell r="AM638" t="b">
            <v>0</v>
          </cell>
          <cell r="AN638" t="b">
            <v>0</v>
          </cell>
          <cell r="AO638" t="b">
            <v>0</v>
          </cell>
          <cell r="AP638">
            <v>1</v>
          </cell>
          <cell r="AQ638" t="e">
            <v>#N/A</v>
          </cell>
        </row>
        <row r="639">
          <cell r="J639" t="str">
            <v>AS-M</v>
          </cell>
          <cell r="K639">
            <v>-8</v>
          </cell>
          <cell r="N639">
            <v>-9.6</v>
          </cell>
          <cell r="O639">
            <v>-12.9</v>
          </cell>
          <cell r="P639">
            <v>-15.25</v>
          </cell>
          <cell r="Q639">
            <v>-17.3</v>
          </cell>
          <cell r="R639">
            <v>-18.100000000000001</v>
          </cell>
        </row>
        <row r="640">
          <cell r="J640" t="str">
            <v>AS-M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</row>
        <row r="641">
          <cell r="A641" t="str">
            <v>E1300TCREAS-M</v>
          </cell>
          <cell r="B641" t="str">
            <v>CAMB</v>
          </cell>
          <cell r="C641" t="str">
            <v>E1300T</v>
          </cell>
          <cell r="D641" t="str">
            <v>Dealer commissions - Marketing-TOTAL</v>
          </cell>
          <cell r="E641">
            <v>2135</v>
          </cell>
          <cell r="F641" t="str">
            <v>E1000TCREAS-M</v>
          </cell>
          <cell r="G641">
            <v>0</v>
          </cell>
          <cell r="H641">
            <v>0</v>
          </cell>
          <cell r="I641" t="str">
            <v>CRE</v>
          </cell>
          <cell r="J641" t="str">
            <v>AS-M</v>
          </cell>
          <cell r="K641">
            <v>-8</v>
          </cell>
          <cell r="L641">
            <v>-2.5</v>
          </cell>
          <cell r="M641">
            <v>-6.6749999999999998</v>
          </cell>
          <cell r="N641">
            <v>-9.6</v>
          </cell>
          <cell r="O641">
            <v>-12.9</v>
          </cell>
          <cell r="P641">
            <v>-15.25</v>
          </cell>
          <cell r="Q641">
            <v>-17.3</v>
          </cell>
          <cell r="R641">
            <v>-18.100000000000001</v>
          </cell>
          <cell r="S641">
            <v>-19.425000000000001</v>
          </cell>
          <cell r="T641">
            <v>-20.8</v>
          </cell>
          <cell r="U641">
            <v>-22.95</v>
          </cell>
          <cell r="V641">
            <v>-25.65</v>
          </cell>
          <cell r="W641">
            <v>-27.45</v>
          </cell>
          <cell r="X641">
            <v>0</v>
          </cell>
          <cell r="Y641">
            <v>0</v>
          </cell>
          <cell r="Z641">
            <v>0</v>
          </cell>
          <cell r="AA641">
            <v>-1</v>
          </cell>
          <cell r="AB641">
            <v>-1</v>
          </cell>
          <cell r="AC641">
            <v>-1</v>
          </cell>
          <cell r="AD641">
            <v>-1</v>
          </cell>
          <cell r="AE641">
            <v>-1</v>
          </cell>
          <cell r="AF641">
            <v>-1</v>
          </cell>
          <cell r="AG641">
            <v>-1</v>
          </cell>
          <cell r="AH641">
            <v>-1</v>
          </cell>
          <cell r="AI641">
            <v>-2</v>
          </cell>
          <cell r="AJ641">
            <v>1</v>
          </cell>
          <cell r="AK641" t="str">
            <v>P</v>
          </cell>
          <cell r="AL641" t="str">
            <v>M</v>
          </cell>
          <cell r="AM641" t="b">
            <v>0</v>
          </cell>
          <cell r="AN641" t="b">
            <v>0</v>
          </cell>
          <cell r="AO641" t="b">
            <v>0</v>
          </cell>
          <cell r="AP641">
            <v>1</v>
          </cell>
          <cell r="AQ641" t="e">
            <v>#N/A</v>
          </cell>
        </row>
        <row r="642">
          <cell r="J642" t="str">
            <v>AS-M</v>
          </cell>
          <cell r="K642">
            <v>-52</v>
          </cell>
          <cell r="N642">
            <v>-1.0000000000000001E-5</v>
          </cell>
          <cell r="O642">
            <v>-1.0000000000000001E-5</v>
          </cell>
          <cell r="P642">
            <v>-1.0000000000000001E-5</v>
          </cell>
          <cell r="Q642">
            <v>-1.0000000000000001E-5</v>
          </cell>
          <cell r="R642">
            <v>-1.0000000000000001E-5</v>
          </cell>
        </row>
        <row r="643">
          <cell r="J643" t="str">
            <v>AS-M</v>
          </cell>
          <cell r="K643">
            <v>-41</v>
          </cell>
          <cell r="N643">
            <v>-6.3388500000000008</v>
          </cell>
          <cell r="O643">
            <v>-8.1429899999999993</v>
          </cell>
          <cell r="P643">
            <v>-9.9621299999999984</v>
          </cell>
          <cell r="Q643">
            <v>-11.7895</v>
          </cell>
          <cell r="R643">
            <v>-13.128170000000001</v>
          </cell>
        </row>
        <row r="644">
          <cell r="J644" t="str">
            <v>AS-M</v>
          </cell>
          <cell r="K644">
            <v>-38</v>
          </cell>
          <cell r="N644">
            <v>-24.130220000000001</v>
          </cell>
          <cell r="O644">
            <v>-32.39537</v>
          </cell>
          <cell r="P644">
            <v>-38.988169999999997</v>
          </cell>
          <cell r="Q644">
            <v>-48.28051</v>
          </cell>
          <cell r="R644">
            <v>-55.953099999999999</v>
          </cell>
        </row>
        <row r="645">
          <cell r="J645" t="str">
            <v>AS-M</v>
          </cell>
          <cell r="K645">
            <v>-7</v>
          </cell>
          <cell r="N645">
            <v>-0.99797791666666669</v>
          </cell>
          <cell r="O645">
            <v>-1.3977154166666668</v>
          </cell>
          <cell r="P645">
            <v>-1.7358087499999999</v>
          </cell>
          <cell r="Q645">
            <v>-2.1559837499999999</v>
          </cell>
          <cell r="R645">
            <v>-2.5928258333333334</v>
          </cell>
        </row>
        <row r="646">
          <cell r="J646" t="str">
            <v>AS-M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</row>
        <row r="647">
          <cell r="J647" t="str">
            <v>AS-M</v>
          </cell>
          <cell r="K647">
            <v>-3</v>
          </cell>
          <cell r="N647">
            <v>1.0000000000000001E-5</v>
          </cell>
          <cell r="O647">
            <v>1.0000000000000001E-5</v>
          </cell>
          <cell r="P647">
            <v>1.0000000000000001E-5</v>
          </cell>
          <cell r="Q647">
            <v>1.0000000000000001E-5</v>
          </cell>
          <cell r="R647">
            <v>1.0000000000000001E-5</v>
          </cell>
        </row>
        <row r="648">
          <cell r="J648" t="str">
            <v>AS-M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</row>
        <row r="649">
          <cell r="J649" t="str">
            <v>AS-M</v>
          </cell>
          <cell r="K649">
            <v>-2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</row>
        <row r="650">
          <cell r="J650" t="str">
            <v>AS-M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</row>
        <row r="651">
          <cell r="J651" t="str">
            <v>AS-M</v>
          </cell>
          <cell r="K651">
            <v>-1</v>
          </cell>
          <cell r="N651">
            <v>-0.33400000000000002</v>
          </cell>
          <cell r="O651">
            <v>-0.33400000000000002</v>
          </cell>
          <cell r="P651">
            <v>-0.53400000000000003</v>
          </cell>
          <cell r="Q651">
            <v>-0.53400000000000003</v>
          </cell>
          <cell r="R651">
            <v>-0.53400000000000003</v>
          </cell>
        </row>
        <row r="652">
          <cell r="A652" t="str">
            <v>E1400TCREAS-M</v>
          </cell>
          <cell r="B652" t="str">
            <v>CAMB</v>
          </cell>
          <cell r="C652" t="str">
            <v>E1400T</v>
          </cell>
          <cell r="D652" t="str">
            <v>Total employees related costs</v>
          </cell>
          <cell r="E652">
            <v>2147</v>
          </cell>
          <cell r="F652" t="str">
            <v>E1000TCREAS-M</v>
          </cell>
          <cell r="G652">
            <v>0</v>
          </cell>
          <cell r="H652">
            <v>0</v>
          </cell>
          <cell r="I652" t="str">
            <v>CRE</v>
          </cell>
          <cell r="J652" t="str">
            <v>AS-M</v>
          </cell>
          <cell r="K652">
            <v>-144</v>
          </cell>
          <cell r="L652">
            <v>-12.10171875</v>
          </cell>
          <cell r="M652">
            <v>-21.382798333333337</v>
          </cell>
          <cell r="N652">
            <v>-31.801047916666668</v>
          </cell>
          <cell r="O652">
            <v>-42.270075416666664</v>
          </cell>
          <cell r="P652">
            <v>-51.220108749999987</v>
          </cell>
          <cell r="Q652">
            <v>-62.759993749999992</v>
          </cell>
          <cell r="R652">
            <v>-72.208095833333331</v>
          </cell>
          <cell r="S652">
            <v>-84.286130833333345</v>
          </cell>
          <cell r="T652">
            <v>-91.148122916666679</v>
          </cell>
          <cell r="U652">
            <v>-98.736045416666656</v>
          </cell>
          <cell r="V652">
            <v>-105.96921500000001</v>
          </cell>
          <cell r="W652">
            <v>-112.45989374999999</v>
          </cell>
          <cell r="X652">
            <v>-6</v>
          </cell>
          <cell r="Y652">
            <v>-14</v>
          </cell>
          <cell r="Z652">
            <v>-21</v>
          </cell>
          <cell r="AA652">
            <v>-28</v>
          </cell>
          <cell r="AB652">
            <v>-36</v>
          </cell>
          <cell r="AC652">
            <v>-43</v>
          </cell>
          <cell r="AD652">
            <v>-49</v>
          </cell>
          <cell r="AE652">
            <v>-57</v>
          </cell>
          <cell r="AF652">
            <v>-65</v>
          </cell>
          <cell r="AG652">
            <v>-70</v>
          </cell>
          <cell r="AH652">
            <v>-78</v>
          </cell>
          <cell r="AI652">
            <v>-85</v>
          </cell>
          <cell r="AJ652">
            <v>1</v>
          </cell>
          <cell r="AK652" t="str">
            <v>P</v>
          </cell>
          <cell r="AL652" t="str">
            <v>M</v>
          </cell>
          <cell r="AM652" t="b">
            <v>0</v>
          </cell>
          <cell r="AN652" t="b">
            <v>0</v>
          </cell>
          <cell r="AO652" t="b">
            <v>0</v>
          </cell>
          <cell r="AP652">
            <v>1</v>
          </cell>
          <cell r="AQ652" t="e">
            <v>#N/A</v>
          </cell>
        </row>
        <row r="653">
          <cell r="J653" t="str">
            <v>AS-M</v>
          </cell>
          <cell r="N653">
            <v>-1.39919952</v>
          </cell>
          <cell r="O653">
            <v>-1.9343995199999997</v>
          </cell>
          <cell r="P653">
            <v>-2.37359952</v>
          </cell>
          <cell r="Q653">
            <v>-2.81279952</v>
          </cell>
          <cell r="R653">
            <v>-3.25199952</v>
          </cell>
        </row>
        <row r="654">
          <cell r="J654" t="str">
            <v>AS-M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</row>
        <row r="655">
          <cell r="A655" t="str">
            <v>E1500TCREAS-M</v>
          </cell>
          <cell r="B655" t="str">
            <v>CAMB</v>
          </cell>
          <cell r="C655" t="str">
            <v>E1500T</v>
          </cell>
          <cell r="D655" t="str">
            <v>Office Rental &amp; Lease Payments - TOTAL</v>
          </cell>
          <cell r="E655">
            <v>2151</v>
          </cell>
          <cell r="F655" t="str">
            <v>E1000TCREAS-M</v>
          </cell>
          <cell r="G655">
            <v>0</v>
          </cell>
          <cell r="H655">
            <v>0</v>
          </cell>
          <cell r="I655" t="str">
            <v>CRE</v>
          </cell>
          <cell r="J655" t="str">
            <v>AS-M</v>
          </cell>
          <cell r="K655">
            <v>0</v>
          </cell>
          <cell r="L655">
            <v>-0.38399952000000004</v>
          </cell>
          <cell r="M655">
            <v>-0.86399952000000002</v>
          </cell>
          <cell r="N655">
            <v>-1.39919952</v>
          </cell>
          <cell r="O655">
            <v>-1.9343995199999997</v>
          </cell>
          <cell r="P655">
            <v>-2.37359952</v>
          </cell>
          <cell r="Q655">
            <v>-2.81279952</v>
          </cell>
          <cell r="R655">
            <v>-3.25199952</v>
          </cell>
          <cell r="S655">
            <v>-3.6911995200000001</v>
          </cell>
          <cell r="T655">
            <v>-4.1303995200000001</v>
          </cell>
          <cell r="U655">
            <v>-4.5695995199999997</v>
          </cell>
          <cell r="V655">
            <v>-5.0087995199999993</v>
          </cell>
          <cell r="W655">
            <v>-5.4479995199999998</v>
          </cell>
          <cell r="X655">
            <v>0</v>
          </cell>
          <cell r="Y655">
            <v>-1</v>
          </cell>
          <cell r="Z655">
            <v>-1</v>
          </cell>
          <cell r="AA655">
            <v>-1</v>
          </cell>
          <cell r="AB655">
            <v>-2</v>
          </cell>
          <cell r="AC655">
            <v>-2</v>
          </cell>
          <cell r="AD655">
            <v>-2</v>
          </cell>
          <cell r="AE655">
            <v>-3</v>
          </cell>
          <cell r="AF655">
            <v>-3</v>
          </cell>
          <cell r="AG655">
            <v>-3</v>
          </cell>
          <cell r="AH655">
            <v>-4</v>
          </cell>
          <cell r="AI655">
            <v>-4</v>
          </cell>
          <cell r="AJ655">
            <v>1</v>
          </cell>
          <cell r="AK655" t="str">
            <v>P</v>
          </cell>
          <cell r="AL655" t="str">
            <v>M</v>
          </cell>
          <cell r="AM655" t="b">
            <v>0</v>
          </cell>
          <cell r="AN655" t="b">
            <v>0</v>
          </cell>
          <cell r="AO655" t="b">
            <v>0</v>
          </cell>
          <cell r="AP655">
            <v>1</v>
          </cell>
          <cell r="AQ655" t="e">
            <v>#N/A</v>
          </cell>
        </row>
        <row r="656">
          <cell r="J656" t="str">
            <v>AS-M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</row>
        <row r="657">
          <cell r="J657" t="str">
            <v>AS-M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J658" t="str">
            <v>AS-M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</row>
        <row r="659">
          <cell r="J659" t="str">
            <v>AS-M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</row>
        <row r="660">
          <cell r="A660" t="str">
            <v>E1600TCREAS-M</v>
          </cell>
          <cell r="B660" t="str">
            <v>CAMB</v>
          </cell>
          <cell r="C660" t="str">
            <v>E1600T</v>
          </cell>
          <cell r="D660" t="str">
            <v>External services - TOTAL</v>
          </cell>
          <cell r="E660">
            <v>2157</v>
          </cell>
          <cell r="F660" t="str">
            <v>E1000TCREAS-M</v>
          </cell>
          <cell r="G660">
            <v>0</v>
          </cell>
          <cell r="H660">
            <v>0</v>
          </cell>
          <cell r="I660" t="str">
            <v>CRE</v>
          </cell>
          <cell r="J660" t="str">
            <v>AS-M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1</v>
          </cell>
          <cell r="AK660" t="str">
            <v>P</v>
          </cell>
          <cell r="AL660" t="str">
            <v>M</v>
          </cell>
          <cell r="AM660" t="b">
            <v>0</v>
          </cell>
          <cell r="AN660" t="b">
            <v>0</v>
          </cell>
          <cell r="AO660" t="b">
            <v>0</v>
          </cell>
          <cell r="AP660">
            <v>1</v>
          </cell>
          <cell r="AQ660" t="e">
            <v>#N/A</v>
          </cell>
        </row>
        <row r="661">
          <cell r="J661" t="str">
            <v>AS-M</v>
          </cell>
          <cell r="N661">
            <v>-1.142647448275862</v>
          </cell>
          <cell r="O661">
            <v>-1.5349262068965515</v>
          </cell>
          <cell r="P661">
            <v>-1.877562620689655</v>
          </cell>
          <cell r="Q661">
            <v>-2.2654415172413795</v>
          </cell>
          <cell r="R661">
            <v>-2.6586926896551724</v>
          </cell>
        </row>
        <row r="662">
          <cell r="J662" t="str">
            <v>AS-M</v>
          </cell>
          <cell r="N662">
            <v>-0.8278328275862068</v>
          </cell>
          <cell r="O662">
            <v>-1.1174879999999998</v>
          </cell>
          <cell r="P662">
            <v>-1.6131041379310342</v>
          </cell>
          <cell r="Q662">
            <v>-2.0234532413793103</v>
          </cell>
          <cell r="R662">
            <v>-2.3964070344827588</v>
          </cell>
        </row>
        <row r="663">
          <cell r="J663" t="str">
            <v>AS-M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</row>
        <row r="664">
          <cell r="J664" t="str">
            <v>AS-M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</row>
        <row r="665">
          <cell r="J665" t="str">
            <v>AS-M</v>
          </cell>
          <cell r="N665">
            <v>-0.47067351724137924</v>
          </cell>
          <cell r="O665">
            <v>-0.60640137931034477</v>
          </cell>
          <cell r="P665">
            <v>-0.79480634482758616</v>
          </cell>
          <cell r="Q665">
            <v>-1.012859172413793</v>
          </cell>
          <cell r="R665">
            <v>-1.2114678620689656</v>
          </cell>
        </row>
        <row r="666">
          <cell r="J666" t="str">
            <v>AS-M</v>
          </cell>
          <cell r="N666">
            <v>-0.18620689655172412</v>
          </cell>
          <cell r="O666">
            <v>-0.24827586206896551</v>
          </cell>
          <cell r="P666">
            <v>-0.31034482758620691</v>
          </cell>
          <cell r="Q666">
            <v>-0.37241379310344824</v>
          </cell>
          <cell r="R666">
            <v>-0.43448275862068964</v>
          </cell>
        </row>
        <row r="667">
          <cell r="J667" t="str">
            <v>AS-M</v>
          </cell>
          <cell r="N667">
            <v>-1.5081372413793106</v>
          </cell>
          <cell r="O667">
            <v>-1.9335364137931035</v>
          </cell>
          <cell r="P667">
            <v>-2.3330288275862072</v>
          </cell>
          <cell r="Q667">
            <v>-2.704483448275862</v>
          </cell>
          <cell r="R667">
            <v>-3.1477129655172416</v>
          </cell>
        </row>
        <row r="668">
          <cell r="A668" t="str">
            <v>E1800TCREAS-M</v>
          </cell>
          <cell r="B668" t="str">
            <v>CAMB</v>
          </cell>
          <cell r="C668" t="str">
            <v>E1800T</v>
          </cell>
          <cell r="D668" t="str">
            <v>Other - non specific - TOTAL</v>
          </cell>
          <cell r="E668">
            <v>2182</v>
          </cell>
          <cell r="F668" t="str">
            <v>E1000TCREAS-M</v>
          </cell>
          <cell r="G668">
            <v>0</v>
          </cell>
          <cell r="H668">
            <v>0</v>
          </cell>
          <cell r="I668" t="str">
            <v>CRE</v>
          </cell>
          <cell r="J668" t="str">
            <v>AS-M</v>
          </cell>
          <cell r="K668">
            <v>0</v>
          </cell>
          <cell r="L668">
            <v>-1.4148657931034483</v>
          </cell>
          <cell r="M668">
            <v>-2.7109891034482754</v>
          </cell>
          <cell r="N668">
            <v>-4.1354979310344833</v>
          </cell>
          <cell r="O668">
            <v>-5.4406278620689648</v>
          </cell>
          <cell r="P668">
            <v>-6.9288467586206899</v>
          </cell>
          <cell r="Q668">
            <v>-8.3786511724137931</v>
          </cell>
          <cell r="R668">
            <v>-9.8487633103448289</v>
          </cell>
          <cell r="S668">
            <v>-11.348717379310344</v>
          </cell>
          <cell r="T668">
            <v>-12.79938248275862</v>
          </cell>
          <cell r="U668">
            <v>-14.366907310344828</v>
          </cell>
          <cell r="V668">
            <v>-15.800596965517242</v>
          </cell>
          <cell r="W668">
            <v>-17.591159586206896</v>
          </cell>
          <cell r="X668">
            <v>0</v>
          </cell>
          <cell r="Y668">
            <v>-1</v>
          </cell>
          <cell r="Z668">
            <v>-2</v>
          </cell>
          <cell r="AA668">
            <v>-3</v>
          </cell>
          <cell r="AB668">
            <v>-3</v>
          </cell>
          <cell r="AC668">
            <v>-3</v>
          </cell>
          <cell r="AD668">
            <v>-5</v>
          </cell>
          <cell r="AE668">
            <v>-6</v>
          </cell>
          <cell r="AF668">
            <v>-6</v>
          </cell>
          <cell r="AG668">
            <v>-7</v>
          </cell>
          <cell r="AH668">
            <v>-8</v>
          </cell>
          <cell r="AI668">
            <v>-9</v>
          </cell>
          <cell r="AJ668">
            <v>1</v>
          </cell>
          <cell r="AK668" t="str">
            <v>P</v>
          </cell>
          <cell r="AL668" t="str">
            <v>M</v>
          </cell>
          <cell r="AM668" t="b">
            <v>0</v>
          </cell>
          <cell r="AN668" t="b">
            <v>0</v>
          </cell>
          <cell r="AO668" t="b">
            <v>0</v>
          </cell>
          <cell r="AP668">
            <v>1</v>
          </cell>
          <cell r="AQ668" t="e">
            <v>#N/A</v>
          </cell>
        </row>
        <row r="669">
          <cell r="J669" t="str">
            <v>AS-M</v>
          </cell>
          <cell r="K669">
            <v>-359</v>
          </cell>
          <cell r="N669">
            <v>-93.36163536770114</v>
          </cell>
          <cell r="O669">
            <v>-119.09212279873563</v>
          </cell>
          <cell r="P669">
            <v>-147.85251502862067</v>
          </cell>
          <cell r="Q669">
            <v>-176.38414524241378</v>
          </cell>
          <cell r="R669">
            <v>-200.59698946367814</v>
          </cell>
        </row>
        <row r="670">
          <cell r="A670" t="str">
            <v>E11000PREAS-M</v>
          </cell>
          <cell r="B670" t="str">
            <v>CAMB</v>
          </cell>
          <cell r="C670" t="str">
            <v>E11000</v>
          </cell>
          <cell r="D670" t="str">
            <v>Advertising &amp; Promotion - Marketing</v>
          </cell>
          <cell r="E670">
            <v>2127</v>
          </cell>
          <cell r="F670" t="str">
            <v>E1000TPREAS-M</v>
          </cell>
          <cell r="G670">
            <v>0</v>
          </cell>
          <cell r="H670">
            <v>0</v>
          </cell>
          <cell r="I670" t="str">
            <v>PRE</v>
          </cell>
          <cell r="J670" t="str">
            <v>AS-M</v>
          </cell>
          <cell r="K670">
            <v>-1275</v>
          </cell>
          <cell r="L670">
            <v>-114.78209</v>
          </cell>
          <cell r="M670">
            <v>-237.99993999999998</v>
          </cell>
          <cell r="N670">
            <v>-449.02622000000002</v>
          </cell>
          <cell r="O670">
            <v>-649.58534999999995</v>
          </cell>
          <cell r="P670">
            <v>-844.71139000000005</v>
          </cell>
          <cell r="Q670">
            <v>-1037.3787992</v>
          </cell>
          <cell r="R670">
            <v>-1288.2667491999998</v>
          </cell>
          <cell r="S670">
            <v>-1475.8138872</v>
          </cell>
          <cell r="T670">
            <v>-1791.1837512000002</v>
          </cell>
          <cell r="U670">
            <v>-2020.3611311999998</v>
          </cell>
          <cell r="V670">
            <v>-2283.6514072</v>
          </cell>
          <cell r="W670">
            <v>-3073.9186223999995</v>
          </cell>
          <cell r="X670">
            <v>-358</v>
          </cell>
          <cell r="Y670">
            <v>-737</v>
          </cell>
          <cell r="Z670">
            <v>-1140</v>
          </cell>
          <cell r="AA670">
            <v>-1575</v>
          </cell>
          <cell r="AB670">
            <v>-2046</v>
          </cell>
          <cell r="AC670">
            <v>-2553</v>
          </cell>
          <cell r="AD670">
            <v>-3048</v>
          </cell>
          <cell r="AE670">
            <v>-3575</v>
          </cell>
          <cell r="AF670">
            <v>-4131</v>
          </cell>
          <cell r="AG670">
            <v>-4718</v>
          </cell>
          <cell r="AH670">
            <v>-5334</v>
          </cell>
          <cell r="AI670">
            <v>-5979</v>
          </cell>
          <cell r="AJ670">
            <v>0</v>
          </cell>
          <cell r="AK670" t="str">
            <v>P</v>
          </cell>
          <cell r="AL670" t="str">
            <v>M</v>
          </cell>
          <cell r="AM670" t="b">
            <v>1</v>
          </cell>
          <cell r="AN670" t="b">
            <v>1</v>
          </cell>
          <cell r="AO670" t="b">
            <v>1</v>
          </cell>
          <cell r="AP670">
            <v>2</v>
          </cell>
          <cell r="AQ670" t="e">
            <v>#N/A</v>
          </cell>
        </row>
        <row r="671">
          <cell r="J671" t="str">
            <v>AS-M</v>
          </cell>
          <cell r="K671">
            <v>-382</v>
          </cell>
          <cell r="N671">
            <v>-147.82387</v>
          </cell>
          <cell r="O671">
            <v>-198.57185999999999</v>
          </cell>
          <cell r="P671">
            <v>-250.43404999999998</v>
          </cell>
          <cell r="Q671">
            <v>-311.76403999999997</v>
          </cell>
          <cell r="R671">
            <v>-363.60820000000001</v>
          </cell>
        </row>
        <row r="672">
          <cell r="J672" t="str">
            <v>AS-M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</row>
        <row r="673">
          <cell r="A673" t="str">
            <v>E1200TPREAS-M</v>
          </cell>
          <cell r="B673" t="str">
            <v>CAMB</v>
          </cell>
          <cell r="C673" t="str">
            <v>E1200T</v>
          </cell>
          <cell r="D673" t="str">
            <v>Phone subsidies/amortization - Marketing - TOTAL</v>
          </cell>
          <cell r="E673">
            <v>2131</v>
          </cell>
          <cell r="F673" t="str">
            <v>E1000TPREAS-M</v>
          </cell>
          <cell r="G673">
            <v>0</v>
          </cell>
          <cell r="H673">
            <v>0</v>
          </cell>
          <cell r="I673" t="str">
            <v>PRE</v>
          </cell>
          <cell r="J673" t="str">
            <v>AS-M</v>
          </cell>
          <cell r="K673">
            <v>-382</v>
          </cell>
          <cell r="L673">
            <v>-37.936309999999999</v>
          </cell>
          <cell r="M673">
            <v>-85.120820000000009</v>
          </cell>
          <cell r="N673">
            <v>-147.82387</v>
          </cell>
          <cell r="O673">
            <v>-198.57185999999999</v>
          </cell>
          <cell r="P673">
            <v>-250.43404999999998</v>
          </cell>
          <cell r="Q673">
            <v>-311.76403999999997</v>
          </cell>
          <cell r="R673">
            <v>-363.60820000000001</v>
          </cell>
          <cell r="S673">
            <v>-428.04196999999999</v>
          </cell>
          <cell r="T673">
            <v>-492.70340999999996</v>
          </cell>
          <cell r="U673">
            <v>-553.48702000000003</v>
          </cell>
          <cell r="V673">
            <v>-588.53485000000001</v>
          </cell>
          <cell r="W673">
            <v>-631.40284999999994</v>
          </cell>
          <cell r="X673">
            <v>-16</v>
          </cell>
          <cell r="Y673">
            <v>-26</v>
          </cell>
          <cell r="Z673">
            <v>-47</v>
          </cell>
          <cell r="AA673">
            <v>-71</v>
          </cell>
          <cell r="AB673">
            <v>-98</v>
          </cell>
          <cell r="AC673">
            <v>-125</v>
          </cell>
          <cell r="AD673">
            <v>-151</v>
          </cell>
          <cell r="AE673">
            <v>-178</v>
          </cell>
          <cell r="AF673">
            <v>-205</v>
          </cell>
          <cell r="AG673">
            <v>-232</v>
          </cell>
          <cell r="AH673">
            <v>-258</v>
          </cell>
          <cell r="AI673">
            <v>-285</v>
          </cell>
          <cell r="AJ673">
            <v>1</v>
          </cell>
          <cell r="AK673" t="str">
            <v>P</v>
          </cell>
          <cell r="AL673" t="str">
            <v>M</v>
          </cell>
          <cell r="AM673" t="b">
            <v>0</v>
          </cell>
          <cell r="AN673" t="b">
            <v>0</v>
          </cell>
          <cell r="AO673" t="b">
            <v>0</v>
          </cell>
          <cell r="AP673">
            <v>2</v>
          </cell>
          <cell r="AQ673" t="e">
            <v>#N/A</v>
          </cell>
        </row>
        <row r="674">
          <cell r="J674" t="str">
            <v>AS-M</v>
          </cell>
          <cell r="K674">
            <v>-211</v>
          </cell>
          <cell r="N674">
            <v>-68.831000000000003</v>
          </cell>
          <cell r="O674">
            <v>-90.4</v>
          </cell>
          <cell r="P674">
            <v>-115.605</v>
          </cell>
          <cell r="Q674">
            <v>-141.32499999999999</v>
          </cell>
          <cell r="R674">
            <v>-175.27099999999999</v>
          </cell>
        </row>
        <row r="675">
          <cell r="J675" t="str">
            <v>AS-M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</row>
        <row r="676">
          <cell r="A676" t="str">
            <v>E1300TPREAS-M</v>
          </cell>
          <cell r="B676" t="str">
            <v>CAMB</v>
          </cell>
          <cell r="C676" t="str">
            <v>E1300T</v>
          </cell>
          <cell r="D676" t="str">
            <v>Dealer commissions - Marketing-TOTAL</v>
          </cell>
          <cell r="E676">
            <v>2135</v>
          </cell>
          <cell r="F676" t="str">
            <v>E1000TPREAS-M</v>
          </cell>
          <cell r="G676">
            <v>0</v>
          </cell>
          <cell r="H676">
            <v>0</v>
          </cell>
          <cell r="I676" t="str">
            <v>PRE</v>
          </cell>
          <cell r="J676" t="str">
            <v>AS-M</v>
          </cell>
          <cell r="K676">
            <v>-211</v>
          </cell>
          <cell r="L676">
            <v>-23.363</v>
          </cell>
          <cell r="M676">
            <v>-44.478000000000002</v>
          </cell>
          <cell r="N676">
            <v>-68.831000000000003</v>
          </cell>
          <cell r="O676">
            <v>-90.4</v>
          </cell>
          <cell r="P676">
            <v>-115.605</v>
          </cell>
          <cell r="Q676">
            <v>-141.32499999999999</v>
          </cell>
          <cell r="R676">
            <v>-175.27099999999999</v>
          </cell>
          <cell r="S676">
            <v>-206.42500000000001</v>
          </cell>
          <cell r="T676">
            <v>-486.97</v>
          </cell>
          <cell r="U676">
            <v>-870.65138999999999</v>
          </cell>
          <cell r="V676">
            <v>-1566.2312200000001</v>
          </cell>
          <cell r="W676">
            <v>-1940.9720000000002</v>
          </cell>
          <cell r="X676">
            <v>-13</v>
          </cell>
          <cell r="Y676">
            <v>-22</v>
          </cell>
          <cell r="Z676">
            <v>-40</v>
          </cell>
          <cell r="AA676">
            <v>-61</v>
          </cell>
          <cell r="AB676">
            <v>-84</v>
          </cell>
          <cell r="AC676">
            <v>-106</v>
          </cell>
          <cell r="AD676">
            <v>-129</v>
          </cell>
          <cell r="AE676">
            <v>-152</v>
          </cell>
          <cell r="AF676">
            <v>-175</v>
          </cell>
          <cell r="AG676">
            <v>-198</v>
          </cell>
          <cell r="AH676">
            <v>-220</v>
          </cell>
          <cell r="AI676">
            <v>-243</v>
          </cell>
          <cell r="AJ676">
            <v>1</v>
          </cell>
          <cell r="AK676" t="str">
            <v>P</v>
          </cell>
          <cell r="AL676" t="str">
            <v>M</v>
          </cell>
          <cell r="AM676" t="b">
            <v>0</v>
          </cell>
          <cell r="AN676" t="b">
            <v>0</v>
          </cell>
          <cell r="AO676" t="b">
            <v>0</v>
          </cell>
          <cell r="AP676">
            <v>2</v>
          </cell>
          <cell r="AQ676" t="e">
            <v>#N/A</v>
          </cell>
        </row>
        <row r="677">
          <cell r="J677" t="str">
            <v>AS-M</v>
          </cell>
          <cell r="K677">
            <v>-52</v>
          </cell>
          <cell r="N677">
            <v>-20.23789</v>
          </cell>
          <cell r="O677">
            <v>-26.646259999999998</v>
          </cell>
          <cell r="P677">
            <v>-33.054629999999996</v>
          </cell>
          <cell r="Q677">
            <v>-39.469569999999997</v>
          </cell>
          <cell r="R677">
            <v>-45.884509999999999</v>
          </cell>
        </row>
        <row r="678">
          <cell r="J678" t="str">
            <v>AS-M</v>
          </cell>
          <cell r="K678">
            <v>-41</v>
          </cell>
          <cell r="N678">
            <v>-17.582090000000001</v>
          </cell>
          <cell r="O678">
            <v>-23.46621</v>
          </cell>
          <cell r="P678">
            <v>-29.114939999999997</v>
          </cell>
          <cell r="Q678">
            <v>-34.426220000000001</v>
          </cell>
          <cell r="R678">
            <v>-39.829430000000002</v>
          </cell>
        </row>
        <row r="679">
          <cell r="J679" t="str">
            <v>AS-M</v>
          </cell>
          <cell r="K679">
            <v>-36</v>
          </cell>
          <cell r="N679">
            <v>-19.567769999999999</v>
          </cell>
          <cell r="O679">
            <v>-31.84629</v>
          </cell>
          <cell r="P679">
            <v>-44.054319999999997</v>
          </cell>
          <cell r="Q679">
            <v>-58.838029999999996</v>
          </cell>
          <cell r="R679">
            <v>-73.693989999999999</v>
          </cell>
        </row>
        <row r="680">
          <cell r="J680" t="str">
            <v>AS-M</v>
          </cell>
          <cell r="K680">
            <v>-7</v>
          </cell>
          <cell r="N680">
            <v>-2.9939337500000001</v>
          </cell>
          <cell r="O680">
            <v>-4.1931462500000007</v>
          </cell>
          <cell r="P680">
            <v>-5.2074262500000001</v>
          </cell>
          <cell r="Q680">
            <v>-6.4679512500000005</v>
          </cell>
          <cell r="R680">
            <v>-7.7784775000000002</v>
          </cell>
        </row>
        <row r="681">
          <cell r="J681" t="str">
            <v>AS-M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</row>
        <row r="682">
          <cell r="J682" t="str">
            <v>AS-M</v>
          </cell>
          <cell r="K682">
            <v>-7</v>
          </cell>
          <cell r="N682">
            <v>-0.47099999999999997</v>
          </cell>
          <cell r="O682">
            <v>-0.47099999999999997</v>
          </cell>
          <cell r="P682">
            <v>-0.47099999999999997</v>
          </cell>
          <cell r="Q682">
            <v>-0.96599999999999997</v>
          </cell>
          <cell r="R682">
            <v>-1.4537</v>
          </cell>
        </row>
        <row r="683">
          <cell r="J683" t="str">
            <v>AS-M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</row>
        <row r="684">
          <cell r="J684" t="str">
            <v>AS-M</v>
          </cell>
          <cell r="K684">
            <v>-2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</row>
        <row r="685">
          <cell r="J685" t="str">
            <v>AS-M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</row>
        <row r="686">
          <cell r="J686" t="str">
            <v>AS-M</v>
          </cell>
          <cell r="K686">
            <v>-16</v>
          </cell>
          <cell r="N686">
            <v>-11.972200000000001</v>
          </cell>
          <cell r="O686">
            <v>-14.930260000000001</v>
          </cell>
          <cell r="P686">
            <v>-15.618259999999999</v>
          </cell>
          <cell r="Q686">
            <v>-17.18206</v>
          </cell>
          <cell r="R686">
            <v>-21.674669999999999</v>
          </cell>
        </row>
        <row r="687">
          <cell r="A687" t="str">
            <v>E1400TPREAS-M</v>
          </cell>
          <cell r="B687" t="str">
            <v>CAMB</v>
          </cell>
          <cell r="C687" t="str">
            <v>E1400T</v>
          </cell>
          <cell r="D687" t="str">
            <v>Total employees related costs</v>
          </cell>
          <cell r="E687">
            <v>2147</v>
          </cell>
          <cell r="F687" t="str">
            <v>E1000TPREAS-M</v>
          </cell>
          <cell r="G687">
            <v>0</v>
          </cell>
          <cell r="H687">
            <v>0</v>
          </cell>
          <cell r="I687" t="str">
            <v>PRE</v>
          </cell>
          <cell r="J687" t="str">
            <v>AS-M</v>
          </cell>
          <cell r="K687">
            <v>-161</v>
          </cell>
          <cell r="L687">
            <v>-20.773786249999997</v>
          </cell>
          <cell r="M687">
            <v>-47.062384999999999</v>
          </cell>
          <cell r="N687">
            <v>-72.824883749999998</v>
          </cell>
          <cell r="O687">
            <v>-101.55316625</v>
          </cell>
          <cell r="P687">
            <v>-127.52057624999998</v>
          </cell>
          <cell r="Q687">
            <v>-157.34983125000002</v>
          </cell>
          <cell r="R687">
            <v>-190.31477750000002</v>
          </cell>
          <cell r="S687">
            <v>-223.87468250000001</v>
          </cell>
          <cell r="T687">
            <v>-250.95867874999999</v>
          </cell>
          <cell r="U687">
            <v>-279.43331625000002</v>
          </cell>
          <cell r="V687">
            <v>-304.99462500000004</v>
          </cell>
          <cell r="W687">
            <v>-332.20556125000002</v>
          </cell>
          <cell r="X687">
            <v>-22</v>
          </cell>
          <cell r="Y687">
            <v>-44</v>
          </cell>
          <cell r="Z687">
            <v>-66</v>
          </cell>
          <cell r="AA687">
            <v>-87</v>
          </cell>
          <cell r="AB687">
            <v>-110</v>
          </cell>
          <cell r="AC687">
            <v>-132</v>
          </cell>
          <cell r="AD687">
            <v>-153</v>
          </cell>
          <cell r="AE687">
            <v>-173</v>
          </cell>
          <cell r="AF687">
            <v>-195</v>
          </cell>
          <cell r="AG687">
            <v>-217</v>
          </cell>
          <cell r="AH687">
            <v>-240</v>
          </cell>
          <cell r="AI687">
            <v>-261</v>
          </cell>
          <cell r="AJ687">
            <v>1</v>
          </cell>
          <cell r="AK687" t="str">
            <v>P</v>
          </cell>
          <cell r="AL687" t="str">
            <v>M</v>
          </cell>
          <cell r="AM687" t="b">
            <v>0</v>
          </cell>
          <cell r="AN687" t="b">
            <v>0</v>
          </cell>
          <cell r="AO687" t="b">
            <v>0</v>
          </cell>
          <cell r="AP687">
            <v>2</v>
          </cell>
          <cell r="AQ687" t="e">
            <v>#N/A</v>
          </cell>
        </row>
        <row r="688">
          <cell r="J688" t="str">
            <v>AS-M</v>
          </cell>
          <cell r="K688">
            <v>-33</v>
          </cell>
          <cell r="N688">
            <v>-2.3319991999999998</v>
          </cell>
          <cell r="O688">
            <v>-3.2239991999999997</v>
          </cell>
          <cell r="P688">
            <v>-3.9559991999999999</v>
          </cell>
          <cell r="Q688">
            <v>-4.6879992000000001</v>
          </cell>
          <cell r="R688">
            <v>-5.4199991999999995</v>
          </cell>
        </row>
        <row r="689">
          <cell r="J689" t="str">
            <v>AS-M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</row>
        <row r="690">
          <cell r="A690" t="str">
            <v>E1500TPREAS-M</v>
          </cell>
          <cell r="B690" t="str">
            <v>CAMB</v>
          </cell>
          <cell r="C690" t="str">
            <v>E1500T</v>
          </cell>
          <cell r="D690" t="str">
            <v>Office Rental &amp; Lease Payments - TOTAL</v>
          </cell>
          <cell r="E690">
            <v>2151</v>
          </cell>
          <cell r="F690" t="str">
            <v>E1000TPREAS-M</v>
          </cell>
          <cell r="G690">
            <v>0</v>
          </cell>
          <cell r="H690">
            <v>0</v>
          </cell>
          <cell r="I690" t="str">
            <v>PRE</v>
          </cell>
          <cell r="J690" t="str">
            <v>AS-M</v>
          </cell>
          <cell r="K690">
            <v>-33</v>
          </cell>
          <cell r="L690">
            <v>-0.63999919999999999</v>
          </cell>
          <cell r="M690">
            <v>-1.4399992000000001</v>
          </cell>
          <cell r="N690">
            <v>-2.3319991999999998</v>
          </cell>
          <cell r="O690">
            <v>-3.2239991999999997</v>
          </cell>
          <cell r="P690">
            <v>-3.9559991999999999</v>
          </cell>
          <cell r="Q690">
            <v>-4.6879992000000001</v>
          </cell>
          <cell r="R690">
            <v>-5.4199991999999995</v>
          </cell>
          <cell r="S690">
            <v>-6.1519992000000006</v>
          </cell>
          <cell r="T690">
            <v>-6.8839991999999999</v>
          </cell>
          <cell r="U690">
            <v>-7.6159992000000001</v>
          </cell>
          <cell r="V690">
            <v>-8.3479992000000003</v>
          </cell>
          <cell r="W690">
            <v>-9.0799991999999996</v>
          </cell>
          <cell r="X690">
            <v>-2</v>
          </cell>
          <cell r="Y690">
            <v>-4</v>
          </cell>
          <cell r="Z690">
            <v>-6</v>
          </cell>
          <cell r="AA690">
            <v>-8</v>
          </cell>
          <cell r="AB690">
            <v>-10</v>
          </cell>
          <cell r="AC690">
            <v>-12</v>
          </cell>
          <cell r="AD690">
            <v>-14</v>
          </cell>
          <cell r="AE690">
            <v>-16</v>
          </cell>
          <cell r="AF690">
            <v>-18</v>
          </cell>
          <cell r="AG690">
            <v>-20</v>
          </cell>
          <cell r="AH690">
            <v>-22</v>
          </cell>
          <cell r="AI690">
            <v>-24</v>
          </cell>
          <cell r="AJ690">
            <v>1</v>
          </cell>
          <cell r="AK690" t="str">
            <v>P</v>
          </cell>
          <cell r="AL690" t="str">
            <v>M</v>
          </cell>
          <cell r="AM690" t="b">
            <v>0</v>
          </cell>
          <cell r="AN690" t="b">
            <v>0</v>
          </cell>
          <cell r="AO690" t="b">
            <v>0</v>
          </cell>
          <cell r="AP690">
            <v>2</v>
          </cell>
          <cell r="AQ690" t="e">
            <v>#N/A</v>
          </cell>
        </row>
        <row r="691">
          <cell r="J691" t="str">
            <v>AS-M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</row>
        <row r="692">
          <cell r="J692" t="str">
            <v>AS-M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</row>
        <row r="693">
          <cell r="J693" t="str">
            <v>AS-M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J694" t="str">
            <v>AS-M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</row>
        <row r="695">
          <cell r="A695" t="str">
            <v>E1600TPREAS-M</v>
          </cell>
          <cell r="B695" t="str">
            <v>CAMB</v>
          </cell>
          <cell r="C695" t="str">
            <v>E1600T</v>
          </cell>
          <cell r="D695" t="str">
            <v>External services - TOTAL</v>
          </cell>
          <cell r="E695">
            <v>2157</v>
          </cell>
          <cell r="F695" t="str">
            <v>E1000TPREAS-M</v>
          </cell>
          <cell r="G695">
            <v>0</v>
          </cell>
          <cell r="H695">
            <v>0</v>
          </cell>
          <cell r="I695" t="str">
            <v>PRE</v>
          </cell>
          <cell r="J695" t="str">
            <v>AS-M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1</v>
          </cell>
          <cell r="AK695" t="str">
            <v>P</v>
          </cell>
          <cell r="AL695" t="str">
            <v>M</v>
          </cell>
          <cell r="AM695" t="b">
            <v>0</v>
          </cell>
          <cell r="AN695" t="b">
            <v>0</v>
          </cell>
          <cell r="AO695" t="b">
            <v>0</v>
          </cell>
          <cell r="AP695">
            <v>2</v>
          </cell>
          <cell r="AQ695" t="e">
            <v>#N/A</v>
          </cell>
        </row>
        <row r="696">
          <cell r="J696" t="str">
            <v>AS-M</v>
          </cell>
          <cell r="K696">
            <v>-39</v>
          </cell>
          <cell r="N696">
            <v>-1.9044124137931033</v>
          </cell>
          <cell r="O696">
            <v>-2.5582103448275859</v>
          </cell>
          <cell r="P696">
            <v>-3.1292710344827586</v>
          </cell>
          <cell r="Q696">
            <v>-3.7757358620689656</v>
          </cell>
          <cell r="R696">
            <v>-4.4311544827586209</v>
          </cell>
        </row>
        <row r="697">
          <cell r="J697" t="str">
            <v>AS-M</v>
          </cell>
          <cell r="K697">
            <v>-18</v>
          </cell>
          <cell r="N697">
            <v>-1.3797213793103447</v>
          </cell>
          <cell r="O697">
            <v>-1.8624799999999999</v>
          </cell>
          <cell r="P697">
            <v>-2.6885068965517238</v>
          </cell>
          <cell r="Q697">
            <v>-3.3724220689655171</v>
          </cell>
          <cell r="R697">
            <v>-3.9940117241379309</v>
          </cell>
        </row>
        <row r="698">
          <cell r="J698" t="str">
            <v>AS-M</v>
          </cell>
          <cell r="K698">
            <v>-6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</row>
        <row r="699">
          <cell r="J699" t="str">
            <v>AS-M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</row>
        <row r="700">
          <cell r="J700" t="str">
            <v>AS-M</v>
          </cell>
          <cell r="K700">
            <v>-7</v>
          </cell>
          <cell r="N700">
            <v>-0.78445586206896545</v>
          </cell>
          <cell r="O700">
            <v>-1.0106689655172412</v>
          </cell>
          <cell r="P700">
            <v>-1.3246772413793102</v>
          </cell>
          <cell r="Q700">
            <v>-1.6880986206896551</v>
          </cell>
          <cell r="R700">
            <v>-2.0191131034482761</v>
          </cell>
        </row>
        <row r="701">
          <cell r="J701" t="str">
            <v>AS-M</v>
          </cell>
          <cell r="K701">
            <v>-3</v>
          </cell>
          <cell r="N701">
            <v>-0.31034482758620691</v>
          </cell>
          <cell r="O701">
            <v>-0.41379310344827586</v>
          </cell>
          <cell r="P701">
            <v>-0.51724137931034486</v>
          </cell>
          <cell r="Q701">
            <v>-0.62068965517241381</v>
          </cell>
          <cell r="R701">
            <v>-0.72413793103448276</v>
          </cell>
        </row>
        <row r="702">
          <cell r="J702" t="str">
            <v>AS-M</v>
          </cell>
          <cell r="K702">
            <v>-29</v>
          </cell>
          <cell r="N702">
            <v>-2.5135620689655176</v>
          </cell>
          <cell r="O702">
            <v>-3.2225606896551726</v>
          </cell>
          <cell r="P702">
            <v>-3.8883813793103452</v>
          </cell>
          <cell r="Q702">
            <v>-4.5074724137931037</v>
          </cell>
          <cell r="R702">
            <v>-5.2461882758620693</v>
          </cell>
        </row>
        <row r="703">
          <cell r="A703" t="str">
            <v>E1800TPREAS-M</v>
          </cell>
          <cell r="B703" t="str">
            <v>CAMB</v>
          </cell>
          <cell r="C703" t="str">
            <v>E1800T</v>
          </cell>
          <cell r="D703" t="str">
            <v>Other - non specific - TOTAL</v>
          </cell>
          <cell r="E703">
            <v>2182</v>
          </cell>
          <cell r="F703" t="str">
            <v>E1000TPREAS-M</v>
          </cell>
          <cell r="G703">
            <v>0</v>
          </cell>
          <cell r="H703">
            <v>0</v>
          </cell>
          <cell r="I703" t="str">
            <v>PRE</v>
          </cell>
          <cell r="J703" t="str">
            <v>AS-M</v>
          </cell>
          <cell r="K703">
            <v>-102</v>
          </cell>
          <cell r="L703">
            <v>-2.3581096551724139</v>
          </cell>
          <cell r="M703">
            <v>-4.5183151724137929</v>
          </cell>
          <cell r="N703">
            <v>-6.8924965517241379</v>
          </cell>
          <cell r="O703">
            <v>-9.0677131034482752</v>
          </cell>
          <cell r="P703">
            <v>-11.548077931034484</v>
          </cell>
          <cell r="Q703">
            <v>-13.964418620689656</v>
          </cell>
          <cell r="R703">
            <v>-16.41460551724138</v>
          </cell>
          <cell r="S703">
            <v>-18.914528965517242</v>
          </cell>
          <cell r="T703">
            <v>-21.332304137931033</v>
          </cell>
          <cell r="U703">
            <v>-23.944845517241379</v>
          </cell>
          <cell r="V703">
            <v>-26.334328275862067</v>
          </cell>
          <cell r="W703">
            <v>-29.31859931034483</v>
          </cell>
          <cell r="X703">
            <v>-5</v>
          </cell>
          <cell r="Y703">
            <v>-10</v>
          </cell>
          <cell r="Z703">
            <v>-12</v>
          </cell>
          <cell r="AA703">
            <v>-18</v>
          </cell>
          <cell r="AB703">
            <v>-20</v>
          </cell>
          <cell r="AC703">
            <v>-24</v>
          </cell>
          <cell r="AD703">
            <v>-27</v>
          </cell>
          <cell r="AE703">
            <v>-32</v>
          </cell>
          <cell r="AF703">
            <v>-35</v>
          </cell>
          <cell r="AG703">
            <v>-40</v>
          </cell>
          <cell r="AH703">
            <v>-42</v>
          </cell>
          <cell r="AI703">
            <v>-47</v>
          </cell>
          <cell r="AJ703">
            <v>1</v>
          </cell>
          <cell r="AK703" t="str">
            <v>P</v>
          </cell>
          <cell r="AL703" t="str">
            <v>M</v>
          </cell>
          <cell r="AM703" t="b">
            <v>0</v>
          </cell>
          <cell r="AN703" t="b">
            <v>0</v>
          </cell>
          <cell r="AO703" t="b">
            <v>0</v>
          </cell>
          <cell r="AP703">
            <v>2</v>
          </cell>
          <cell r="AQ703" t="e">
            <v>#N/A</v>
          </cell>
        </row>
        <row r="704">
          <cell r="J704" t="str">
            <v>AS-M</v>
          </cell>
          <cell r="K704">
            <v>-2164</v>
          </cell>
          <cell r="N704">
            <v>-747.7304695017242</v>
          </cell>
          <cell r="O704">
            <v>-1052.4020885534483</v>
          </cell>
          <cell r="P704">
            <v>-1353.7750933810344</v>
          </cell>
          <cell r="Q704">
            <v>-1666.4700882706898</v>
          </cell>
          <cell r="R704">
            <v>-2039.295331417241</v>
          </cell>
        </row>
        <row r="705">
          <cell r="A705" t="str">
            <v>E11000ISPAS-M</v>
          </cell>
          <cell r="B705" t="str">
            <v>CAMB</v>
          </cell>
          <cell r="C705" t="str">
            <v>E11000</v>
          </cell>
          <cell r="D705" t="str">
            <v>Advertising &amp; Promotion - Marketing</v>
          </cell>
          <cell r="E705">
            <v>2127</v>
          </cell>
          <cell r="F705" t="str">
            <v>E1000TISPAS-M</v>
          </cell>
          <cell r="G705">
            <v>0</v>
          </cell>
          <cell r="H705">
            <v>0</v>
          </cell>
          <cell r="I705" t="str">
            <v>ISP</v>
          </cell>
          <cell r="J705" t="str">
            <v>AS-M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AJ705">
            <v>0</v>
          </cell>
          <cell r="AK705" t="str">
            <v>P</v>
          </cell>
          <cell r="AL705" t="str">
            <v>M</v>
          </cell>
          <cell r="AM705" t="b">
            <v>1</v>
          </cell>
          <cell r="AN705" t="b">
            <v>1</v>
          </cell>
          <cell r="AO705" t="b">
            <v>1</v>
          </cell>
          <cell r="AP705">
            <v>3</v>
          </cell>
          <cell r="AQ705" t="e">
            <v>#N/A</v>
          </cell>
        </row>
        <row r="706">
          <cell r="J706" t="str">
            <v>AS-M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J707" t="str">
            <v>AS-M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 t="str">
            <v>E1200TISPAS-M</v>
          </cell>
          <cell r="B708" t="str">
            <v>CAMB</v>
          </cell>
          <cell r="C708" t="str">
            <v>E1200T</v>
          </cell>
          <cell r="D708" t="str">
            <v>Phone subsidies/amortization - Marketing - TOTAL</v>
          </cell>
          <cell r="E708">
            <v>2131</v>
          </cell>
          <cell r="F708" t="str">
            <v>E1000TISPAS-M</v>
          </cell>
          <cell r="G708">
            <v>0</v>
          </cell>
          <cell r="H708">
            <v>0</v>
          </cell>
          <cell r="I708" t="str">
            <v>ISP</v>
          </cell>
          <cell r="J708" t="str">
            <v>AS-M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1</v>
          </cell>
          <cell r="AK708" t="str">
            <v>P</v>
          </cell>
          <cell r="AL708" t="str">
            <v>M</v>
          </cell>
          <cell r="AM708" t="b">
            <v>0</v>
          </cell>
          <cell r="AN708" t="b">
            <v>0</v>
          </cell>
          <cell r="AO708" t="b">
            <v>0</v>
          </cell>
          <cell r="AP708">
            <v>3</v>
          </cell>
          <cell r="AQ708" t="e">
            <v>#N/A</v>
          </cell>
        </row>
        <row r="709">
          <cell r="J709" t="str">
            <v>AS-M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</row>
        <row r="710">
          <cell r="A710" t="str">
            <v>E1300TISPAS-M</v>
          </cell>
          <cell r="B710" t="str">
            <v>CAMB</v>
          </cell>
          <cell r="C710" t="str">
            <v>E1300T</v>
          </cell>
          <cell r="D710" t="str">
            <v>Dealer commissions - Marketing-TOTAL</v>
          </cell>
          <cell r="E710">
            <v>2135</v>
          </cell>
          <cell r="F710" t="str">
            <v>E1000TISPAS-M</v>
          </cell>
          <cell r="G710">
            <v>0</v>
          </cell>
          <cell r="H710">
            <v>0</v>
          </cell>
          <cell r="I710" t="str">
            <v>ISP</v>
          </cell>
          <cell r="J710" t="str">
            <v>AS-M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1</v>
          </cell>
          <cell r="AK710" t="str">
            <v>P</v>
          </cell>
          <cell r="AL710" t="str">
            <v>M</v>
          </cell>
          <cell r="AM710" t="b">
            <v>0</v>
          </cell>
          <cell r="AN710" t="b">
            <v>0</v>
          </cell>
          <cell r="AO710" t="b">
            <v>0</v>
          </cell>
          <cell r="AP710">
            <v>3</v>
          </cell>
          <cell r="AQ710" t="e">
            <v>#N/A</v>
          </cell>
        </row>
        <row r="711">
          <cell r="J711" t="str">
            <v>AS-M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</row>
        <row r="712">
          <cell r="J712" t="str">
            <v>AS-M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J713" t="str">
            <v>AS-M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J714" t="str">
            <v>AS-M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</row>
        <row r="715">
          <cell r="J715" t="str">
            <v>AS-M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J716" t="str">
            <v>AS-M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</row>
        <row r="717">
          <cell r="J717" t="str">
            <v>AS-M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</row>
        <row r="718">
          <cell r="J718" t="str">
            <v>AS-M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</row>
        <row r="719">
          <cell r="J719" t="str">
            <v>AS-M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</row>
        <row r="720">
          <cell r="J720" t="str">
            <v>AS-M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</row>
        <row r="721">
          <cell r="A721" t="str">
            <v>E1400TISPAS-M</v>
          </cell>
          <cell r="B721" t="str">
            <v>CAMB</v>
          </cell>
          <cell r="C721" t="str">
            <v>E1400T</v>
          </cell>
          <cell r="D721" t="str">
            <v>Total employees related costs</v>
          </cell>
          <cell r="E721">
            <v>2147</v>
          </cell>
          <cell r="F721" t="str">
            <v>E1000TISPAS-M</v>
          </cell>
          <cell r="G721">
            <v>0</v>
          </cell>
          <cell r="H721">
            <v>0</v>
          </cell>
          <cell r="I721" t="str">
            <v>ISP</v>
          </cell>
          <cell r="J721" t="str">
            <v>AS-M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-3</v>
          </cell>
          <cell r="Y721">
            <v>-6</v>
          </cell>
          <cell r="Z721">
            <v>-9</v>
          </cell>
          <cell r="AA721">
            <v>-11</v>
          </cell>
          <cell r="AB721">
            <v>-14</v>
          </cell>
          <cell r="AC721">
            <v>-18</v>
          </cell>
          <cell r="AD721">
            <v>-19</v>
          </cell>
          <cell r="AE721">
            <v>-22</v>
          </cell>
          <cell r="AF721">
            <v>-24</v>
          </cell>
          <cell r="AG721">
            <v>-28</v>
          </cell>
          <cell r="AH721">
            <v>-30</v>
          </cell>
          <cell r="AI721">
            <v>-33</v>
          </cell>
          <cell r="AJ721">
            <v>1</v>
          </cell>
          <cell r="AK721" t="str">
            <v>P</v>
          </cell>
          <cell r="AL721" t="str">
            <v>M</v>
          </cell>
          <cell r="AM721" t="b">
            <v>0</v>
          </cell>
          <cell r="AN721" t="b">
            <v>0</v>
          </cell>
          <cell r="AO721" t="b">
            <v>0</v>
          </cell>
          <cell r="AP721">
            <v>3</v>
          </cell>
          <cell r="AQ721" t="e">
            <v>#N/A</v>
          </cell>
        </row>
        <row r="722">
          <cell r="J722" t="str">
            <v>AS-M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J723" t="str">
            <v>AS-M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</row>
        <row r="724">
          <cell r="A724" t="str">
            <v>E1500TISPAS-M</v>
          </cell>
          <cell r="B724" t="str">
            <v>CAMB</v>
          </cell>
          <cell r="C724" t="str">
            <v>E1500T</v>
          </cell>
          <cell r="D724" t="str">
            <v>Office Rental &amp; Lease Payments - TOTAL</v>
          </cell>
          <cell r="E724">
            <v>2151</v>
          </cell>
          <cell r="F724" t="str">
            <v>E1000TISPAS-M</v>
          </cell>
          <cell r="G724">
            <v>0</v>
          </cell>
          <cell r="H724">
            <v>0</v>
          </cell>
          <cell r="I724" t="str">
            <v>ISP</v>
          </cell>
          <cell r="J724" t="str">
            <v>AS-M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-1</v>
          </cell>
          <cell r="Z724">
            <v>-1</v>
          </cell>
          <cell r="AA724">
            <v>-1</v>
          </cell>
          <cell r="AB724">
            <v>-1</v>
          </cell>
          <cell r="AC724">
            <v>-2</v>
          </cell>
          <cell r="AD724">
            <v>-2</v>
          </cell>
          <cell r="AE724">
            <v>-2</v>
          </cell>
          <cell r="AF724">
            <v>-2</v>
          </cell>
          <cell r="AG724">
            <v>-3</v>
          </cell>
          <cell r="AH724">
            <v>-3</v>
          </cell>
          <cell r="AI724">
            <v>-3</v>
          </cell>
          <cell r="AJ724">
            <v>1</v>
          </cell>
          <cell r="AK724" t="str">
            <v>P</v>
          </cell>
          <cell r="AL724" t="str">
            <v>M</v>
          </cell>
          <cell r="AM724" t="b">
            <v>0</v>
          </cell>
          <cell r="AN724" t="b">
            <v>0</v>
          </cell>
          <cell r="AO724" t="b">
            <v>0</v>
          </cell>
          <cell r="AP724">
            <v>3</v>
          </cell>
          <cell r="AQ724" t="e">
            <v>#N/A</v>
          </cell>
        </row>
        <row r="725">
          <cell r="J725" t="str">
            <v>AS-M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</row>
        <row r="726">
          <cell r="J726" t="str">
            <v>AS-M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</row>
        <row r="727">
          <cell r="J727" t="str">
            <v>AS-M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</row>
        <row r="728">
          <cell r="J728" t="str">
            <v>AS-M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</row>
        <row r="729">
          <cell r="A729" t="str">
            <v>E1600TISPAS-M</v>
          </cell>
          <cell r="B729" t="str">
            <v>CAMB</v>
          </cell>
          <cell r="C729" t="str">
            <v>E1600T</v>
          </cell>
          <cell r="D729" t="str">
            <v>External services - TOTAL</v>
          </cell>
          <cell r="E729">
            <v>2157</v>
          </cell>
          <cell r="F729" t="str">
            <v>E1000TISPAS-M</v>
          </cell>
          <cell r="G729">
            <v>0</v>
          </cell>
          <cell r="H729">
            <v>0</v>
          </cell>
          <cell r="I729" t="str">
            <v>ISP</v>
          </cell>
          <cell r="J729" t="str">
            <v>AS-M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1</v>
          </cell>
          <cell r="AK729" t="str">
            <v>P</v>
          </cell>
          <cell r="AL729" t="str">
            <v>M</v>
          </cell>
          <cell r="AM729" t="b">
            <v>0</v>
          </cell>
          <cell r="AN729" t="b">
            <v>0</v>
          </cell>
          <cell r="AO729" t="b">
            <v>0</v>
          </cell>
          <cell r="AP729">
            <v>3</v>
          </cell>
          <cell r="AQ729" t="e">
            <v>#N/A</v>
          </cell>
        </row>
        <row r="730">
          <cell r="J730" t="str">
            <v>AS-M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J731" t="str">
            <v>AS-M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</row>
        <row r="732">
          <cell r="J732" t="str">
            <v>AS-M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</row>
        <row r="733">
          <cell r="J733" t="str">
            <v>AS-M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</row>
        <row r="734">
          <cell r="J734" t="str">
            <v>AS-M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</row>
        <row r="735">
          <cell r="J735" t="str">
            <v>AS-M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</row>
        <row r="736">
          <cell r="J736" t="str">
            <v>AS-M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</row>
        <row r="737">
          <cell r="A737" t="str">
            <v>E1800TISPAS-M</v>
          </cell>
          <cell r="B737" t="str">
            <v>CAMB</v>
          </cell>
          <cell r="C737" t="str">
            <v>E1800T</v>
          </cell>
          <cell r="D737" t="str">
            <v>Other - non specific - TOTAL</v>
          </cell>
          <cell r="E737">
            <v>2182</v>
          </cell>
          <cell r="F737" t="str">
            <v>E1000TISPAS-M</v>
          </cell>
          <cell r="G737">
            <v>0</v>
          </cell>
          <cell r="H737">
            <v>0</v>
          </cell>
          <cell r="I737" t="str">
            <v>ISP</v>
          </cell>
          <cell r="J737" t="str">
            <v>AS-M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-1</v>
          </cell>
          <cell r="AB737">
            <v>-2</v>
          </cell>
          <cell r="AC737">
            <v>-3</v>
          </cell>
          <cell r="AD737">
            <v>-3</v>
          </cell>
          <cell r="AE737">
            <v>-3</v>
          </cell>
          <cell r="AF737">
            <v>-5</v>
          </cell>
          <cell r="AG737">
            <v>-5</v>
          </cell>
          <cell r="AH737">
            <v>-6</v>
          </cell>
          <cell r="AI737">
            <v>-6</v>
          </cell>
          <cell r="AJ737">
            <v>1</v>
          </cell>
          <cell r="AK737" t="str">
            <v>P</v>
          </cell>
          <cell r="AL737" t="str">
            <v>M</v>
          </cell>
          <cell r="AM737" t="b">
            <v>0</v>
          </cell>
          <cell r="AN737" t="b">
            <v>0</v>
          </cell>
          <cell r="AO737" t="b">
            <v>0</v>
          </cell>
          <cell r="AP737">
            <v>3</v>
          </cell>
          <cell r="AQ737" t="e">
            <v>#N/A</v>
          </cell>
        </row>
        <row r="738">
          <cell r="J738" t="str">
            <v>AS-M</v>
          </cell>
          <cell r="K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J739" t="str">
            <v>AS-M</v>
          </cell>
          <cell r="K739">
            <v>-2523</v>
          </cell>
          <cell r="N739">
            <v>-841.09210486942527</v>
          </cell>
          <cell r="O739">
            <v>-1171.494211352184</v>
          </cell>
          <cell r="P739">
            <v>-1501.6276084096551</v>
          </cell>
          <cell r="Q739">
            <v>-1842.8542335131035</v>
          </cell>
          <cell r="R739">
            <v>-2239.8923208809192</v>
          </cell>
        </row>
        <row r="740">
          <cell r="J740" t="str">
            <v>RS-M</v>
          </cell>
          <cell r="N740">
            <v>0</v>
          </cell>
          <cell r="P740">
            <v>0</v>
          </cell>
          <cell r="Q740">
            <v>0</v>
          </cell>
          <cell r="R740">
            <v>0</v>
          </cell>
        </row>
        <row r="741">
          <cell r="J741" t="str">
            <v>RS-M</v>
          </cell>
          <cell r="N741">
            <v>0</v>
          </cell>
          <cell r="P741">
            <v>0</v>
          </cell>
          <cell r="Q741">
            <v>0</v>
          </cell>
          <cell r="R741">
            <v>0</v>
          </cell>
        </row>
        <row r="742">
          <cell r="J742" t="str">
            <v>RS-M</v>
          </cell>
          <cell r="N742">
            <v>0</v>
          </cell>
          <cell r="P742">
            <v>0</v>
          </cell>
          <cell r="Q742">
            <v>0</v>
          </cell>
          <cell r="R742">
            <v>0</v>
          </cell>
        </row>
        <row r="743">
          <cell r="J743" t="str">
            <v>RS-M</v>
          </cell>
          <cell r="K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</row>
        <row r="744">
          <cell r="J744" t="str">
            <v>RS-M</v>
          </cell>
          <cell r="N744">
            <v>0</v>
          </cell>
          <cell r="R744">
            <v>0</v>
          </cell>
        </row>
        <row r="745">
          <cell r="J745" t="str">
            <v>RS-M</v>
          </cell>
          <cell r="N745">
            <v>0</v>
          </cell>
        </row>
        <row r="746">
          <cell r="J746" t="str">
            <v>RS-M</v>
          </cell>
          <cell r="K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J747" t="str">
            <v>RS-M</v>
          </cell>
          <cell r="N747">
            <v>0</v>
          </cell>
        </row>
        <row r="748">
          <cell r="J748" t="str">
            <v>RS-M</v>
          </cell>
          <cell r="N748">
            <v>0</v>
          </cell>
        </row>
        <row r="749">
          <cell r="J749" t="str">
            <v>RS-M</v>
          </cell>
          <cell r="N749">
            <v>0</v>
          </cell>
        </row>
        <row r="750">
          <cell r="J750" t="str">
            <v>RS-M</v>
          </cell>
          <cell r="N750">
            <v>0</v>
          </cell>
        </row>
        <row r="751">
          <cell r="J751" t="str">
            <v>RS-M</v>
          </cell>
          <cell r="N751">
            <v>0</v>
          </cell>
        </row>
        <row r="752">
          <cell r="J752" t="str">
            <v>RS-M</v>
          </cell>
          <cell r="N752">
            <v>0</v>
          </cell>
        </row>
        <row r="753">
          <cell r="J753" t="str">
            <v>RS-M</v>
          </cell>
          <cell r="N753">
            <v>0</v>
          </cell>
        </row>
        <row r="754">
          <cell r="J754" t="str">
            <v>RS-M</v>
          </cell>
          <cell r="N754">
            <v>0</v>
          </cell>
        </row>
        <row r="755">
          <cell r="J755" t="str">
            <v>RS-M</v>
          </cell>
          <cell r="N755">
            <v>0</v>
          </cell>
        </row>
        <row r="756">
          <cell r="J756" t="str">
            <v>RS-M</v>
          </cell>
          <cell r="N756">
            <v>0</v>
          </cell>
        </row>
        <row r="757">
          <cell r="J757" t="str">
            <v>RS-M</v>
          </cell>
          <cell r="K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J758" t="str">
            <v>RS-M</v>
          </cell>
          <cell r="N758">
            <v>0</v>
          </cell>
        </row>
        <row r="759">
          <cell r="J759" t="str">
            <v>RS-M</v>
          </cell>
          <cell r="N759">
            <v>0</v>
          </cell>
        </row>
        <row r="760">
          <cell r="J760" t="str">
            <v>RS-M</v>
          </cell>
          <cell r="K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</row>
        <row r="761">
          <cell r="J761" t="str">
            <v>RS-M</v>
          </cell>
          <cell r="N761">
            <v>0</v>
          </cell>
        </row>
        <row r="762">
          <cell r="J762" t="str">
            <v>RS-M</v>
          </cell>
          <cell r="N762">
            <v>0</v>
          </cell>
        </row>
        <row r="763">
          <cell r="J763" t="str">
            <v>RS-M</v>
          </cell>
          <cell r="N763">
            <v>0</v>
          </cell>
        </row>
        <row r="764">
          <cell r="J764" t="str">
            <v>RS-M</v>
          </cell>
          <cell r="N764">
            <v>0</v>
          </cell>
        </row>
        <row r="765">
          <cell r="J765" t="str">
            <v>RS-M</v>
          </cell>
          <cell r="K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</row>
        <row r="766">
          <cell r="J766" t="str">
            <v>RS-M</v>
          </cell>
          <cell r="N766">
            <v>0</v>
          </cell>
        </row>
        <row r="767">
          <cell r="J767" t="str">
            <v>RS-M</v>
          </cell>
          <cell r="N767">
            <v>0</v>
          </cell>
        </row>
        <row r="768">
          <cell r="J768" t="str">
            <v>RS-M</v>
          </cell>
          <cell r="N768">
            <v>0</v>
          </cell>
        </row>
        <row r="769">
          <cell r="J769" t="str">
            <v>RS-M</v>
          </cell>
          <cell r="N769">
            <v>0</v>
          </cell>
        </row>
        <row r="770">
          <cell r="J770" t="str">
            <v>RS-M</v>
          </cell>
          <cell r="N770">
            <v>0</v>
          </cell>
        </row>
        <row r="771">
          <cell r="J771" t="str">
            <v>RS-M</v>
          </cell>
          <cell r="N771">
            <v>0</v>
          </cell>
        </row>
        <row r="772">
          <cell r="J772" t="str">
            <v>RS-M</v>
          </cell>
          <cell r="N772">
            <v>0</v>
          </cell>
        </row>
        <row r="773">
          <cell r="J773" t="str">
            <v>RS-M</v>
          </cell>
          <cell r="K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</row>
        <row r="774">
          <cell r="J774" t="str">
            <v>RS-M</v>
          </cell>
          <cell r="K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</row>
        <row r="775">
          <cell r="J775" t="str">
            <v>RS-M</v>
          </cell>
          <cell r="N775">
            <v>0</v>
          </cell>
        </row>
        <row r="776">
          <cell r="J776" t="str">
            <v>RS-M</v>
          </cell>
          <cell r="N776">
            <v>0</v>
          </cell>
        </row>
        <row r="777">
          <cell r="J777" t="str">
            <v>RS-M</v>
          </cell>
          <cell r="N777">
            <v>0</v>
          </cell>
        </row>
        <row r="778">
          <cell r="J778" t="str">
            <v>RS-M</v>
          </cell>
          <cell r="K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</row>
        <row r="779">
          <cell r="J779" t="str">
            <v>RS-M</v>
          </cell>
          <cell r="N779">
            <v>0</v>
          </cell>
        </row>
        <row r="780">
          <cell r="J780" t="str">
            <v>RS-M</v>
          </cell>
          <cell r="N780">
            <v>0</v>
          </cell>
        </row>
        <row r="781">
          <cell r="J781" t="str">
            <v>RS-M</v>
          </cell>
          <cell r="K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</row>
        <row r="782">
          <cell r="J782" t="str">
            <v>RS-M</v>
          </cell>
          <cell r="N782">
            <v>0</v>
          </cell>
        </row>
        <row r="783">
          <cell r="J783" t="str">
            <v>RS-M</v>
          </cell>
          <cell r="N783">
            <v>0</v>
          </cell>
        </row>
        <row r="784">
          <cell r="J784" t="str">
            <v>RS-M</v>
          </cell>
          <cell r="N784">
            <v>0</v>
          </cell>
        </row>
        <row r="785">
          <cell r="J785" t="str">
            <v>RS-M</v>
          </cell>
          <cell r="N785">
            <v>0</v>
          </cell>
        </row>
        <row r="786">
          <cell r="J786" t="str">
            <v>RS-M</v>
          </cell>
          <cell r="N786">
            <v>0</v>
          </cell>
        </row>
        <row r="787">
          <cell r="J787" t="str">
            <v>RS-M</v>
          </cell>
          <cell r="N787">
            <v>0</v>
          </cell>
        </row>
        <row r="788">
          <cell r="J788" t="str">
            <v>RS-M</v>
          </cell>
          <cell r="N788">
            <v>0</v>
          </cell>
        </row>
        <row r="789">
          <cell r="J789" t="str">
            <v>RS-M</v>
          </cell>
          <cell r="N789">
            <v>0</v>
          </cell>
        </row>
        <row r="790">
          <cell r="J790" t="str">
            <v>RS-M</v>
          </cell>
          <cell r="N790">
            <v>0</v>
          </cell>
        </row>
        <row r="791">
          <cell r="J791" t="str">
            <v>RS-M</v>
          </cell>
          <cell r="N791">
            <v>0</v>
          </cell>
        </row>
        <row r="792">
          <cell r="J792" t="str">
            <v>RS-M</v>
          </cell>
          <cell r="K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</row>
        <row r="793">
          <cell r="J793" t="str">
            <v>RS-M</v>
          </cell>
        </row>
        <row r="794">
          <cell r="J794" t="str">
            <v>RS-M</v>
          </cell>
        </row>
        <row r="795">
          <cell r="J795" t="str">
            <v>RS-M</v>
          </cell>
          <cell r="K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J796" t="str">
            <v>RS-M</v>
          </cell>
        </row>
        <row r="797">
          <cell r="J797" t="str">
            <v>RS-M</v>
          </cell>
        </row>
        <row r="798">
          <cell r="J798" t="str">
            <v>RS-M</v>
          </cell>
        </row>
        <row r="799">
          <cell r="J799" t="str">
            <v>RS-M</v>
          </cell>
        </row>
        <row r="800">
          <cell r="J800" t="str">
            <v>RS-M</v>
          </cell>
          <cell r="K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</row>
        <row r="801">
          <cell r="J801" t="str">
            <v>RS-M</v>
          </cell>
        </row>
        <row r="802">
          <cell r="J802" t="str">
            <v>RS-M</v>
          </cell>
        </row>
        <row r="803">
          <cell r="J803" t="str">
            <v>RS-M</v>
          </cell>
        </row>
        <row r="804">
          <cell r="J804" t="str">
            <v>RS-M</v>
          </cell>
        </row>
        <row r="805">
          <cell r="J805" t="str">
            <v>RS-M</v>
          </cell>
        </row>
        <row r="806">
          <cell r="J806" t="str">
            <v>RS-M</v>
          </cell>
        </row>
        <row r="807">
          <cell r="J807" t="str">
            <v>RS-M</v>
          </cell>
        </row>
        <row r="808">
          <cell r="J808" t="str">
            <v>RS-M</v>
          </cell>
          <cell r="K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</row>
        <row r="809">
          <cell r="J809" t="str">
            <v>RS-M</v>
          </cell>
          <cell r="K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</row>
        <row r="810">
          <cell r="J810" t="str">
            <v>RS-M</v>
          </cell>
        </row>
        <row r="811">
          <cell r="J811" t="str">
            <v>RS-M</v>
          </cell>
        </row>
        <row r="812">
          <cell r="J812" t="str">
            <v>RS-M</v>
          </cell>
        </row>
        <row r="813">
          <cell r="J813" t="str">
            <v>RS-M</v>
          </cell>
          <cell r="K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</row>
        <row r="814">
          <cell r="J814" t="str">
            <v>RS-M</v>
          </cell>
        </row>
        <row r="815">
          <cell r="J815" t="str">
            <v>RS-M</v>
          </cell>
          <cell r="K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</row>
        <row r="816">
          <cell r="J816" t="str">
            <v>RS-M</v>
          </cell>
        </row>
        <row r="817">
          <cell r="J817" t="str">
            <v>RS-M</v>
          </cell>
        </row>
        <row r="818">
          <cell r="J818" t="str">
            <v>RS-M</v>
          </cell>
        </row>
        <row r="819">
          <cell r="J819" t="str">
            <v>RS-M</v>
          </cell>
        </row>
        <row r="820">
          <cell r="J820" t="str">
            <v>RS-M</v>
          </cell>
        </row>
        <row r="821">
          <cell r="J821" t="str">
            <v>RS-M</v>
          </cell>
        </row>
        <row r="822">
          <cell r="J822" t="str">
            <v>RS-M</v>
          </cell>
        </row>
        <row r="823">
          <cell r="J823" t="str">
            <v>RS-M</v>
          </cell>
        </row>
        <row r="824">
          <cell r="J824" t="str">
            <v>RS-M</v>
          </cell>
        </row>
        <row r="825">
          <cell r="J825" t="str">
            <v>RS-M</v>
          </cell>
        </row>
        <row r="826">
          <cell r="J826" t="str">
            <v>RS-M</v>
          </cell>
          <cell r="K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</row>
        <row r="827">
          <cell r="J827" t="str">
            <v>RS-M</v>
          </cell>
        </row>
        <row r="828">
          <cell r="J828" t="str">
            <v>RS-M</v>
          </cell>
        </row>
        <row r="829">
          <cell r="J829" t="str">
            <v>RS-M</v>
          </cell>
          <cell r="K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</row>
        <row r="830">
          <cell r="J830" t="str">
            <v>RS-M</v>
          </cell>
        </row>
        <row r="831">
          <cell r="J831" t="str">
            <v>RS-M</v>
          </cell>
        </row>
        <row r="832">
          <cell r="J832" t="str">
            <v>RS-M</v>
          </cell>
        </row>
        <row r="833">
          <cell r="J833" t="str">
            <v>RS-M</v>
          </cell>
        </row>
        <row r="834">
          <cell r="J834" t="str">
            <v>RS-M</v>
          </cell>
          <cell r="K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</row>
        <row r="835">
          <cell r="J835" t="str">
            <v>RS-M</v>
          </cell>
        </row>
        <row r="836">
          <cell r="J836" t="str">
            <v>RS-M</v>
          </cell>
        </row>
        <row r="837">
          <cell r="J837" t="str">
            <v>RS-M</v>
          </cell>
        </row>
        <row r="838">
          <cell r="J838" t="str">
            <v>RS-M</v>
          </cell>
        </row>
        <row r="839">
          <cell r="J839" t="str">
            <v>RS-M</v>
          </cell>
        </row>
        <row r="840">
          <cell r="J840" t="str">
            <v>RS-M</v>
          </cell>
        </row>
        <row r="841">
          <cell r="J841" t="str">
            <v>RS-M</v>
          </cell>
        </row>
        <row r="842">
          <cell r="J842" t="str">
            <v>RS-M</v>
          </cell>
          <cell r="K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J843" t="str">
            <v>RS-M</v>
          </cell>
          <cell r="K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</row>
        <row r="844">
          <cell r="J844" t="str">
            <v>RS-M</v>
          </cell>
          <cell r="K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</row>
        <row r="845">
          <cell r="J845" t="str">
            <v>RC-O</v>
          </cell>
          <cell r="K845">
            <v>-67</v>
          </cell>
          <cell r="N845">
            <v>-13.345090000000001</v>
          </cell>
          <cell r="O845">
            <v>-17.570630000000001</v>
          </cell>
          <cell r="P845">
            <v>-21.773669999999999</v>
          </cell>
          <cell r="Q845">
            <v>-25.99661</v>
          </cell>
          <cell r="R845">
            <v>-30.204549999999998</v>
          </cell>
        </row>
        <row r="846">
          <cell r="J846" t="str">
            <v>RC-O</v>
          </cell>
          <cell r="K846">
            <v>-83</v>
          </cell>
          <cell r="N846">
            <v>-21.503900000000002</v>
          </cell>
          <cell r="O846">
            <v>-29.622689999999999</v>
          </cell>
          <cell r="P846">
            <v>-37.407899999999998</v>
          </cell>
          <cell r="Q846">
            <v>-45.452539999999999</v>
          </cell>
          <cell r="R846">
            <v>-52.974679999999999</v>
          </cell>
        </row>
        <row r="847">
          <cell r="J847" t="str">
            <v>RC-O</v>
          </cell>
          <cell r="N847">
            <v>-8.7700700000000005</v>
          </cell>
          <cell r="O847">
            <v>-10.297190000000001</v>
          </cell>
          <cell r="P847">
            <v>-13.698739999999999</v>
          </cell>
          <cell r="Q847">
            <v>-17.199259999999999</v>
          </cell>
          <cell r="R847">
            <v>-20.451310000000003</v>
          </cell>
        </row>
        <row r="848">
          <cell r="J848" t="str">
            <v>RC-O</v>
          </cell>
          <cell r="K848">
            <v>-7</v>
          </cell>
          <cell r="N848">
            <v>-1.9959558333333334</v>
          </cell>
          <cell r="O848">
            <v>-2.7954308333333335</v>
          </cell>
          <cell r="P848">
            <v>-3.4716174999999998</v>
          </cell>
          <cell r="Q848">
            <v>-4.3119674999999997</v>
          </cell>
          <cell r="R848">
            <v>-5.1856516666666668</v>
          </cell>
        </row>
        <row r="849">
          <cell r="J849" t="str">
            <v>RC-O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</row>
        <row r="850">
          <cell r="J850" t="str">
            <v>RC-O</v>
          </cell>
          <cell r="K850">
            <v>-9</v>
          </cell>
          <cell r="N850">
            <v>-14.14301</v>
          </cell>
          <cell r="O850">
            <v>-14.14301</v>
          </cell>
          <cell r="P850">
            <v>-14.14301</v>
          </cell>
          <cell r="Q850">
            <v>-14.14301</v>
          </cell>
          <cell r="R850">
            <v>-14.14301</v>
          </cell>
        </row>
        <row r="851">
          <cell r="J851" t="str">
            <v>RC-O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</row>
        <row r="852">
          <cell r="J852" t="str">
            <v>RC-O</v>
          </cell>
          <cell r="K852">
            <v>-2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</row>
        <row r="853">
          <cell r="J853" t="str">
            <v>RC-O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</row>
        <row r="854">
          <cell r="J854" t="str">
            <v>RC-O</v>
          </cell>
          <cell r="K854">
            <v>-1</v>
          </cell>
          <cell r="N854">
            <v>-0.105</v>
          </cell>
          <cell r="O854">
            <v>-0.57579999999999998</v>
          </cell>
          <cell r="P854">
            <v>-1.7726999999999999</v>
          </cell>
          <cell r="Q854">
            <v>-2.2046999999999999</v>
          </cell>
          <cell r="R854">
            <v>-2.7557</v>
          </cell>
        </row>
        <row r="855">
          <cell r="J855" t="str">
            <v>RC-O</v>
          </cell>
          <cell r="K855">
            <v>-169</v>
          </cell>
          <cell r="N855">
            <v>-59.863025833333332</v>
          </cell>
          <cell r="O855">
            <v>-75.004750833333333</v>
          </cell>
          <cell r="P855">
            <v>-92.267637499999992</v>
          </cell>
          <cell r="Q855">
            <v>-109.3080875</v>
          </cell>
          <cell r="R855">
            <v>-125.71490166666668</v>
          </cell>
        </row>
        <row r="856">
          <cell r="J856" t="str">
            <v>RC-O</v>
          </cell>
          <cell r="K856">
            <v>-20</v>
          </cell>
          <cell r="N856">
            <v>-8.1619972000000001</v>
          </cell>
          <cell r="O856">
            <v>-11.2839972</v>
          </cell>
          <cell r="P856">
            <v>-13.845997200000001</v>
          </cell>
          <cell r="Q856">
            <v>-16.407997200000001</v>
          </cell>
          <cell r="R856">
            <v>-18.969997200000002</v>
          </cell>
        </row>
        <row r="857">
          <cell r="J857" t="str">
            <v>RC-O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</row>
        <row r="858">
          <cell r="J858" t="str">
            <v>RC-O</v>
          </cell>
          <cell r="K858">
            <v>-20</v>
          </cell>
          <cell r="N858">
            <v>-8.1619972000000001</v>
          </cell>
          <cell r="O858">
            <v>-11.2839972</v>
          </cell>
          <cell r="P858">
            <v>-13.845997200000001</v>
          </cell>
          <cell r="Q858">
            <v>-16.407997200000001</v>
          </cell>
          <cell r="R858">
            <v>-18.969997200000002</v>
          </cell>
        </row>
        <row r="859">
          <cell r="J859" t="str">
            <v>RC-O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</row>
        <row r="860">
          <cell r="J860" t="str">
            <v>RC-O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</row>
        <row r="861">
          <cell r="J861" t="str">
            <v>RC-O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</row>
        <row r="862">
          <cell r="J862" t="str">
            <v>RC-O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</row>
        <row r="863">
          <cell r="J863" t="str">
            <v>RC-O</v>
          </cell>
          <cell r="K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</row>
        <row r="864">
          <cell r="J864" t="str">
            <v>RC-O</v>
          </cell>
          <cell r="K864">
            <v>-23</v>
          </cell>
          <cell r="N864">
            <v>-6.6654434482758615</v>
          </cell>
          <cell r="O864">
            <v>-8.9537362068965507</v>
          </cell>
          <cell r="P864">
            <v>-10.952448620689655</v>
          </cell>
          <cell r="Q864">
            <v>-13.215075517241381</v>
          </cell>
          <cell r="R864">
            <v>-15.509040689655173</v>
          </cell>
        </row>
        <row r="865">
          <cell r="J865" t="str">
            <v>RC-O</v>
          </cell>
          <cell r="K865">
            <v>-11</v>
          </cell>
          <cell r="N865">
            <v>-4.8290248275862071</v>
          </cell>
          <cell r="O865">
            <v>-6.5186799999999998</v>
          </cell>
          <cell r="P865">
            <v>-9.4097741379310342</v>
          </cell>
          <cell r="Q865">
            <v>-11.80347724137931</v>
          </cell>
          <cell r="R865">
            <v>-13.97904103448276</v>
          </cell>
        </row>
        <row r="866">
          <cell r="J866" t="str">
            <v>RC-O</v>
          </cell>
          <cell r="K866">
            <v>-4</v>
          </cell>
          <cell r="N866">
            <v>-1.3464100000000001</v>
          </cell>
          <cell r="O866">
            <v>-1.3464100000000001</v>
          </cell>
          <cell r="P866">
            <v>-1.59741</v>
          </cell>
          <cell r="Q866">
            <v>-1.59741</v>
          </cell>
          <cell r="R866">
            <v>-1.59741</v>
          </cell>
        </row>
        <row r="867">
          <cell r="J867" t="str">
            <v>RC-O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</row>
        <row r="868">
          <cell r="J868" t="str">
            <v>RC-O</v>
          </cell>
          <cell r="K868">
            <v>-4</v>
          </cell>
          <cell r="N868">
            <v>-2.7455955172413793</v>
          </cell>
          <cell r="O868">
            <v>-3.5373413793103445</v>
          </cell>
          <cell r="P868">
            <v>-4.6363703448275864</v>
          </cell>
          <cell r="Q868">
            <v>-5.9083451724137932</v>
          </cell>
          <cell r="R868">
            <v>-7.0668958620689661</v>
          </cell>
        </row>
        <row r="869">
          <cell r="J869" t="str">
            <v>RC-O</v>
          </cell>
          <cell r="K869">
            <v>-2</v>
          </cell>
          <cell r="N869">
            <v>-1.0862068965517242</v>
          </cell>
          <cell r="O869">
            <v>-1.4482758620689655</v>
          </cell>
          <cell r="P869">
            <v>-1.8103448275862071</v>
          </cell>
          <cell r="Q869">
            <v>-2.1724137931034484</v>
          </cell>
          <cell r="R869">
            <v>-2.5344827586206899</v>
          </cell>
        </row>
        <row r="870">
          <cell r="J870" t="str">
            <v>RC-O</v>
          </cell>
          <cell r="K870">
            <v>-17</v>
          </cell>
          <cell r="N870">
            <v>-8.7974672413793122</v>
          </cell>
          <cell r="O870">
            <v>-11.278962413793105</v>
          </cell>
          <cell r="P870">
            <v>-13.609334827586208</v>
          </cell>
          <cell r="Q870">
            <v>-15.776153448275863</v>
          </cell>
          <cell r="R870">
            <v>-18.361658965517243</v>
          </cell>
        </row>
        <row r="871">
          <cell r="J871" t="str">
            <v>RC-O</v>
          </cell>
          <cell r="K871">
            <v>-61</v>
          </cell>
          <cell r="N871">
            <v>-25.470147931034486</v>
          </cell>
          <cell r="O871">
            <v>-33.083405862068965</v>
          </cell>
          <cell r="P871">
            <v>-42.015682758620692</v>
          </cell>
          <cell r="Q871">
            <v>-50.472875172413794</v>
          </cell>
          <cell r="R871">
            <v>-59.048529310344833</v>
          </cell>
        </row>
        <row r="872">
          <cell r="A872" t="str">
            <v>E1000TRC-O</v>
          </cell>
          <cell r="B872" t="str">
            <v>CAMB</v>
          </cell>
          <cell r="C872" t="str">
            <v>E1000T</v>
          </cell>
          <cell r="D872" t="str">
            <v>TOTAL OPERATING EXPENSES</v>
          </cell>
          <cell r="E872">
            <v>2192</v>
          </cell>
          <cell r="F872" t="str">
            <v>EBITDA*RC-O</v>
          </cell>
          <cell r="G872">
            <v>0</v>
          </cell>
          <cell r="H872">
            <v>0</v>
          </cell>
          <cell r="I872" t="str">
            <v>*</v>
          </cell>
          <cell r="J872" t="str">
            <v>RC-O</v>
          </cell>
          <cell r="K872">
            <v>-250</v>
          </cell>
          <cell r="L872">
            <v>-23.08307849310345</v>
          </cell>
          <cell r="M872">
            <v>-60.968606970114941</v>
          </cell>
          <cell r="N872">
            <v>-93.495170964367816</v>
          </cell>
          <cell r="O872">
            <v>-119.37215389540231</v>
          </cell>
          <cell r="P872">
            <v>-148.12931745862068</v>
          </cell>
          <cell r="Q872">
            <v>-176.18895987241379</v>
          </cell>
          <cell r="R872">
            <v>-203.73342817701152</v>
          </cell>
          <cell r="S872">
            <v>-231.47641024597701</v>
          </cell>
          <cell r="T872">
            <v>-258.34357751609195</v>
          </cell>
          <cell r="U872">
            <v>-285.69045734367813</v>
          </cell>
          <cell r="V872">
            <v>-312.60689616551724</v>
          </cell>
          <cell r="W872">
            <v>-356.6110622862069</v>
          </cell>
          <cell r="X872">
            <v>-24</v>
          </cell>
          <cell r="Y872">
            <v>-47</v>
          </cell>
          <cell r="Z872">
            <v>-71</v>
          </cell>
          <cell r="AA872">
            <v>-98</v>
          </cell>
          <cell r="AB872">
            <v>-120</v>
          </cell>
          <cell r="AC872">
            <v>-146</v>
          </cell>
          <cell r="AD872">
            <v>-167</v>
          </cell>
          <cell r="AE872">
            <v>-191</v>
          </cell>
          <cell r="AF872">
            <v>-215</v>
          </cell>
          <cell r="AG872">
            <v>-239</v>
          </cell>
          <cell r="AH872">
            <v>-263</v>
          </cell>
          <cell r="AI872">
            <v>-290</v>
          </cell>
          <cell r="AJ872">
            <v>1</v>
          </cell>
          <cell r="AK872" t="str">
            <v>P</v>
          </cell>
          <cell r="AL872" t="str">
            <v>M</v>
          </cell>
          <cell r="AM872" t="b">
            <v>0</v>
          </cell>
          <cell r="AN872" t="b">
            <v>0</v>
          </cell>
          <cell r="AO872" t="b">
            <v>0</v>
          </cell>
          <cell r="AP872">
            <v>1</v>
          </cell>
          <cell r="AQ872" t="e">
            <v>#N/A</v>
          </cell>
        </row>
        <row r="873">
          <cell r="J873" t="str">
            <v>AC-O</v>
          </cell>
        </row>
        <row r="874">
          <cell r="J874" t="str">
            <v>AC-O</v>
          </cell>
        </row>
        <row r="875">
          <cell r="J875" t="str">
            <v>AC-O</v>
          </cell>
        </row>
        <row r="876">
          <cell r="J876" t="str">
            <v>AC-O</v>
          </cell>
        </row>
        <row r="877">
          <cell r="J877" t="str">
            <v>AC-O</v>
          </cell>
        </row>
        <row r="878">
          <cell r="J878" t="str">
            <v>AC-O</v>
          </cell>
        </row>
        <row r="879">
          <cell r="J879" t="str">
            <v>AC-O</v>
          </cell>
        </row>
        <row r="880">
          <cell r="J880" t="str">
            <v>AC-O</v>
          </cell>
        </row>
        <row r="881">
          <cell r="J881" t="str">
            <v>AC-O</v>
          </cell>
        </row>
        <row r="882">
          <cell r="J882" t="str">
            <v>AC-O</v>
          </cell>
        </row>
        <row r="883">
          <cell r="J883" t="str">
            <v>AC-O</v>
          </cell>
          <cell r="K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</row>
        <row r="884">
          <cell r="J884" t="str">
            <v>AC-O</v>
          </cell>
        </row>
        <row r="885">
          <cell r="J885" t="str">
            <v>AC-O</v>
          </cell>
        </row>
        <row r="886">
          <cell r="J886" t="str">
            <v>AC-O</v>
          </cell>
          <cell r="K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</row>
        <row r="887">
          <cell r="J887" t="str">
            <v>AC-O</v>
          </cell>
        </row>
        <row r="888">
          <cell r="J888" t="str">
            <v>AC-O</v>
          </cell>
        </row>
        <row r="889">
          <cell r="J889" t="str">
            <v>AC-O</v>
          </cell>
        </row>
        <row r="890">
          <cell r="J890" t="str">
            <v>AC-O</v>
          </cell>
        </row>
        <row r="891">
          <cell r="J891" t="str">
            <v>AC-O</v>
          </cell>
          <cell r="K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</row>
        <row r="892">
          <cell r="J892" t="str">
            <v>AC-O</v>
          </cell>
        </row>
        <row r="893">
          <cell r="J893" t="str">
            <v>AC-O</v>
          </cell>
        </row>
        <row r="894">
          <cell r="J894" t="str">
            <v>AC-O</v>
          </cell>
        </row>
        <row r="895">
          <cell r="J895" t="str">
            <v>AC-O</v>
          </cell>
        </row>
        <row r="896">
          <cell r="J896" t="str">
            <v>AC-O</v>
          </cell>
        </row>
        <row r="897">
          <cell r="J897" t="str">
            <v>AC-O</v>
          </cell>
        </row>
        <row r="898">
          <cell r="J898" t="str">
            <v>AC-O</v>
          </cell>
        </row>
        <row r="899">
          <cell r="J899" t="str">
            <v>AC-O</v>
          </cell>
          <cell r="K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</row>
        <row r="900">
          <cell r="J900" t="str">
            <v>AC-O</v>
          </cell>
          <cell r="K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</row>
        <row r="901">
          <cell r="J901" t="str">
            <v>C-C</v>
          </cell>
          <cell r="N901">
            <v>-2.1648700000000001</v>
          </cell>
          <cell r="O901">
            <v>-2.8019099999999999</v>
          </cell>
          <cell r="P901">
            <v>-3.4839499999999997</v>
          </cell>
          <cell r="Q901">
            <v>-4.1512900000000004</v>
          </cell>
          <cell r="R901">
            <v>-4.8186299999999997</v>
          </cell>
        </row>
        <row r="902">
          <cell r="J902" t="str">
            <v>C-C</v>
          </cell>
          <cell r="K902">
            <v>-121</v>
          </cell>
          <cell r="N902">
            <v>-10.868120000000001</v>
          </cell>
          <cell r="O902">
            <v>-14.564729999999999</v>
          </cell>
          <cell r="P902">
            <v>-18.043340000000001</v>
          </cell>
          <cell r="Q902">
            <v>-21.68825</v>
          </cell>
          <cell r="R902">
            <v>-25.210789999999999</v>
          </cell>
        </row>
        <row r="903">
          <cell r="J903" t="str">
            <v>C-C</v>
          </cell>
          <cell r="N903">
            <v>-0.32</v>
          </cell>
          <cell r="O903">
            <v>-0.91615999999999997</v>
          </cell>
          <cell r="P903">
            <v>-1.9331199999999999</v>
          </cell>
          <cell r="Q903">
            <v>-3.12845</v>
          </cell>
          <cell r="R903">
            <v>-4.2900499999999999</v>
          </cell>
        </row>
        <row r="904">
          <cell r="J904" t="str">
            <v>C-C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</row>
        <row r="905">
          <cell r="J905" t="str">
            <v>C-C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</row>
        <row r="906">
          <cell r="J906" t="str">
            <v>C-C</v>
          </cell>
          <cell r="K906">
            <v>-1</v>
          </cell>
          <cell r="N906">
            <v>-0.2</v>
          </cell>
          <cell r="O906">
            <v>-0.2</v>
          </cell>
          <cell r="P906">
            <v>-0.248</v>
          </cell>
          <cell r="Q906">
            <v>-0.56200000000000006</v>
          </cell>
          <cell r="R906">
            <v>-0.66600000000000004</v>
          </cell>
        </row>
        <row r="907">
          <cell r="J907" t="str">
            <v>C-C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</row>
        <row r="908">
          <cell r="J908" t="str">
            <v>C-C</v>
          </cell>
          <cell r="K908">
            <v>-2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</row>
        <row r="909">
          <cell r="J909" t="str">
            <v>C-C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</row>
        <row r="910">
          <cell r="J910" t="str">
            <v>C-C</v>
          </cell>
          <cell r="K910">
            <v>-1</v>
          </cell>
          <cell r="N910">
            <v>-0.12</v>
          </cell>
          <cell r="O910">
            <v>-0.12</v>
          </cell>
          <cell r="P910">
            <v>-0.12</v>
          </cell>
          <cell r="Q910">
            <v>-0.12</v>
          </cell>
          <cell r="R910">
            <v>-0.12</v>
          </cell>
        </row>
        <row r="911">
          <cell r="J911" t="str">
            <v>C-C</v>
          </cell>
          <cell r="K911">
            <v>-125</v>
          </cell>
          <cell r="N911">
            <v>-13.67299</v>
          </cell>
          <cell r="O911">
            <v>-18.602800000000002</v>
          </cell>
          <cell r="P911">
            <v>-23.828410000000002</v>
          </cell>
          <cell r="Q911">
            <v>-29.649990000000003</v>
          </cell>
          <cell r="R911">
            <v>-35.10546999999999</v>
          </cell>
        </row>
        <row r="912">
          <cell r="J912" t="str">
            <v>C-C</v>
          </cell>
          <cell r="K912">
            <v>-17</v>
          </cell>
          <cell r="N912">
            <v>-2.3319991999999998</v>
          </cell>
          <cell r="O912">
            <v>-3.2239991999999997</v>
          </cell>
          <cell r="P912">
            <v>-3.9559991999999999</v>
          </cell>
          <cell r="Q912">
            <v>-4.6879992000000001</v>
          </cell>
          <cell r="R912">
            <v>-5.4199991999999995</v>
          </cell>
        </row>
        <row r="913">
          <cell r="J913" t="str">
            <v>C-C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</row>
        <row r="914">
          <cell r="J914" t="str">
            <v>C-C</v>
          </cell>
          <cell r="K914">
            <v>-17</v>
          </cell>
          <cell r="N914">
            <v>-2.3319991999999998</v>
          </cell>
          <cell r="O914">
            <v>-3.2239991999999997</v>
          </cell>
          <cell r="P914">
            <v>-3.9559991999999999</v>
          </cell>
          <cell r="Q914">
            <v>-4.6879992000000001</v>
          </cell>
          <cell r="R914">
            <v>-5.4199991999999995</v>
          </cell>
        </row>
        <row r="915">
          <cell r="J915" t="str">
            <v>C-C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</row>
        <row r="916">
          <cell r="J916" t="str">
            <v>C-C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</row>
        <row r="917">
          <cell r="J917" t="str">
            <v>C-C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</row>
        <row r="918">
          <cell r="J918" t="str">
            <v>C-C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</row>
        <row r="919">
          <cell r="J919" t="str">
            <v>C-C</v>
          </cell>
          <cell r="K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</row>
        <row r="920">
          <cell r="J920" t="str">
            <v>C-C</v>
          </cell>
          <cell r="K920">
            <v>-1</v>
          </cell>
          <cell r="N920">
            <v>-9.7499900000000004</v>
          </cell>
          <cell r="O920">
            <v>-10.754989999999999</v>
          </cell>
          <cell r="P920">
            <v>-16.514990000000001</v>
          </cell>
          <cell r="Q920">
            <v>-18.514990000000001</v>
          </cell>
          <cell r="R920">
            <v>-20.514990000000001</v>
          </cell>
        </row>
        <row r="921">
          <cell r="J921" t="str">
            <v>C-C</v>
          </cell>
          <cell r="K921">
            <v>-14</v>
          </cell>
          <cell r="N921">
            <v>-4.5701499999999999</v>
          </cell>
          <cell r="O921">
            <v>-6.4557700000000002</v>
          </cell>
          <cell r="P921">
            <v>-8.5277199999999986</v>
          </cell>
          <cell r="Q921">
            <v>-10.920219999999999</v>
          </cell>
          <cell r="R921">
            <v>-13.33372</v>
          </cell>
        </row>
        <row r="922">
          <cell r="J922" t="str">
            <v>C-C</v>
          </cell>
          <cell r="N922">
            <v>1.0000000000000001E-5</v>
          </cell>
          <cell r="O922">
            <v>1.0000000000000001E-5</v>
          </cell>
          <cell r="P922">
            <v>1.0000000000000001E-5</v>
          </cell>
          <cell r="Q922">
            <v>1.0000000000000001E-5</v>
          </cell>
          <cell r="R922">
            <v>1.0000000000000001E-5</v>
          </cell>
        </row>
        <row r="923">
          <cell r="J923" t="str">
            <v>C-C</v>
          </cell>
          <cell r="K923">
            <v>-71</v>
          </cell>
          <cell r="N923">
            <v>-21.113259999999997</v>
          </cell>
          <cell r="O923">
            <v>-28.183919999999997</v>
          </cell>
          <cell r="P923">
            <v>-34.341389999999997</v>
          </cell>
          <cell r="Q923">
            <v>-41.314579999999999</v>
          </cell>
          <cell r="R923">
            <v>-49.365540000000003</v>
          </cell>
        </row>
        <row r="924">
          <cell r="J924" t="str">
            <v>C-C</v>
          </cell>
          <cell r="K924">
            <v>-26</v>
          </cell>
          <cell r="N924">
            <v>-18.398779999999999</v>
          </cell>
          <cell r="O924">
            <v>-4.4634799999999997</v>
          </cell>
          <cell r="P924">
            <v>-4.6150799999999998</v>
          </cell>
          <cell r="Q924">
            <v>-6.2638599999999993</v>
          </cell>
          <cell r="R924">
            <v>-6.8554599999999999</v>
          </cell>
        </row>
        <row r="925">
          <cell r="J925" t="str">
            <v>C-C</v>
          </cell>
          <cell r="K925">
            <v>-2</v>
          </cell>
          <cell r="N925">
            <v>-0.97023000000000004</v>
          </cell>
          <cell r="O925">
            <v>-1.2616099999999999</v>
          </cell>
          <cell r="P925">
            <v>-1.5743</v>
          </cell>
          <cell r="Q925">
            <v>-1.7136199999999999</v>
          </cell>
          <cell r="R925">
            <v>-2.05911</v>
          </cell>
        </row>
        <row r="926">
          <cell r="J926" t="str">
            <v>C-C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</row>
        <row r="927">
          <cell r="J927" t="str">
            <v>C-C</v>
          </cell>
          <cell r="K927">
            <v>-84</v>
          </cell>
          <cell r="N927">
            <v>-24.724589999999999</v>
          </cell>
          <cell r="O927">
            <v>-30.954090000000001</v>
          </cell>
          <cell r="P927">
            <v>-38.491379999999999</v>
          </cell>
          <cell r="Q927">
            <v>-55.785710000000002</v>
          </cell>
          <cell r="R927">
            <v>-64.359120000000004</v>
          </cell>
        </row>
        <row r="928">
          <cell r="J928" t="str">
            <v>C-C</v>
          </cell>
          <cell r="K928">
            <v>-198</v>
          </cell>
          <cell r="N928">
            <v>-79.526989999999984</v>
          </cell>
          <cell r="O928">
            <v>-82.073849999999993</v>
          </cell>
          <cell r="P928">
            <v>-104.06485000000001</v>
          </cell>
          <cell r="Q928">
            <v>-134.51297</v>
          </cell>
          <cell r="R928">
            <v>-156.48793000000001</v>
          </cell>
        </row>
        <row r="929">
          <cell r="J929" t="str">
            <v>C-C</v>
          </cell>
          <cell r="K929">
            <v>-20</v>
          </cell>
          <cell r="N929">
            <v>-1.9044124137931033</v>
          </cell>
          <cell r="O929">
            <v>-2.5582103448275859</v>
          </cell>
          <cell r="P929">
            <v>-3.1292710344827586</v>
          </cell>
          <cell r="Q929">
            <v>-3.7757358620689656</v>
          </cell>
          <cell r="R929">
            <v>-4.4311544827586209</v>
          </cell>
        </row>
        <row r="930">
          <cell r="J930" t="str">
            <v>C-C</v>
          </cell>
          <cell r="K930">
            <v>-10</v>
          </cell>
          <cell r="N930">
            <v>-1.3797213793103447</v>
          </cell>
          <cell r="O930">
            <v>-1.8624799999999999</v>
          </cell>
          <cell r="P930">
            <v>-2.6885068965517238</v>
          </cell>
          <cell r="Q930">
            <v>-3.3724220689655171</v>
          </cell>
          <cell r="R930">
            <v>-3.9940117241379309</v>
          </cell>
        </row>
        <row r="931">
          <cell r="J931" t="str">
            <v>C-C</v>
          </cell>
          <cell r="N931">
            <v>-2.4510000000000001E-2</v>
          </cell>
          <cell r="O931">
            <v>-2.4510000000000001E-2</v>
          </cell>
          <cell r="P931">
            <v>-2.4510000000000001E-2</v>
          </cell>
          <cell r="Q931">
            <v>-0.13951</v>
          </cell>
          <cell r="R931">
            <v>-0.13951</v>
          </cell>
        </row>
        <row r="932">
          <cell r="J932" t="str">
            <v>C-C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J933" t="str">
            <v>C-C</v>
          </cell>
          <cell r="K933">
            <v>-4</v>
          </cell>
          <cell r="N933">
            <v>-0.78445586206896545</v>
          </cell>
          <cell r="O933">
            <v>-1.0106689655172412</v>
          </cell>
          <cell r="P933">
            <v>-1.3246772413793102</v>
          </cell>
          <cell r="Q933">
            <v>-1.6880986206896551</v>
          </cell>
          <cell r="R933">
            <v>-2.0191131034482761</v>
          </cell>
        </row>
        <row r="934">
          <cell r="J934" t="str">
            <v>C-C</v>
          </cell>
          <cell r="K934">
            <v>-1</v>
          </cell>
          <cell r="N934">
            <v>-0.31034482758620691</v>
          </cell>
          <cell r="O934">
            <v>-0.41379310344827586</v>
          </cell>
          <cell r="P934">
            <v>-0.51724137931034486</v>
          </cell>
          <cell r="Q934">
            <v>-0.62068965517241381</v>
          </cell>
          <cell r="R934">
            <v>-0.72413793103448276</v>
          </cell>
        </row>
        <row r="935">
          <cell r="J935" t="str">
            <v>C-C</v>
          </cell>
          <cell r="K935">
            <v>-15</v>
          </cell>
          <cell r="N935">
            <v>-2.5135620689655176</v>
          </cell>
          <cell r="O935">
            <v>-3.2225606896551726</v>
          </cell>
          <cell r="P935">
            <v>-3.8883813793103452</v>
          </cell>
          <cell r="Q935">
            <v>-4.5074724137931037</v>
          </cell>
          <cell r="R935">
            <v>-5.2461882758620693</v>
          </cell>
        </row>
        <row r="936">
          <cell r="J936" t="str">
            <v>C-C</v>
          </cell>
          <cell r="K936">
            <v>-50</v>
          </cell>
          <cell r="N936">
            <v>-6.9170065517241373</v>
          </cell>
          <cell r="O936">
            <v>-9.0922231034482763</v>
          </cell>
          <cell r="P936">
            <v>-11.572587931034484</v>
          </cell>
          <cell r="Q936">
            <v>-14.103928620689654</v>
          </cell>
          <cell r="R936">
            <v>-16.554115517241378</v>
          </cell>
        </row>
        <row r="937">
          <cell r="A937" t="str">
            <v>E1000TC-C</v>
          </cell>
          <cell r="B937" t="str">
            <v>CAMB</v>
          </cell>
          <cell r="C937" t="str">
            <v>E1000T</v>
          </cell>
          <cell r="D937" t="str">
            <v>TOTAL OPERATING EXPENSES</v>
          </cell>
          <cell r="E937">
            <v>2192</v>
          </cell>
          <cell r="F937" t="str">
            <v>EBITDA*C-C</v>
          </cell>
          <cell r="G937">
            <v>0</v>
          </cell>
          <cell r="H937">
            <v>0</v>
          </cell>
          <cell r="I937" t="str">
            <v>*</v>
          </cell>
          <cell r="J937" t="str">
            <v>C-C</v>
          </cell>
          <cell r="K937">
            <v>-390</v>
          </cell>
          <cell r="L937">
            <v>-32.040778855172412</v>
          </cell>
          <cell r="M937">
            <v>-57.774254372413793</v>
          </cell>
          <cell r="N937">
            <v>-102.44898575172412</v>
          </cell>
          <cell r="O937">
            <v>-112.99287230344828</v>
          </cell>
          <cell r="P937">
            <v>-143.4218471310345</v>
          </cell>
          <cell r="Q937">
            <v>-182.95488782068966</v>
          </cell>
          <cell r="R937">
            <v>-213.56751471724135</v>
          </cell>
          <cell r="S937">
            <v>-246.83071816551725</v>
          </cell>
          <cell r="T937">
            <v>-496.88604333793097</v>
          </cell>
          <cell r="U937">
            <v>-671.83824471724142</v>
          </cell>
          <cell r="V937">
            <v>-807.97198747586208</v>
          </cell>
          <cell r="W937">
            <v>-965.56219851034496</v>
          </cell>
          <cell r="X937">
            <v>-29</v>
          </cell>
          <cell r="Y937">
            <v>-60</v>
          </cell>
          <cell r="Z937">
            <v>-88</v>
          </cell>
          <cell r="AA937">
            <v>-120</v>
          </cell>
          <cell r="AB937">
            <v>-147</v>
          </cell>
          <cell r="AC937">
            <v>-178</v>
          </cell>
          <cell r="AD937">
            <v>-210</v>
          </cell>
          <cell r="AE937">
            <v>-239</v>
          </cell>
          <cell r="AF937">
            <v>-267</v>
          </cell>
          <cell r="AG937">
            <v>-301</v>
          </cell>
          <cell r="AH937">
            <v>-332</v>
          </cell>
          <cell r="AI937">
            <v>-366</v>
          </cell>
          <cell r="AJ937">
            <v>1</v>
          </cell>
          <cell r="AK937" t="str">
            <v>P</v>
          </cell>
          <cell r="AL937" t="str">
            <v>M</v>
          </cell>
          <cell r="AM937" t="b">
            <v>0</v>
          </cell>
          <cell r="AN937" t="b">
            <v>0</v>
          </cell>
          <cell r="AO937" t="b">
            <v>0</v>
          </cell>
          <cell r="AP937">
            <v>1</v>
          </cell>
          <cell r="AQ937">
            <v>5</v>
          </cell>
        </row>
        <row r="938">
          <cell r="J938" t="str">
            <v>T-OP</v>
          </cell>
          <cell r="K938">
            <v>-156</v>
          </cell>
          <cell r="N938">
            <v>-35.064970000000002</v>
          </cell>
          <cell r="O938">
            <v>-52.116080000000004</v>
          </cell>
          <cell r="P938">
            <v>-66.614980000000003</v>
          </cell>
          <cell r="Q938">
            <v>-79.451940000000008</v>
          </cell>
          <cell r="R938">
            <v>-93.009179999999986</v>
          </cell>
        </row>
        <row r="939">
          <cell r="J939" t="str">
            <v>T-OP</v>
          </cell>
          <cell r="K939">
            <v>-140</v>
          </cell>
          <cell r="N939">
            <v>-24.34918</v>
          </cell>
          <cell r="O939">
            <v>-32.115209999999998</v>
          </cell>
          <cell r="P939">
            <v>-41.285209999999999</v>
          </cell>
          <cell r="Q939">
            <v>-50.559710000000003</v>
          </cell>
          <cell r="R939">
            <v>-58.844209999999997</v>
          </cell>
        </row>
        <row r="940">
          <cell r="J940" t="str">
            <v>T-OP</v>
          </cell>
          <cell r="N940">
            <v>-24.620999999999999</v>
          </cell>
          <cell r="O940">
            <v>-28.8812</v>
          </cell>
          <cell r="P940">
            <v>-31.482189999999999</v>
          </cell>
          <cell r="Q940">
            <v>-38.776650000000004</v>
          </cell>
          <cell r="R940">
            <v>-44.862279999999998</v>
          </cell>
        </row>
        <row r="941">
          <cell r="J941" t="str">
            <v>T-OP</v>
          </cell>
          <cell r="K941">
            <v>-33</v>
          </cell>
          <cell r="N941">
            <v>-5.9878675000000001</v>
          </cell>
          <cell r="O941">
            <v>-8.3862925000000015</v>
          </cell>
          <cell r="P941">
            <v>-10.4148525</v>
          </cell>
          <cell r="Q941">
            <v>-12.935902500000001</v>
          </cell>
          <cell r="R941">
            <v>-15.556955</v>
          </cell>
        </row>
        <row r="942">
          <cell r="J942" t="str">
            <v>T-OP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</row>
        <row r="943">
          <cell r="J943" t="str">
            <v>T-OP</v>
          </cell>
          <cell r="K943">
            <v>-3</v>
          </cell>
          <cell r="N943">
            <v>-26.492519999999999</v>
          </cell>
          <cell r="O943">
            <v>-27.7195</v>
          </cell>
          <cell r="P943">
            <v>-27.7195</v>
          </cell>
          <cell r="Q943">
            <v>-28.129459999999998</v>
          </cell>
          <cell r="R943">
            <v>-28.76754</v>
          </cell>
        </row>
        <row r="944">
          <cell r="J944" t="str">
            <v>T-OP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</row>
        <row r="945">
          <cell r="J945" t="str">
            <v>T-OP</v>
          </cell>
          <cell r="K945">
            <v>-2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</row>
        <row r="946">
          <cell r="J946" t="str">
            <v>T-OP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</row>
        <row r="947">
          <cell r="J947" t="str">
            <v>T-OP</v>
          </cell>
          <cell r="K947">
            <v>-15</v>
          </cell>
          <cell r="N947">
            <v>-5.4950600000000005</v>
          </cell>
          <cell r="O947">
            <v>-8.6647266666666667</v>
          </cell>
          <cell r="P947">
            <v>-10.469946666666667</v>
          </cell>
          <cell r="Q947">
            <v>-17.136546666666668</v>
          </cell>
          <cell r="R947">
            <v>-24.467616666666668</v>
          </cell>
        </row>
        <row r="948">
          <cell r="J948" t="str">
            <v>T-OP</v>
          </cell>
          <cell r="K948">
            <v>-349</v>
          </cell>
          <cell r="N948">
            <v>-122.0105975</v>
          </cell>
          <cell r="O948">
            <v>-157.88300916666668</v>
          </cell>
          <cell r="P948">
            <v>-187.98667916666668</v>
          </cell>
          <cell r="Q948">
            <v>-226.99020916666666</v>
          </cell>
          <cell r="R948">
            <v>-265.50778166666663</v>
          </cell>
        </row>
        <row r="949">
          <cell r="J949" t="str">
            <v>T-OP</v>
          </cell>
          <cell r="K949">
            <v>-22</v>
          </cell>
          <cell r="N949">
            <v>-7.4623974400000002</v>
          </cell>
          <cell r="O949">
            <v>-10.316797439999998</v>
          </cell>
          <cell r="P949">
            <v>-12.65919744</v>
          </cell>
          <cell r="Q949">
            <v>-15.001597439999999</v>
          </cell>
          <cell r="R949">
            <v>-17.343997439999999</v>
          </cell>
        </row>
        <row r="950">
          <cell r="J950" t="str">
            <v>T-OP</v>
          </cell>
          <cell r="N950">
            <v>-9.4296966666666666</v>
          </cell>
          <cell r="O950">
            <v>-11.12107</v>
          </cell>
          <cell r="P950">
            <v>-12.88569666666667</v>
          </cell>
          <cell r="Q950">
            <v>-14.717796666666667</v>
          </cell>
          <cell r="R950">
            <v>-17.945483333333328</v>
          </cell>
        </row>
        <row r="951">
          <cell r="J951" t="str">
            <v>T-OP</v>
          </cell>
          <cell r="K951">
            <v>-22</v>
          </cell>
          <cell r="N951">
            <v>-16.892094106666669</v>
          </cell>
          <cell r="O951">
            <v>-21.437867439999998</v>
          </cell>
          <cell r="P951">
            <v>-25.544894106666668</v>
          </cell>
          <cell r="Q951">
            <v>-29.719394106666666</v>
          </cell>
          <cell r="R951">
            <v>-35.289480773333324</v>
          </cell>
        </row>
        <row r="952">
          <cell r="J952" t="str">
            <v>T-OP</v>
          </cell>
          <cell r="O952">
            <v>0</v>
          </cell>
        </row>
        <row r="953">
          <cell r="J953" t="str">
            <v>T-OP</v>
          </cell>
          <cell r="O953">
            <v>0</v>
          </cell>
        </row>
        <row r="954">
          <cell r="J954" t="str">
            <v>T-OP</v>
          </cell>
          <cell r="O954">
            <v>0</v>
          </cell>
        </row>
        <row r="955">
          <cell r="J955" t="str">
            <v>T-OP</v>
          </cell>
          <cell r="O955">
            <v>0</v>
          </cell>
        </row>
        <row r="956">
          <cell r="J956" t="str">
            <v>T-OP</v>
          </cell>
          <cell r="K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</row>
        <row r="957">
          <cell r="J957" t="str">
            <v>T-OP</v>
          </cell>
          <cell r="N957">
            <v>1.0000000000000001E-5</v>
          </cell>
          <cell r="O957">
            <v>1.0000000000000001E-5</v>
          </cell>
          <cell r="P957">
            <v>1.0000000000000001E-5</v>
          </cell>
          <cell r="Q957">
            <v>1.0000000000000001E-5</v>
          </cell>
          <cell r="R957">
            <v>1.0000000000000001E-5</v>
          </cell>
        </row>
        <row r="958">
          <cell r="J958" t="str">
            <v>T-OP</v>
          </cell>
          <cell r="K958">
            <v>-102</v>
          </cell>
          <cell r="N958">
            <v>-24.425000000000001</v>
          </cell>
          <cell r="O958">
            <v>-32.575000000000003</v>
          </cell>
          <cell r="P958">
            <v>-40.725000000000001</v>
          </cell>
          <cell r="Q958">
            <v>-48.875</v>
          </cell>
          <cell r="R958">
            <v>-57.024999999999999</v>
          </cell>
        </row>
        <row r="959">
          <cell r="J959" t="str">
            <v>T-OP</v>
          </cell>
          <cell r="K959">
            <v>-17</v>
          </cell>
          <cell r="N959">
            <v>-6.2017799999999994</v>
          </cell>
          <cell r="O959">
            <v>-6.9446000000000003</v>
          </cell>
          <cell r="P959">
            <v>-10.93169</v>
          </cell>
          <cell r="Q959">
            <v>-13.021270000000001</v>
          </cell>
          <cell r="R959">
            <v>-19.856590000000001</v>
          </cell>
        </row>
        <row r="960">
          <cell r="J960" t="str">
            <v>T-OP</v>
          </cell>
          <cell r="K960">
            <v>-40</v>
          </cell>
          <cell r="N960">
            <v>-5.6452499999999999</v>
          </cell>
          <cell r="O960">
            <v>-7.5270000000000001</v>
          </cell>
          <cell r="P960">
            <v>-9.7688500000000005</v>
          </cell>
          <cell r="Q960">
            <v>-12.0107</v>
          </cell>
          <cell r="R960">
            <v>-14.252549999999999</v>
          </cell>
        </row>
        <row r="961">
          <cell r="J961" t="str">
            <v>T-OP</v>
          </cell>
          <cell r="K961">
            <v>-87</v>
          </cell>
          <cell r="N961">
            <v>-28.376830000000002</v>
          </cell>
          <cell r="O961">
            <v>-38.241819999999997</v>
          </cell>
          <cell r="P961">
            <v>-52.232610000000001</v>
          </cell>
          <cell r="Q961">
            <v>-65.996490000000009</v>
          </cell>
          <cell r="R961">
            <v>-79.641000000000005</v>
          </cell>
        </row>
        <row r="962">
          <cell r="J962" t="str">
            <v>T-OP</v>
          </cell>
          <cell r="K962">
            <v>-49</v>
          </cell>
          <cell r="N962">
            <v>-16.181429999999999</v>
          </cell>
          <cell r="O962">
            <v>-23.13597</v>
          </cell>
          <cell r="P962">
            <v>-27.350740000000002</v>
          </cell>
          <cell r="Q962">
            <v>-32.152970000000003</v>
          </cell>
          <cell r="R962">
            <v>-39.012839999999997</v>
          </cell>
        </row>
        <row r="963">
          <cell r="J963" t="str">
            <v>T-OP</v>
          </cell>
          <cell r="K963">
            <v>-145</v>
          </cell>
          <cell r="N963">
            <v>-47.548000000000002</v>
          </cell>
          <cell r="O963">
            <v>-65.843999999999994</v>
          </cell>
          <cell r="P963">
            <v>-85.08</v>
          </cell>
          <cell r="Q963">
            <v>-105.67100000000001</v>
          </cell>
          <cell r="R963">
            <v>-126.17100000000001</v>
          </cell>
        </row>
        <row r="964">
          <cell r="J964" t="str">
            <v>T-OP</v>
          </cell>
          <cell r="K964">
            <v>-440</v>
          </cell>
          <cell r="N964">
            <v>-128.37827999999999</v>
          </cell>
          <cell r="O964">
            <v>-174.26837999999998</v>
          </cell>
          <cell r="P964">
            <v>-226.08888000000002</v>
          </cell>
          <cell r="Q964">
            <v>-277.72742000000005</v>
          </cell>
          <cell r="R964">
            <v>-335.95896999999997</v>
          </cell>
        </row>
        <row r="965">
          <cell r="J965" t="str">
            <v>T-OP</v>
          </cell>
          <cell r="K965">
            <v>-26</v>
          </cell>
          <cell r="N965">
            <v>-6.0941197241379301</v>
          </cell>
          <cell r="O965">
            <v>-8.1862731034482756</v>
          </cell>
          <cell r="P965">
            <v>-10.013667310344827</v>
          </cell>
          <cell r="Q965">
            <v>-12.08235475862069</v>
          </cell>
          <cell r="R965">
            <v>-14.179694344827585</v>
          </cell>
        </row>
        <row r="966">
          <cell r="J966" t="str">
            <v>T-OP</v>
          </cell>
          <cell r="K966">
            <v>-12</v>
          </cell>
          <cell r="N966">
            <v>-4.4151084137931029</v>
          </cell>
          <cell r="O966">
            <v>-5.9599359999999999</v>
          </cell>
          <cell r="P966">
            <v>-8.6032220689655166</v>
          </cell>
          <cell r="Q966">
            <v>-10.791750620689655</v>
          </cell>
          <cell r="R966">
            <v>-12.780837517241379</v>
          </cell>
        </row>
        <row r="967">
          <cell r="J967" t="str">
            <v>T-OP</v>
          </cell>
          <cell r="K967">
            <v>-101</v>
          </cell>
          <cell r="N967">
            <v>-37.689239999999998</v>
          </cell>
          <cell r="O967">
            <v>-49.01014</v>
          </cell>
          <cell r="P967">
            <v>-59.431660000000001</v>
          </cell>
          <cell r="Q967">
            <v>-71.895089999999996</v>
          </cell>
          <cell r="R967">
            <v>-86.881119999999996</v>
          </cell>
        </row>
        <row r="968">
          <cell r="J968" t="str">
            <v>T-OP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</row>
        <row r="969">
          <cell r="J969" t="str">
            <v>T-OP</v>
          </cell>
          <cell r="K969">
            <v>-5</v>
          </cell>
          <cell r="N969">
            <v>-2.5102587586206893</v>
          </cell>
          <cell r="O969">
            <v>-3.2341406896551721</v>
          </cell>
          <cell r="P969">
            <v>-4.2389671724137923</v>
          </cell>
          <cell r="Q969">
            <v>-5.4019155862068962</v>
          </cell>
          <cell r="R969">
            <v>-6.461161931034483</v>
          </cell>
        </row>
        <row r="970">
          <cell r="J970" t="str">
            <v>T-OP</v>
          </cell>
          <cell r="K970">
            <v>-13</v>
          </cell>
          <cell r="N970">
            <v>-0.99310344827586206</v>
          </cell>
          <cell r="O970">
            <v>-1.3241379310344827</v>
          </cell>
          <cell r="P970">
            <v>-1.6551724137931034</v>
          </cell>
          <cell r="Q970">
            <v>-1.9862068965517241</v>
          </cell>
          <cell r="R970">
            <v>-2.317241379310345</v>
          </cell>
        </row>
        <row r="971">
          <cell r="J971" t="str">
            <v>T-OP</v>
          </cell>
          <cell r="K971">
            <v>-19</v>
          </cell>
          <cell r="N971">
            <v>-8.0433986206896559</v>
          </cell>
          <cell r="O971">
            <v>-10.312194206896551</v>
          </cell>
          <cell r="P971">
            <v>-12.442820413793104</v>
          </cell>
          <cell r="Q971">
            <v>-14.42391172413793</v>
          </cell>
          <cell r="R971">
            <v>-16.787802482758622</v>
          </cell>
        </row>
        <row r="972">
          <cell r="J972" t="str">
            <v>T-OP</v>
          </cell>
          <cell r="K972">
            <v>-176</v>
          </cell>
          <cell r="N972">
            <v>-59.745228965517235</v>
          </cell>
          <cell r="O972">
            <v>-78.02682193103449</v>
          </cell>
          <cell r="P972">
            <v>-96.385509379310349</v>
          </cell>
          <cell r="Q972">
            <v>-116.58122958620689</v>
          </cell>
          <cell r="R972">
            <v>-139.40785765517239</v>
          </cell>
        </row>
        <row r="973">
          <cell r="J973" t="str">
            <v>T-OP</v>
          </cell>
          <cell r="K973">
            <v>-987</v>
          </cell>
          <cell r="N973">
            <v>-327.02620057218388</v>
          </cell>
          <cell r="O973">
            <v>-431.61607853770113</v>
          </cell>
          <cell r="P973">
            <v>-536.0059626526438</v>
          </cell>
          <cell r="Q973">
            <v>-651.01825285954021</v>
          </cell>
          <cell r="R973">
            <v>-776.16409009517224</v>
          </cell>
        </row>
        <row r="974">
          <cell r="J974" t="str">
            <v>T-PL</v>
          </cell>
          <cell r="N974">
            <v>-1.0000000000000001E-5</v>
          </cell>
          <cell r="O974">
            <v>-1.0000000000000001E-5</v>
          </cell>
          <cell r="P974">
            <v>-1.0000000000000001E-5</v>
          </cell>
          <cell r="Q974">
            <v>-1.0000000000000001E-5</v>
          </cell>
          <cell r="R974">
            <v>-1.0000000000000001E-5</v>
          </cell>
        </row>
        <row r="975">
          <cell r="J975" t="str">
            <v>T-PL</v>
          </cell>
          <cell r="N975">
            <v>-5.24491</v>
          </cell>
          <cell r="O975">
            <v>-6.5949399999999994</v>
          </cell>
          <cell r="P975">
            <v>-8.25258</v>
          </cell>
          <cell r="Q975">
            <v>-9.7908399999999993</v>
          </cell>
          <cell r="R975">
            <v>-11.301600000000001</v>
          </cell>
        </row>
        <row r="976">
          <cell r="J976" t="str">
            <v>T-PL</v>
          </cell>
          <cell r="N976">
            <v>0</v>
          </cell>
          <cell r="O976">
            <v>-0.79042000000000001</v>
          </cell>
          <cell r="P976">
            <v>-2.1332</v>
          </cell>
          <cell r="Q976">
            <v>-3.6909899999999998</v>
          </cell>
          <cell r="R976">
            <v>-5.6580900000000005</v>
          </cell>
        </row>
        <row r="977">
          <cell r="J977" t="str">
            <v>T-PL</v>
          </cell>
          <cell r="N977">
            <v>-3.9919116666666667</v>
          </cell>
          <cell r="O977">
            <v>-5.5908616666666671</v>
          </cell>
          <cell r="P977">
            <v>-6.9432349999999996</v>
          </cell>
          <cell r="Q977">
            <v>-8.6239349999999995</v>
          </cell>
          <cell r="R977">
            <v>-10.371303333333334</v>
          </cell>
        </row>
        <row r="978">
          <cell r="J978" t="str">
            <v>T-PL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</row>
        <row r="979">
          <cell r="J979" t="str">
            <v>T-PL</v>
          </cell>
          <cell r="N979">
            <v>-1.0000000000000001E-5</v>
          </cell>
          <cell r="O979">
            <v>-1.0000000000000001E-5</v>
          </cell>
          <cell r="P979">
            <v>-1.0000000000000001E-5</v>
          </cell>
          <cell r="Q979">
            <v>-1.0000000000000001E-5</v>
          </cell>
          <cell r="R979">
            <v>-1.0000000000000001E-5</v>
          </cell>
        </row>
        <row r="980">
          <cell r="J980" t="str">
            <v>T-PL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</row>
        <row r="981">
          <cell r="J981" t="str">
            <v>T-PL</v>
          </cell>
          <cell r="K981">
            <v>-1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</row>
        <row r="982">
          <cell r="J982" t="str">
            <v>T-PL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</row>
        <row r="983">
          <cell r="J983" t="str">
            <v>T-PL</v>
          </cell>
          <cell r="N983">
            <v>-0.6694</v>
          </cell>
          <cell r="O983">
            <v>-0.6694</v>
          </cell>
          <cell r="P983">
            <v>-1.1294000000000002</v>
          </cell>
          <cell r="Q983">
            <v>-1.1294000000000002</v>
          </cell>
          <cell r="R983">
            <v>-1.1294000000000002</v>
          </cell>
        </row>
        <row r="984">
          <cell r="J984" t="str">
            <v>T-PL</v>
          </cell>
          <cell r="K984">
            <v>-1</v>
          </cell>
          <cell r="N984">
            <v>-9.9062416666666664</v>
          </cell>
          <cell r="O984">
            <v>-13.645641666666666</v>
          </cell>
          <cell r="P984">
            <v>-18.458435000000001</v>
          </cell>
          <cell r="Q984">
            <v>-23.235184999999998</v>
          </cell>
          <cell r="R984">
            <v>-28.460413333333335</v>
          </cell>
        </row>
        <row r="985">
          <cell r="J985" t="str">
            <v>T-PL</v>
          </cell>
          <cell r="O985">
            <v>0</v>
          </cell>
        </row>
        <row r="986">
          <cell r="J986" t="str">
            <v>T-PL</v>
          </cell>
          <cell r="O986">
            <v>0</v>
          </cell>
        </row>
        <row r="987">
          <cell r="J987" t="str">
            <v>T-PL</v>
          </cell>
          <cell r="K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</row>
        <row r="988">
          <cell r="J988" t="str">
            <v>T-PL</v>
          </cell>
          <cell r="O988">
            <v>0</v>
          </cell>
        </row>
        <row r="989">
          <cell r="J989" t="str">
            <v>T-PL</v>
          </cell>
          <cell r="O989">
            <v>0</v>
          </cell>
        </row>
        <row r="990">
          <cell r="J990" t="str">
            <v>T-PL</v>
          </cell>
          <cell r="O990">
            <v>0</v>
          </cell>
        </row>
        <row r="991">
          <cell r="J991" t="str">
            <v>T-PL</v>
          </cell>
          <cell r="O991">
            <v>0</v>
          </cell>
        </row>
        <row r="992">
          <cell r="J992" t="str">
            <v>T-PL</v>
          </cell>
          <cell r="K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J993" t="str">
            <v>T-PL</v>
          </cell>
          <cell r="K993">
            <v>-7</v>
          </cell>
          <cell r="N993">
            <v>-3.8088248275862067</v>
          </cell>
          <cell r="O993">
            <v>-5.1164206896551718</v>
          </cell>
          <cell r="P993">
            <v>-6.2585420689655171</v>
          </cell>
          <cell r="Q993">
            <v>-7.5514717241379312</v>
          </cell>
          <cell r="R993">
            <v>-8.8623089655172418</v>
          </cell>
        </row>
        <row r="994">
          <cell r="J994" t="str">
            <v>T-PL</v>
          </cell>
          <cell r="K994">
            <v>-3</v>
          </cell>
          <cell r="N994">
            <v>-2.7594427586206893</v>
          </cell>
          <cell r="O994">
            <v>-3.7249599999999998</v>
          </cell>
          <cell r="P994">
            <v>-5.3770137931034476</v>
          </cell>
          <cell r="Q994">
            <v>-6.7448441379310342</v>
          </cell>
          <cell r="R994">
            <v>-7.9880234482758619</v>
          </cell>
        </row>
        <row r="995">
          <cell r="J995" t="str">
            <v>T-PL</v>
          </cell>
          <cell r="K995">
            <v>-6</v>
          </cell>
          <cell r="N995">
            <v>1.0000000000000001E-5</v>
          </cell>
          <cell r="O995">
            <v>1.0000000000000001E-5</v>
          </cell>
          <cell r="P995">
            <v>1.0000000000000001E-5</v>
          </cell>
          <cell r="Q995">
            <v>1.0000000000000001E-5</v>
          </cell>
          <cell r="R995">
            <v>1.0000000000000001E-5</v>
          </cell>
        </row>
        <row r="996">
          <cell r="J996" t="str">
            <v>T-PL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J997" t="str">
            <v>T-PL</v>
          </cell>
          <cell r="K997">
            <v>-1</v>
          </cell>
          <cell r="N997">
            <v>-1.5689117241379309</v>
          </cell>
          <cell r="O997">
            <v>-2.0213379310344823</v>
          </cell>
          <cell r="P997">
            <v>-2.6493544827586204</v>
          </cell>
          <cell r="Q997">
            <v>-3.3761972413793102</v>
          </cell>
          <cell r="R997">
            <v>-4.0382262068965522</v>
          </cell>
        </row>
        <row r="998">
          <cell r="J998" t="str">
            <v>T-PL</v>
          </cell>
          <cell r="N998">
            <v>-0.62068965517241381</v>
          </cell>
          <cell r="O998">
            <v>-0.82758620689655171</v>
          </cell>
          <cell r="P998">
            <v>-1.0344827586206897</v>
          </cell>
          <cell r="Q998">
            <v>-1.2413793103448276</v>
          </cell>
          <cell r="R998">
            <v>-1.4482758620689655</v>
          </cell>
        </row>
        <row r="999">
          <cell r="J999" t="str">
            <v>T-PL</v>
          </cell>
          <cell r="K999">
            <v>-5</v>
          </cell>
          <cell r="N999">
            <v>-5.0271241379310352</v>
          </cell>
          <cell r="O999">
            <v>-6.4451213793103452</v>
          </cell>
          <cell r="P999">
            <v>-7.7767627586206904</v>
          </cell>
          <cell r="Q999">
            <v>-9.0149448275862074</v>
          </cell>
          <cell r="R999">
            <v>-10.492376551724139</v>
          </cell>
        </row>
        <row r="1000">
          <cell r="J1000" t="str">
            <v>T-PL</v>
          </cell>
          <cell r="K1000">
            <v>-22</v>
          </cell>
          <cell r="N1000">
            <v>-13.784983103448276</v>
          </cell>
          <cell r="O1000">
            <v>-18.135416206896551</v>
          </cell>
          <cell r="P1000">
            <v>-23.096145862068969</v>
          </cell>
          <cell r="Q1000">
            <v>-27.928827241379309</v>
          </cell>
          <cell r="R1000">
            <v>-32.829201034482764</v>
          </cell>
        </row>
        <row r="1001">
          <cell r="J1001" t="str">
            <v>T-PL</v>
          </cell>
          <cell r="K1001">
            <v>-23</v>
          </cell>
          <cell r="N1001">
            <v>-23.691224770114943</v>
          </cell>
          <cell r="O1001">
            <v>-31.781057873563217</v>
          </cell>
          <cell r="P1001">
            <v>-41.554580862068974</v>
          </cell>
          <cell r="Q1001">
            <v>-51.164012241379311</v>
          </cell>
          <cell r="R1001">
            <v>-61.2896143678161</v>
          </cell>
        </row>
        <row r="1002">
          <cell r="J1002" t="str">
            <v>F-A</v>
          </cell>
          <cell r="K1002">
            <v>-296</v>
          </cell>
          <cell r="N1002">
            <v>-119.62841999999999</v>
          </cell>
          <cell r="O1002">
            <v>-151.78598000000002</v>
          </cell>
          <cell r="P1002">
            <v>-186.53681</v>
          </cell>
          <cell r="Q1002">
            <v>-214.29650000000001</v>
          </cell>
          <cell r="R1002">
            <v>-244.04019</v>
          </cell>
        </row>
        <row r="1003">
          <cell r="J1003" t="str">
            <v>F-A</v>
          </cell>
          <cell r="K1003">
            <v>-108</v>
          </cell>
          <cell r="N1003">
            <v>-22.33522</v>
          </cell>
          <cell r="O1003">
            <v>-29.436700000000002</v>
          </cell>
          <cell r="P1003">
            <v>-36.525179999999999</v>
          </cell>
          <cell r="Q1003">
            <v>-43.651360000000004</v>
          </cell>
          <cell r="R1003">
            <v>-50.712540000000004</v>
          </cell>
        </row>
        <row r="1004">
          <cell r="J1004" t="str">
            <v>F-A</v>
          </cell>
          <cell r="N1004">
            <v>-25.427409999999998</v>
          </cell>
          <cell r="O1004">
            <v>-33.798209999999997</v>
          </cell>
          <cell r="P1004">
            <v>-36.023209999999999</v>
          </cell>
          <cell r="Q1004">
            <v>-45.483179999999997</v>
          </cell>
          <cell r="R1004">
            <v>-51.925530000000002</v>
          </cell>
        </row>
        <row r="1005">
          <cell r="J1005" t="str">
            <v>F-A</v>
          </cell>
          <cell r="K1005">
            <v>-20</v>
          </cell>
          <cell r="N1005">
            <v>-5.9878675000000001</v>
          </cell>
          <cell r="O1005">
            <v>-8.3862925000000015</v>
          </cell>
          <cell r="P1005">
            <v>-10.4148525</v>
          </cell>
          <cell r="Q1005">
            <v>-12.935902500000001</v>
          </cell>
          <cell r="R1005">
            <v>-15.556955</v>
          </cell>
        </row>
        <row r="1006">
          <cell r="J1006" t="str">
            <v>F-A</v>
          </cell>
          <cell r="K1006">
            <v>-2</v>
          </cell>
          <cell r="N1006">
            <v>2.0000000000000002E-5</v>
          </cell>
          <cell r="O1006">
            <v>-5.5230100000000002</v>
          </cell>
          <cell r="P1006">
            <v>-20.961200000000002</v>
          </cell>
          <cell r="Q1006">
            <v>-20.961200000000002</v>
          </cell>
          <cell r="R1006">
            <v>-44.289860000000004</v>
          </cell>
        </row>
        <row r="1007">
          <cell r="J1007" t="str">
            <v>F-A</v>
          </cell>
          <cell r="K1007">
            <v>-7</v>
          </cell>
          <cell r="N1007">
            <v>-0.65300000000000002</v>
          </cell>
          <cell r="O1007">
            <v>-0.65300000000000002</v>
          </cell>
          <cell r="P1007">
            <v>-1.393</v>
          </cell>
          <cell r="Q1007">
            <v>-1.911</v>
          </cell>
          <cell r="R1007">
            <v>-2.8610000000000002</v>
          </cell>
        </row>
        <row r="1008">
          <cell r="J1008" t="str">
            <v>F-A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</row>
        <row r="1009">
          <cell r="J1009" t="str">
            <v>F-A</v>
          </cell>
          <cell r="K1009">
            <v>-2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</row>
        <row r="1010">
          <cell r="J1010" t="str">
            <v>F-A</v>
          </cell>
          <cell r="K1010">
            <v>-15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</row>
        <row r="1011">
          <cell r="J1011" t="str">
            <v>F-A</v>
          </cell>
          <cell r="K1011">
            <v>-31</v>
          </cell>
          <cell r="N1011">
            <v>-9.6142099999999999</v>
          </cell>
          <cell r="O1011">
            <v>-16.071633333333331</v>
          </cell>
          <cell r="P1011">
            <v>-19.765633333333334</v>
          </cell>
          <cell r="Q1011">
            <v>-23.658633333333338</v>
          </cell>
          <cell r="R1011">
            <v>-28.277913333333331</v>
          </cell>
        </row>
        <row r="1012">
          <cell r="J1012" t="str">
            <v>F-A</v>
          </cell>
          <cell r="K1012">
            <v>-481</v>
          </cell>
          <cell r="N1012">
            <v>-183.64610749999997</v>
          </cell>
          <cell r="O1012">
            <v>-245.65482583333332</v>
          </cell>
          <cell r="P1012">
            <v>-311.61988583333329</v>
          </cell>
          <cell r="Q1012">
            <v>-362.89777583333336</v>
          </cell>
          <cell r="R1012">
            <v>-437.66398833333335</v>
          </cell>
        </row>
        <row r="1013">
          <cell r="J1013" t="str">
            <v>F-A</v>
          </cell>
          <cell r="K1013">
            <v>-19</v>
          </cell>
          <cell r="N1013">
            <v>-3.2647988799999998</v>
          </cell>
          <cell r="O1013">
            <v>-4.5135988799999991</v>
          </cell>
          <cell r="P1013">
            <v>-5.5383988799999999</v>
          </cell>
          <cell r="Q1013">
            <v>-6.5631988799999998</v>
          </cell>
          <cell r="R1013">
            <v>-7.5879988799999998</v>
          </cell>
        </row>
        <row r="1014">
          <cell r="J1014" t="str">
            <v>F-A</v>
          </cell>
          <cell r="N1014">
            <v>-18.859393333333333</v>
          </cell>
          <cell r="O1014">
            <v>-22.242139999999999</v>
          </cell>
          <cell r="P1014">
            <v>-25.771393333333339</v>
          </cell>
          <cell r="Q1014">
            <v>-29.435593333333333</v>
          </cell>
          <cell r="R1014">
            <v>-35.890966666666657</v>
          </cell>
        </row>
        <row r="1015">
          <cell r="J1015" t="str">
            <v>F-A</v>
          </cell>
          <cell r="K1015">
            <v>-19</v>
          </cell>
          <cell r="N1015">
            <v>-22.124192213333334</v>
          </cell>
          <cell r="O1015">
            <v>-26.755738879999999</v>
          </cell>
          <cell r="P1015">
            <v>-31.309792213333338</v>
          </cell>
          <cell r="Q1015">
            <v>-35.998792213333331</v>
          </cell>
          <cell r="R1015">
            <v>-43.478965546666657</v>
          </cell>
        </row>
        <row r="1016">
          <cell r="J1016" t="str">
            <v>F-A</v>
          </cell>
          <cell r="K1016">
            <v>-26</v>
          </cell>
          <cell r="N1016">
            <v>-7.5</v>
          </cell>
          <cell r="O1016">
            <v>-10</v>
          </cell>
          <cell r="P1016">
            <v>-13.5</v>
          </cell>
          <cell r="Q1016">
            <v>-16</v>
          </cell>
          <cell r="R1016">
            <v>-20.242699999999999</v>
          </cell>
        </row>
        <row r="1017">
          <cell r="J1017" t="str">
            <v>F-A</v>
          </cell>
          <cell r="K1017">
            <v>-143</v>
          </cell>
          <cell r="N1017">
            <v>-0.49998999999999999</v>
          </cell>
          <cell r="O1017">
            <v>-3.6655500000000001</v>
          </cell>
          <cell r="P1017">
            <v>-3.6655500000000001</v>
          </cell>
          <cell r="Q1017">
            <v>-3.6655500000000001</v>
          </cell>
          <cell r="R1017">
            <v>-11.35375</v>
          </cell>
        </row>
        <row r="1018">
          <cell r="J1018" t="str">
            <v>F-A</v>
          </cell>
          <cell r="K1018">
            <v>-51</v>
          </cell>
          <cell r="N1018">
            <v>-11.385</v>
          </cell>
          <cell r="O1018">
            <v>-15.18</v>
          </cell>
          <cell r="P1018">
            <v>-21.074999999999999</v>
          </cell>
          <cell r="Q1018">
            <v>-26.97</v>
          </cell>
          <cell r="R1018">
            <v>-33.715000000000003</v>
          </cell>
        </row>
        <row r="1019">
          <cell r="J1019" t="str">
            <v>F-A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</row>
        <row r="1020">
          <cell r="J1020" t="str">
            <v>F-A</v>
          </cell>
          <cell r="K1020">
            <v>-220</v>
          </cell>
          <cell r="N1020">
            <v>-19.384990000000002</v>
          </cell>
          <cell r="O1020">
            <v>-28.845549999999999</v>
          </cell>
          <cell r="P1020">
            <v>-38.240549999999999</v>
          </cell>
          <cell r="Q1020">
            <v>-46.635549999999995</v>
          </cell>
          <cell r="R1020">
            <v>-65.311450000000008</v>
          </cell>
        </row>
        <row r="1021">
          <cell r="J1021" t="str">
            <v>F-A</v>
          </cell>
          <cell r="K1021">
            <v>-22</v>
          </cell>
          <cell r="N1021">
            <v>-2.6661773793103447</v>
          </cell>
          <cell r="O1021">
            <v>-3.5814944827586204</v>
          </cell>
          <cell r="P1021">
            <v>-4.3809794482758617</v>
          </cell>
          <cell r="Q1021">
            <v>-5.2860302068965517</v>
          </cell>
          <cell r="R1021">
            <v>-6.2036162758620685</v>
          </cell>
        </row>
        <row r="1022">
          <cell r="J1022" t="str">
            <v>F-A</v>
          </cell>
          <cell r="K1022">
            <v>-10</v>
          </cell>
          <cell r="N1022">
            <v>-1.9316099310344825</v>
          </cell>
          <cell r="O1022">
            <v>-2.6074719999999996</v>
          </cell>
          <cell r="P1022">
            <v>-3.7639096551724132</v>
          </cell>
          <cell r="Q1022">
            <v>-4.7213908965517239</v>
          </cell>
          <cell r="R1022">
            <v>-5.591616413793103</v>
          </cell>
        </row>
        <row r="1023">
          <cell r="J1023" t="str">
            <v>F-A</v>
          </cell>
          <cell r="K1023">
            <v>-18</v>
          </cell>
          <cell r="N1023">
            <v>-3.5631699999999999</v>
          </cell>
          <cell r="O1023">
            <v>-5.4722100000000005</v>
          </cell>
          <cell r="P1023">
            <v>-7.1808000000000005</v>
          </cell>
          <cell r="Q1023">
            <v>-8.6665299999999998</v>
          </cell>
          <cell r="R1023">
            <v>-10.40226</v>
          </cell>
        </row>
        <row r="1024">
          <cell r="J1024" t="str">
            <v>F-A</v>
          </cell>
          <cell r="N1024">
            <v>-2.9169399999999999</v>
          </cell>
          <cell r="O1024">
            <v>-4.0511999999999997</v>
          </cell>
          <cell r="P1024">
            <v>-5.2130400000000003</v>
          </cell>
          <cell r="Q1024">
            <v>-6.3587100000000003</v>
          </cell>
          <cell r="R1024">
            <v>-7.5043899999999999</v>
          </cell>
        </row>
        <row r="1025">
          <cell r="J1025" t="str">
            <v>F-A</v>
          </cell>
          <cell r="K1025">
            <v>-4</v>
          </cell>
          <cell r="N1025">
            <v>-1.0982382068965515</v>
          </cell>
          <cell r="O1025">
            <v>-1.4149365517241377</v>
          </cell>
          <cell r="P1025">
            <v>-1.8545481379310342</v>
          </cell>
          <cell r="Q1025">
            <v>-2.363338068965517</v>
          </cell>
          <cell r="R1025">
            <v>-2.8267583448275864</v>
          </cell>
        </row>
        <row r="1026">
          <cell r="J1026" t="str">
            <v>F-A</v>
          </cell>
          <cell r="K1026">
            <v>-1</v>
          </cell>
          <cell r="N1026">
            <v>-0.43448275862068964</v>
          </cell>
          <cell r="O1026">
            <v>-0.57931034482758625</v>
          </cell>
          <cell r="P1026">
            <v>-0.72413793103448276</v>
          </cell>
          <cell r="Q1026">
            <v>-0.86896551724137927</v>
          </cell>
          <cell r="R1026">
            <v>-1.0137931034482759</v>
          </cell>
        </row>
        <row r="1027">
          <cell r="J1027" t="str">
            <v>F-A</v>
          </cell>
          <cell r="K1027">
            <v>-16</v>
          </cell>
          <cell r="N1027">
            <v>-3.5189868965517248</v>
          </cell>
          <cell r="O1027">
            <v>-20.61408496551724</v>
          </cell>
          <cell r="P1027">
            <v>-24.475953931034486</v>
          </cell>
          <cell r="Q1027">
            <v>-28.114861379310348</v>
          </cell>
          <cell r="R1027">
            <v>-34.084733586206895</v>
          </cell>
        </row>
        <row r="1028">
          <cell r="J1028" t="str">
            <v>F-A</v>
          </cell>
          <cell r="K1028">
            <v>-71</v>
          </cell>
          <cell r="N1028">
            <v>-16.129605172413793</v>
          </cell>
          <cell r="O1028">
            <v>-38.32070834482758</v>
          </cell>
          <cell r="P1028">
            <v>-47.593369103448282</v>
          </cell>
          <cell r="Q1028">
            <v>-56.379826068965521</v>
          </cell>
          <cell r="R1028">
            <v>-67.627167724137934</v>
          </cell>
        </row>
        <row r="1029">
          <cell r="A1029" t="str">
            <v>E1000TF-A</v>
          </cell>
          <cell r="B1029" t="str">
            <v>CAMB</v>
          </cell>
          <cell r="C1029" t="str">
            <v>E1000T</v>
          </cell>
          <cell r="D1029" t="str">
            <v>TOTAL OPERATING EXPENSES</v>
          </cell>
          <cell r="E1029">
            <v>2192</v>
          </cell>
          <cell r="F1029" t="str">
            <v>EBITDA*F-A</v>
          </cell>
          <cell r="G1029">
            <v>0</v>
          </cell>
          <cell r="H1029">
            <v>0</v>
          </cell>
          <cell r="I1029" t="str">
            <v>*</v>
          </cell>
          <cell r="J1029" t="str">
            <v>F-A</v>
          </cell>
          <cell r="K1029">
            <v>-791</v>
          </cell>
          <cell r="L1029">
            <v>-58.969021563908044</v>
          </cell>
          <cell r="M1029">
            <v>-120.59123678804596</v>
          </cell>
          <cell r="N1029">
            <v>-241.28489488574712</v>
          </cell>
          <cell r="O1029">
            <v>-339.57682305816093</v>
          </cell>
          <cell r="P1029">
            <v>-428.76359715011483</v>
          </cell>
          <cell r="Q1029">
            <v>-501.91194411563225</v>
          </cell>
          <cell r="R1029">
            <v>-614.08157160413793</v>
          </cell>
          <cell r="S1029">
            <v>-727.98524443172414</v>
          </cell>
          <cell r="T1029">
            <v>-816.47708550643688</v>
          </cell>
          <cell r="U1029">
            <v>-889.36240177080458</v>
          </cell>
          <cell r="V1029">
            <v>-1019.7395117995403</v>
          </cell>
          <cell r="W1029">
            <v>-1128.3864704144828</v>
          </cell>
          <cell r="X1029">
            <v>-130</v>
          </cell>
          <cell r="Y1029">
            <v>-254</v>
          </cell>
          <cell r="Z1029">
            <v>-379</v>
          </cell>
          <cell r="AA1029">
            <v>-532</v>
          </cell>
          <cell r="AB1029">
            <v>-656</v>
          </cell>
          <cell r="AC1029">
            <v>-778</v>
          </cell>
          <cell r="AD1029">
            <v>-905</v>
          </cell>
          <cell r="AE1029">
            <v>-985</v>
          </cell>
          <cell r="AF1029">
            <v>-1071</v>
          </cell>
          <cell r="AG1029">
            <v>-1154</v>
          </cell>
          <cell r="AH1029">
            <v>-1239</v>
          </cell>
          <cell r="AI1029">
            <v>-1324</v>
          </cell>
          <cell r="AJ1029">
            <v>1</v>
          </cell>
          <cell r="AK1029" t="str">
            <v>P</v>
          </cell>
          <cell r="AL1029" t="str">
            <v>M</v>
          </cell>
          <cell r="AM1029" t="b">
            <v>0</v>
          </cell>
          <cell r="AN1029" t="b">
            <v>0</v>
          </cell>
          <cell r="AO1029" t="b">
            <v>0</v>
          </cell>
          <cell r="AP1029">
            <v>1</v>
          </cell>
          <cell r="AQ1029">
            <v>8</v>
          </cell>
        </row>
        <row r="1030">
          <cell r="J1030" t="str">
            <v>IT</v>
          </cell>
          <cell r="K1030">
            <v>-119</v>
          </cell>
          <cell r="N1030">
            <v>-27.649380000000001</v>
          </cell>
          <cell r="O1030">
            <v>-36.77205</v>
          </cell>
          <cell r="P1030">
            <v>-45.39472</v>
          </cell>
          <cell r="Q1030">
            <v>-54.021980000000006</v>
          </cell>
          <cell r="R1030">
            <v>-62.649239999999999</v>
          </cell>
        </row>
        <row r="1031">
          <cell r="J1031" t="str">
            <v>IT</v>
          </cell>
          <cell r="K1031">
            <v>-76</v>
          </cell>
          <cell r="N1031">
            <v>-18.438110000000002</v>
          </cell>
          <cell r="O1031">
            <v>-25.760950000000001</v>
          </cell>
          <cell r="P1031">
            <v>-32.734790000000004</v>
          </cell>
          <cell r="Q1031">
            <v>-40.118720000000003</v>
          </cell>
          <cell r="R1031">
            <v>-47.528019999999998</v>
          </cell>
        </row>
        <row r="1032">
          <cell r="J1032" t="str">
            <v>IT</v>
          </cell>
          <cell r="K1032">
            <v>-17</v>
          </cell>
          <cell r="N1032">
            <v>-20.698</v>
          </cell>
          <cell r="O1032">
            <v>-29.010290000000001</v>
          </cell>
          <cell r="P1032">
            <v>-34.142530000000001</v>
          </cell>
          <cell r="Q1032">
            <v>-38.51146</v>
          </cell>
          <cell r="R1032">
            <v>-47.257440000000003</v>
          </cell>
        </row>
        <row r="1033">
          <cell r="J1033" t="str">
            <v>IT</v>
          </cell>
          <cell r="K1033">
            <v>-7</v>
          </cell>
          <cell r="N1033">
            <v>-1.9959558333333334</v>
          </cell>
          <cell r="O1033">
            <v>-2.7954308333333335</v>
          </cell>
          <cell r="P1033">
            <v>-3.4716174999999998</v>
          </cell>
          <cell r="Q1033">
            <v>-4.3119674999999997</v>
          </cell>
          <cell r="R1033">
            <v>-5.1856516666666668</v>
          </cell>
        </row>
        <row r="1034">
          <cell r="J1034" t="str">
            <v>IT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</row>
        <row r="1035">
          <cell r="J1035" t="str">
            <v>IT</v>
          </cell>
          <cell r="K1035">
            <v>-2</v>
          </cell>
          <cell r="N1035">
            <v>-1.0000000000000001E-5</v>
          </cell>
          <cell r="O1035">
            <v>-1.0000000000000001E-5</v>
          </cell>
          <cell r="P1035">
            <v>-1.0000000000000001E-5</v>
          </cell>
          <cell r="Q1035">
            <v>-0.76000999999999996</v>
          </cell>
          <cell r="R1035">
            <v>-0.76000999999999996</v>
          </cell>
        </row>
        <row r="1036">
          <cell r="J1036" t="str">
            <v>IT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</row>
        <row r="1037">
          <cell r="J1037" t="str">
            <v>IT</v>
          </cell>
          <cell r="K1037">
            <v>-1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</row>
        <row r="1038">
          <cell r="J1038" t="str">
            <v>IT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J1039" t="str">
            <v>IT</v>
          </cell>
          <cell r="K1039">
            <v>-13</v>
          </cell>
          <cell r="N1039">
            <v>-8.3624799999999997</v>
          </cell>
          <cell r="O1039">
            <v>-8.3624799999999997</v>
          </cell>
          <cell r="P1039">
            <v>-10.094479999999999</v>
          </cell>
          <cell r="Q1039">
            <v>-10.963479999999999</v>
          </cell>
          <cell r="R1039">
            <v>-14.04411</v>
          </cell>
        </row>
        <row r="1040">
          <cell r="J1040" t="str">
            <v>IT</v>
          </cell>
          <cell r="K1040">
            <v>-235</v>
          </cell>
          <cell r="N1040">
            <v>-77.143935833333359</v>
          </cell>
          <cell r="O1040">
            <v>-102.70121083333333</v>
          </cell>
          <cell r="P1040">
            <v>-125.83814750000001</v>
          </cell>
          <cell r="Q1040">
            <v>-148.68761750000002</v>
          </cell>
          <cell r="R1040">
            <v>-177.42447166666665</v>
          </cell>
        </row>
        <row r="1041">
          <cell r="J1041" t="str">
            <v>IT</v>
          </cell>
          <cell r="K1041">
            <v>-13</v>
          </cell>
          <cell r="N1041">
            <v>-4.1975985599999994</v>
          </cell>
          <cell r="O1041">
            <v>-5.8031985599999985</v>
          </cell>
          <cell r="P1041">
            <v>-7.120798559999999</v>
          </cell>
          <cell r="Q1041">
            <v>-8.4383985599999995</v>
          </cell>
          <cell r="R1041">
            <v>-9.7559985599999983</v>
          </cell>
        </row>
        <row r="1042">
          <cell r="J1042" t="str">
            <v>IT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</row>
        <row r="1043">
          <cell r="J1043" t="str">
            <v>IT</v>
          </cell>
          <cell r="K1043">
            <v>-13</v>
          </cell>
          <cell r="N1043">
            <v>-4.1975985599999994</v>
          </cell>
          <cell r="O1043">
            <v>-5.8031985599999985</v>
          </cell>
          <cell r="P1043">
            <v>-7.120798559999999</v>
          </cell>
          <cell r="Q1043">
            <v>-8.4383985599999995</v>
          </cell>
          <cell r="R1043">
            <v>-9.7559985599999983</v>
          </cell>
        </row>
        <row r="1044">
          <cell r="J1044" t="str">
            <v>IT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</row>
        <row r="1045">
          <cell r="J1045" t="str">
            <v>IT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</row>
        <row r="1046">
          <cell r="J1046" t="str">
            <v>IT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</row>
        <row r="1047">
          <cell r="J1047" t="str">
            <v>IT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J1048" t="str">
            <v>IT</v>
          </cell>
          <cell r="K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</row>
        <row r="1049">
          <cell r="J1049" t="str">
            <v>IT</v>
          </cell>
          <cell r="K1049">
            <v>-141</v>
          </cell>
          <cell r="N1049">
            <v>-27.85</v>
          </cell>
          <cell r="O1049">
            <v>-37.85</v>
          </cell>
          <cell r="P1049">
            <v>-49.388709999999996</v>
          </cell>
          <cell r="Q1049">
            <v>-60.477419999999995</v>
          </cell>
          <cell r="R1049">
            <v>-71.999470000000002</v>
          </cell>
        </row>
        <row r="1050">
          <cell r="J1050" t="str">
            <v>IT</v>
          </cell>
          <cell r="K1050">
            <v>-141</v>
          </cell>
          <cell r="N1050">
            <v>-27.85</v>
          </cell>
          <cell r="O1050">
            <v>-37.85</v>
          </cell>
          <cell r="P1050">
            <v>-49.388709999999996</v>
          </cell>
          <cell r="Q1050">
            <v>-60.477419999999995</v>
          </cell>
          <cell r="R1050">
            <v>-71.999470000000002</v>
          </cell>
        </row>
        <row r="1051">
          <cell r="J1051" t="str">
            <v>IT</v>
          </cell>
          <cell r="K1051">
            <v>-14</v>
          </cell>
          <cell r="N1051">
            <v>-3.4279423448275859</v>
          </cell>
          <cell r="O1051">
            <v>-4.6047786206896548</v>
          </cell>
          <cell r="P1051">
            <v>-5.6326878620689653</v>
          </cell>
          <cell r="Q1051">
            <v>-6.7963245517241377</v>
          </cell>
          <cell r="R1051">
            <v>-7.9760780689655171</v>
          </cell>
        </row>
        <row r="1052">
          <cell r="J1052" t="str">
            <v>IT</v>
          </cell>
          <cell r="K1052">
            <v>-7</v>
          </cell>
          <cell r="N1052">
            <v>-2.4834984827586206</v>
          </cell>
          <cell r="O1052">
            <v>-3.3524639999999999</v>
          </cell>
          <cell r="P1052">
            <v>-4.8393124137931025</v>
          </cell>
          <cell r="Q1052">
            <v>-6.0703597241379308</v>
          </cell>
          <cell r="R1052">
            <v>-7.1892211034482756</v>
          </cell>
        </row>
        <row r="1053">
          <cell r="J1053" t="str">
            <v>IT</v>
          </cell>
          <cell r="K1053">
            <v>-46</v>
          </cell>
          <cell r="N1053">
            <v>-4.1908599999999998</v>
          </cell>
          <cell r="O1053">
            <v>-11.031180000000001</v>
          </cell>
          <cell r="P1053">
            <v>-12.87852</v>
          </cell>
          <cell r="Q1053">
            <v>-13.33652</v>
          </cell>
          <cell r="R1053">
            <v>-15.04102</v>
          </cell>
        </row>
        <row r="1054">
          <cell r="J1054" t="str">
            <v>IT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</row>
        <row r="1055">
          <cell r="J1055" t="str">
            <v>IT</v>
          </cell>
          <cell r="K1055">
            <v>-3</v>
          </cell>
          <cell r="N1055">
            <v>-1.4120205517241378</v>
          </cell>
          <cell r="O1055">
            <v>-1.8192041379310342</v>
          </cell>
          <cell r="P1055">
            <v>-2.3844190344827583</v>
          </cell>
          <cell r="Q1055">
            <v>-3.0385775172413791</v>
          </cell>
          <cell r="R1055">
            <v>-3.6344035862068971</v>
          </cell>
        </row>
        <row r="1056">
          <cell r="J1056" t="str">
            <v>IT</v>
          </cell>
          <cell r="K1056">
            <v>-1</v>
          </cell>
          <cell r="N1056">
            <v>-0.55862068965517242</v>
          </cell>
          <cell r="O1056">
            <v>-0.74482758620689649</v>
          </cell>
          <cell r="P1056">
            <v>-0.93103448275862066</v>
          </cell>
          <cell r="Q1056">
            <v>-1.1172413793103448</v>
          </cell>
          <cell r="R1056">
            <v>-1.3034482758620689</v>
          </cell>
        </row>
        <row r="1057">
          <cell r="J1057" t="str">
            <v>IT</v>
          </cell>
          <cell r="K1057">
            <v>-11</v>
          </cell>
          <cell r="N1057">
            <v>-4.5244117241379316</v>
          </cell>
          <cell r="O1057">
            <v>-5.8006092413793109</v>
          </cell>
          <cell r="P1057">
            <v>-6.9990864827586208</v>
          </cell>
          <cell r="Q1057">
            <v>-8.1134503448275854</v>
          </cell>
          <cell r="R1057">
            <v>-9.4431388965517247</v>
          </cell>
        </row>
        <row r="1058">
          <cell r="J1058" t="str">
            <v>IT</v>
          </cell>
          <cell r="K1058">
            <v>-82</v>
          </cell>
          <cell r="N1058">
            <v>-16.597353793103448</v>
          </cell>
          <cell r="O1058">
            <v>-27.353063586206893</v>
          </cell>
          <cell r="P1058">
            <v>-33.665060275862061</v>
          </cell>
          <cell r="Q1058">
            <v>-38.472473517241376</v>
          </cell>
          <cell r="R1058">
            <v>-44.587309931034476</v>
          </cell>
        </row>
        <row r="1059">
          <cell r="A1059" t="str">
            <v>E1000TIT</v>
          </cell>
          <cell r="B1059" t="str">
            <v>CAMB</v>
          </cell>
          <cell r="C1059" t="str">
            <v>E1000T</v>
          </cell>
          <cell r="D1059" t="str">
            <v>TOTAL OPERATING EXPENSES</v>
          </cell>
          <cell r="E1059">
            <v>2192</v>
          </cell>
          <cell r="F1059" t="str">
            <v>EBITDA*IT</v>
          </cell>
          <cell r="G1059">
            <v>0</v>
          </cell>
          <cell r="H1059">
            <v>0</v>
          </cell>
          <cell r="I1059" t="str">
            <v>*</v>
          </cell>
          <cell r="J1059" t="str">
            <v>IT</v>
          </cell>
          <cell r="K1059">
            <v>-471</v>
          </cell>
          <cell r="L1059">
            <v>-31.570173439310341</v>
          </cell>
          <cell r="M1059">
            <v>-69.818322537011483</v>
          </cell>
          <cell r="N1059">
            <v>-125.78888818643682</v>
          </cell>
          <cell r="O1059">
            <v>-173.70747297954023</v>
          </cell>
          <cell r="P1059">
            <v>-216.01271633586208</v>
          </cell>
          <cell r="Q1059">
            <v>-256.07590957724136</v>
          </cell>
          <cell r="R1059">
            <v>-303.76725015770114</v>
          </cell>
          <cell r="S1059">
            <v>-355.32114236459768</v>
          </cell>
          <cell r="T1059">
            <v>-402.34225184160914</v>
          </cell>
          <cell r="U1059">
            <v>-454.8463013243678</v>
          </cell>
          <cell r="V1059">
            <v>-500.93609945655169</v>
          </cell>
          <cell r="W1059">
            <v>-551.18653481862066</v>
          </cell>
          <cell r="X1059">
            <v>-41</v>
          </cell>
          <cell r="Y1059">
            <v>-81</v>
          </cell>
          <cell r="Z1059">
            <v>-123</v>
          </cell>
          <cell r="AA1059">
            <v>-165</v>
          </cell>
          <cell r="AB1059">
            <v>-203</v>
          </cell>
          <cell r="AC1059">
            <v>-245</v>
          </cell>
          <cell r="AD1059">
            <v>-286</v>
          </cell>
          <cell r="AE1059">
            <v>-325</v>
          </cell>
          <cell r="AF1059">
            <v>-370</v>
          </cell>
          <cell r="AG1059">
            <v>-411</v>
          </cell>
          <cell r="AH1059">
            <v>-451</v>
          </cell>
          <cell r="AI1059">
            <v>-495</v>
          </cell>
          <cell r="AJ1059">
            <v>1</v>
          </cell>
          <cell r="AK1059" t="str">
            <v>P</v>
          </cell>
          <cell r="AL1059" t="str">
            <v>M</v>
          </cell>
          <cell r="AM1059" t="b">
            <v>0</v>
          </cell>
          <cell r="AN1059" t="b">
            <v>0</v>
          </cell>
          <cell r="AO1059" t="b">
            <v>0</v>
          </cell>
          <cell r="AP1059">
            <v>1</v>
          </cell>
          <cell r="AQ1059">
            <v>9</v>
          </cell>
        </row>
        <row r="1060">
          <cell r="J1060" t="str">
            <v>OTH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</row>
        <row r="1061">
          <cell r="J1061" t="str">
            <v>OTH</v>
          </cell>
          <cell r="N1061">
            <v>-0.44999</v>
          </cell>
          <cell r="O1061">
            <v>-0.44999</v>
          </cell>
          <cell r="P1061">
            <v>-0.77598999999999996</v>
          </cell>
          <cell r="Q1061">
            <v>-1.2928299999999999</v>
          </cell>
          <cell r="R1061">
            <v>-1.2928299999999999</v>
          </cell>
        </row>
        <row r="1062">
          <cell r="J1062" t="str">
            <v>OTH</v>
          </cell>
          <cell r="N1062">
            <v>1.0000000000000001E-5</v>
          </cell>
          <cell r="O1062">
            <v>1.0000000000000001E-5</v>
          </cell>
          <cell r="P1062">
            <v>1.0000000000000001E-5</v>
          </cell>
          <cell r="Q1062">
            <v>1.0000000000000001E-5</v>
          </cell>
          <cell r="R1062">
            <v>1.0000000000000001E-5</v>
          </cell>
        </row>
        <row r="1063">
          <cell r="J1063" t="str">
            <v>OTH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J1064" t="str">
            <v>OTH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</row>
        <row r="1065">
          <cell r="J1065" t="str">
            <v>OTH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</row>
        <row r="1066">
          <cell r="J1066" t="str">
            <v>OTH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</row>
        <row r="1067">
          <cell r="J1067" t="str">
            <v>OTH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</row>
        <row r="1068">
          <cell r="J1068" t="str">
            <v>OTH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J1069" t="str">
            <v>OTH</v>
          </cell>
          <cell r="K1069">
            <v>-16</v>
          </cell>
          <cell r="N1069">
            <v>-9.0317600000000002</v>
          </cell>
          <cell r="O1069">
            <v>-9.3893599999999999</v>
          </cell>
          <cell r="P1069">
            <v>-10.034360000000001</v>
          </cell>
          <cell r="Q1069">
            <v>-13.64936</v>
          </cell>
          <cell r="R1069">
            <v>-14.516680000000001</v>
          </cell>
        </row>
        <row r="1070">
          <cell r="J1070" t="str">
            <v>OTH</v>
          </cell>
          <cell r="K1070">
            <v>-16</v>
          </cell>
          <cell r="N1070">
            <v>-9.4817400000000003</v>
          </cell>
          <cell r="O1070">
            <v>-9.83934</v>
          </cell>
          <cell r="P1070">
            <v>-10.810340000000002</v>
          </cell>
          <cell r="Q1070">
            <v>-14.94218</v>
          </cell>
          <cell r="R1070">
            <v>-15.8095</v>
          </cell>
        </row>
        <row r="1071">
          <cell r="J1071" t="str">
            <v>OTH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</row>
        <row r="1072">
          <cell r="J1072" t="str">
            <v>OTH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</row>
        <row r="1073">
          <cell r="J1073" t="str">
            <v>OTH</v>
          </cell>
          <cell r="K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</row>
        <row r="1074">
          <cell r="J1074" t="str">
            <v>OTH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</row>
        <row r="1075">
          <cell r="J1075" t="str">
            <v>OTH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J1076" t="str">
            <v>OTH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J1077" t="str">
            <v>OTH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</row>
        <row r="1078">
          <cell r="J1078" t="str">
            <v>OTH</v>
          </cell>
          <cell r="K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</row>
        <row r="1079">
          <cell r="J1079" t="str">
            <v>OTH</v>
          </cell>
          <cell r="K1079">
            <v>45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</row>
        <row r="1080">
          <cell r="J1080" t="str">
            <v>OTH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</row>
        <row r="1081">
          <cell r="J1081" t="str">
            <v>OTH</v>
          </cell>
          <cell r="N1081">
            <v>-1.1733</v>
          </cell>
          <cell r="O1081">
            <v>-1.7033</v>
          </cell>
          <cell r="P1081">
            <v>-2.0723000000000003</v>
          </cell>
          <cell r="Q1081">
            <v>-2.0723000000000003</v>
          </cell>
          <cell r="R1081">
            <v>-2.6123000000000003</v>
          </cell>
        </row>
        <row r="1082">
          <cell r="J1082" t="str">
            <v>OTH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</row>
        <row r="1083">
          <cell r="J1083" t="str">
            <v>OTH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</row>
        <row r="1084">
          <cell r="J1084" t="str">
            <v>OTH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</row>
        <row r="1085">
          <cell r="J1085" t="str">
            <v>OTH</v>
          </cell>
          <cell r="K1085">
            <v>-4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</row>
        <row r="1086">
          <cell r="J1086" t="str">
            <v>OTH</v>
          </cell>
          <cell r="K1086">
            <v>41</v>
          </cell>
          <cell r="N1086">
            <v>-1.1733</v>
          </cell>
          <cell r="O1086">
            <v>-1.7033</v>
          </cell>
          <cell r="P1086">
            <v>-2.0723000000000003</v>
          </cell>
          <cell r="Q1086">
            <v>-2.0723000000000003</v>
          </cell>
          <cell r="R1086">
            <v>-2.6123000000000003</v>
          </cell>
        </row>
        <row r="1087">
          <cell r="J1087" t="str">
            <v>OTH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</row>
        <row r="1088">
          <cell r="A1088" t="str">
            <v>E1000TOTH</v>
          </cell>
          <cell r="B1088" t="str">
            <v>CAMB</v>
          </cell>
          <cell r="C1088" t="str">
            <v>E1000T</v>
          </cell>
          <cell r="D1088" t="str">
            <v>TOTAL OPERATING EXPENSES</v>
          </cell>
          <cell r="E1088">
            <v>2192</v>
          </cell>
          <cell r="F1088" t="str">
            <v>EBITDA*OTH</v>
          </cell>
          <cell r="G1088">
            <v>0</v>
          </cell>
          <cell r="H1088">
            <v>0</v>
          </cell>
          <cell r="I1088" t="str">
            <v>*</v>
          </cell>
          <cell r="J1088" t="str">
            <v>OTH</v>
          </cell>
          <cell r="K1088">
            <v>25</v>
          </cell>
          <cell r="L1088">
            <v>-13.145250000000001</v>
          </cell>
          <cell r="M1088">
            <v>-4.6597400000000002</v>
          </cell>
          <cell r="N1088">
            <v>-10.65504</v>
          </cell>
          <cell r="O1088">
            <v>-11.54264</v>
          </cell>
          <cell r="P1088">
            <v>-12.882640000000002</v>
          </cell>
          <cell r="Q1088">
            <v>-17.014479999999999</v>
          </cell>
          <cell r="R1088">
            <v>-18.421800000000001</v>
          </cell>
          <cell r="S1088">
            <v>-20.813610000000001</v>
          </cell>
          <cell r="T1088">
            <v>-21.088609999999999</v>
          </cell>
          <cell r="U1088">
            <v>-22.466609999999999</v>
          </cell>
          <cell r="V1088">
            <v>-26.604409999999998</v>
          </cell>
          <cell r="W1088">
            <v>-30.398760000000003</v>
          </cell>
          <cell r="X1088">
            <v>-23</v>
          </cell>
          <cell r="Y1088">
            <v>-46</v>
          </cell>
          <cell r="Z1088">
            <v>-69</v>
          </cell>
          <cell r="AA1088">
            <v>-92</v>
          </cell>
          <cell r="AB1088">
            <v>-115</v>
          </cell>
          <cell r="AC1088">
            <v>-138</v>
          </cell>
          <cell r="AD1088">
            <v>-161</v>
          </cell>
          <cell r="AE1088">
            <v>-184</v>
          </cell>
          <cell r="AF1088">
            <v>-207</v>
          </cell>
          <cell r="AG1088">
            <v>-230</v>
          </cell>
          <cell r="AH1088">
            <v>-253</v>
          </cell>
          <cell r="AI1088">
            <v>-276</v>
          </cell>
          <cell r="AJ1088">
            <v>1</v>
          </cell>
          <cell r="AK1088" t="str">
            <v>P</v>
          </cell>
          <cell r="AL1088" t="str">
            <v>M</v>
          </cell>
          <cell r="AM1088" t="b">
            <v>0</v>
          </cell>
          <cell r="AN1088" t="b">
            <v>0</v>
          </cell>
          <cell r="AO1088" t="b">
            <v>0</v>
          </cell>
          <cell r="AP1088">
            <v>1</v>
          </cell>
          <cell r="AQ1088">
            <v>10</v>
          </cell>
        </row>
        <row r="1089">
          <cell r="J1089" t="str">
            <v>*</v>
          </cell>
          <cell r="K1089">
            <v>-5410</v>
          </cell>
          <cell r="N1089">
            <v>-1765.4825099999998</v>
          </cell>
          <cell r="O1089">
            <v>-2392.08331</v>
          </cell>
          <cell r="P1089">
            <v>-3028.3982699999997</v>
          </cell>
          <cell r="Q1089">
            <v>-3679.1826800000003</v>
          </cell>
          <cell r="R1089">
            <v>-4430.9175899999982</v>
          </cell>
        </row>
        <row r="1091">
          <cell r="K1091">
            <v>13451</v>
          </cell>
          <cell r="N1091">
            <v>5438.2836200000002</v>
          </cell>
          <cell r="O1091">
            <v>7331.2670700000017</v>
          </cell>
          <cell r="P1091">
            <v>9344.0053700000008</v>
          </cell>
          <cell r="Q1091">
            <v>11419.824659999998</v>
          </cell>
          <cell r="R1091">
            <v>13399.300740000006</v>
          </cell>
        </row>
        <row r="1093">
          <cell r="K1093">
            <v>-4335</v>
          </cell>
          <cell r="N1093">
            <v>-1875.9465399999999</v>
          </cell>
          <cell r="O1093">
            <v>-2661.0995300000004</v>
          </cell>
          <cell r="P1093">
            <v>-3474.3742099999995</v>
          </cell>
          <cell r="Q1093">
            <v>-4334.4589799999994</v>
          </cell>
          <cell r="R1093">
            <v>-5231.6353500000005</v>
          </cell>
        </row>
        <row r="1094">
          <cell r="K1094">
            <v>-429</v>
          </cell>
          <cell r="N1094">
            <v>-274.27646999999996</v>
          </cell>
          <cell r="O1094">
            <v>-393.48921000000001</v>
          </cell>
          <cell r="P1094">
            <v>-512.70088999999996</v>
          </cell>
          <cell r="Q1094">
            <v>-631.91456000000005</v>
          </cell>
          <cell r="R1094">
            <v>-751.12881000000004</v>
          </cell>
        </row>
        <row r="1095"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E3000T</v>
          </cell>
          <cell r="B1096" t="str">
            <v>CAMB</v>
          </cell>
          <cell r="C1096" t="str">
            <v>E3000T</v>
          </cell>
          <cell r="D1096" t="str">
            <v>Depreciation &amp; Amortization</v>
          </cell>
          <cell r="E1096">
            <v>2200</v>
          </cell>
          <cell r="F1096" t="str">
            <v>TOTOPINC**</v>
          </cell>
          <cell r="G1096">
            <v>0</v>
          </cell>
          <cell r="H1096">
            <v>0</v>
          </cell>
          <cell r="I1096" t="str">
            <v>*</v>
          </cell>
          <cell r="J1096" t="str">
            <v>*</v>
          </cell>
          <cell r="K1096">
            <v>-4764</v>
          </cell>
          <cell r="L1096">
            <v>-581.92666000000008</v>
          </cell>
          <cell r="M1096">
            <v>-1256.7614599999997</v>
          </cell>
          <cell r="N1096">
            <v>-2150.2230099999997</v>
          </cell>
          <cell r="O1096">
            <v>-3054.5887400000006</v>
          </cell>
          <cell r="P1096">
            <v>-3987.0750999999996</v>
          </cell>
          <cell r="Q1096">
            <v>-4966.3735399999996</v>
          </cell>
          <cell r="R1096">
            <v>-5982.7641600000006</v>
          </cell>
          <cell r="S1096">
            <v>-7009.7281199999979</v>
          </cell>
          <cell r="T1096">
            <v>-8037.7290500000017</v>
          </cell>
          <cell r="U1096">
            <v>-9108.0337200000013</v>
          </cell>
          <cell r="V1096">
            <v>-10124.2024</v>
          </cell>
          <cell r="W1096">
            <v>-11071.415210000001</v>
          </cell>
          <cell r="X1096">
            <v>-402</v>
          </cell>
          <cell r="Y1096">
            <v>-823</v>
          </cell>
          <cell r="Z1096">
            <v>-1281</v>
          </cell>
          <cell r="AA1096">
            <v>-1754</v>
          </cell>
          <cell r="AB1096">
            <v>-2321</v>
          </cell>
          <cell r="AC1096">
            <v>-2896</v>
          </cell>
          <cell r="AD1096">
            <v>-3487</v>
          </cell>
          <cell r="AE1096">
            <v>-4090</v>
          </cell>
          <cell r="AF1096">
            <v>-4695</v>
          </cell>
          <cell r="AG1096">
            <v>-5303</v>
          </cell>
          <cell r="AH1096">
            <v>-5912</v>
          </cell>
          <cell r="AI1096">
            <v>-6527</v>
          </cell>
          <cell r="AJ1096">
            <v>1</v>
          </cell>
          <cell r="AK1096" t="str">
            <v>P</v>
          </cell>
          <cell r="AL1096" t="str">
            <v>M</v>
          </cell>
          <cell r="AM1096" t="b">
            <v>0</v>
          </cell>
          <cell r="AN1096" t="b">
            <v>0</v>
          </cell>
          <cell r="AO1096" t="b">
            <v>0</v>
          </cell>
          <cell r="AP1096">
            <v>1</v>
          </cell>
          <cell r="AQ1096">
            <v>1</v>
          </cell>
        </row>
        <row r="1097">
          <cell r="J1097" t="str">
            <v>*</v>
          </cell>
          <cell r="K1097">
            <v>8687</v>
          </cell>
          <cell r="N1097">
            <v>3288.0606100000005</v>
          </cell>
          <cell r="O1097">
            <v>4276.6783300000006</v>
          </cell>
          <cell r="P1097">
            <v>5356.9302700000007</v>
          </cell>
          <cell r="Q1097">
            <v>6453.4511199999988</v>
          </cell>
          <cell r="R1097">
            <v>7416.5365800000054</v>
          </cell>
        </row>
        <row r="1100"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</row>
        <row r="1102"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</row>
        <row r="1103">
          <cell r="K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</row>
        <row r="1104">
          <cell r="N1104">
            <v>0</v>
          </cell>
        </row>
        <row r="1105">
          <cell r="K1105">
            <v>-25</v>
          </cell>
          <cell r="N1105">
            <v>0</v>
          </cell>
        </row>
        <row r="1106">
          <cell r="K1106">
            <v>-25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</row>
        <row r="1107">
          <cell r="J1107" t="str">
            <v>*</v>
          </cell>
          <cell r="K1107">
            <v>8662</v>
          </cell>
          <cell r="N1107">
            <v>3288.0606100000005</v>
          </cell>
          <cell r="O1107">
            <v>4276.6783300000006</v>
          </cell>
          <cell r="P1107">
            <v>5356.9302700000007</v>
          </cell>
          <cell r="Q1107">
            <v>6453.4511199999988</v>
          </cell>
          <cell r="R1107">
            <v>7416.5365800000054</v>
          </cell>
        </row>
        <row r="1109">
          <cell r="K1109">
            <v>-404</v>
          </cell>
          <cell r="N1109">
            <v>-165.38946999999999</v>
          </cell>
          <cell r="O1109">
            <v>-259.74097</v>
          </cell>
          <cell r="P1109">
            <v>-326.14090000000004</v>
          </cell>
          <cell r="Q1109">
            <v>-386.44029</v>
          </cell>
          <cell r="R1109">
            <v>-441.22394000000003</v>
          </cell>
        </row>
        <row r="1110">
          <cell r="K1110">
            <v>-599</v>
          </cell>
          <cell r="N1110">
            <v>-85.387079999999997</v>
          </cell>
          <cell r="O1110">
            <v>-180.13529</v>
          </cell>
          <cell r="P1110">
            <v>-180.13529</v>
          </cell>
          <cell r="Q1110">
            <v>-187.08278000000001</v>
          </cell>
          <cell r="R1110">
            <v>-202.59078</v>
          </cell>
        </row>
        <row r="1111">
          <cell r="J1111" t="str">
            <v>*</v>
          </cell>
          <cell r="K1111">
            <v>-1003</v>
          </cell>
          <cell r="N1111">
            <v>-250.77654999999999</v>
          </cell>
          <cell r="O1111">
            <v>-439.87626</v>
          </cell>
          <cell r="P1111">
            <v>-506.27619000000004</v>
          </cell>
          <cell r="Q1111">
            <v>-573.52306999999996</v>
          </cell>
          <cell r="R1111">
            <v>-643.81472000000008</v>
          </cell>
        </row>
        <row r="1112">
          <cell r="K1112">
            <v>-249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</row>
        <row r="1113">
          <cell r="J1113" t="str">
            <v>*</v>
          </cell>
          <cell r="K1113">
            <v>-1252</v>
          </cell>
          <cell r="N1113">
            <v>-250.77654999999999</v>
          </cell>
          <cell r="O1113">
            <v>-439.87626</v>
          </cell>
          <cell r="P1113">
            <v>-506.27619000000004</v>
          </cell>
          <cell r="Q1113">
            <v>-573.52306999999996</v>
          </cell>
          <cell r="R1113">
            <v>-643.81472000000008</v>
          </cell>
        </row>
        <row r="1114">
          <cell r="N1114">
            <v>0</v>
          </cell>
          <cell r="Q1114">
            <v>9</v>
          </cell>
          <cell r="R1114">
            <v>22.125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J1117" t="str">
            <v>*</v>
          </cell>
          <cell r="K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9</v>
          </cell>
          <cell r="R1117">
            <v>22.125</v>
          </cell>
        </row>
        <row r="1118"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</row>
        <row r="1119">
          <cell r="N1119">
            <v>0</v>
          </cell>
        </row>
        <row r="1120">
          <cell r="J1120" t="str">
            <v>*</v>
          </cell>
          <cell r="K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9</v>
          </cell>
          <cell r="R1120">
            <v>22.125</v>
          </cell>
        </row>
        <row r="1121">
          <cell r="A1121" t="str">
            <v>TOTINT</v>
          </cell>
          <cell r="B1121" t="str">
            <v>CAMB</v>
          </cell>
          <cell r="C1121" t="str">
            <v>TOTINT</v>
          </cell>
          <cell r="D1121" t="str">
            <v>Interest - Net</v>
          </cell>
          <cell r="E1121">
            <v>2237</v>
          </cell>
          <cell r="F1121" t="str">
            <v>TOTINC**</v>
          </cell>
          <cell r="G1121">
            <v>0</v>
          </cell>
          <cell r="H1121">
            <v>0</v>
          </cell>
          <cell r="I1121" t="str">
            <v>*</v>
          </cell>
          <cell r="J1121" t="str">
            <v>*</v>
          </cell>
          <cell r="K1121">
            <v>-1252</v>
          </cell>
          <cell r="L1121">
            <v>-88.530299999999997</v>
          </cell>
          <cell r="M1121">
            <v>-167.27806000000001</v>
          </cell>
          <cell r="N1121">
            <v>-250.77654999999999</v>
          </cell>
          <cell r="O1121">
            <v>-439.87626</v>
          </cell>
          <cell r="P1121">
            <v>-506.27619000000004</v>
          </cell>
          <cell r="Q1121">
            <v>-564.52306999999996</v>
          </cell>
          <cell r="R1121">
            <v>-621.68972000000008</v>
          </cell>
          <cell r="S1121">
            <v>-689.65870000000007</v>
          </cell>
          <cell r="T1121">
            <v>-763.68158000000005</v>
          </cell>
          <cell r="U1121">
            <v>-846.6462499999999</v>
          </cell>
          <cell r="V1121">
            <v>-927.9375500000001</v>
          </cell>
          <cell r="W1121">
            <v>-1030.6161299999999</v>
          </cell>
          <cell r="X1121">
            <v>-97</v>
          </cell>
          <cell r="Y1121">
            <v>-197</v>
          </cell>
          <cell r="Z1121">
            <v>-308</v>
          </cell>
          <cell r="AA1121">
            <v>-423</v>
          </cell>
          <cell r="AB1121">
            <v>-580</v>
          </cell>
          <cell r="AC1121">
            <v>-730</v>
          </cell>
          <cell r="AD1121">
            <v>-877</v>
          </cell>
          <cell r="AE1121">
            <v>-1019</v>
          </cell>
          <cell r="AF1121">
            <v>-1163</v>
          </cell>
          <cell r="AG1121">
            <v>-1309</v>
          </cell>
          <cell r="AH1121">
            <v>-1455</v>
          </cell>
          <cell r="AI1121">
            <v>-1603</v>
          </cell>
          <cell r="AJ1121">
            <v>1</v>
          </cell>
          <cell r="AK1121" t="str">
            <v>P</v>
          </cell>
          <cell r="AL1121" t="str">
            <v>M</v>
          </cell>
          <cell r="AM1121" t="b">
            <v>0</v>
          </cell>
          <cell r="AN1121" t="b">
            <v>0</v>
          </cell>
          <cell r="AO1121" t="b">
            <v>0</v>
          </cell>
          <cell r="AP1121">
            <v>1</v>
          </cell>
          <cell r="AQ1121">
            <v>1</v>
          </cell>
        </row>
        <row r="1123">
          <cell r="K1123">
            <v>-9</v>
          </cell>
          <cell r="N1123">
            <v>-2.73102</v>
          </cell>
          <cell r="O1123">
            <v>-4.3434499999999998</v>
          </cell>
          <cell r="P1123">
            <v>-5.01837</v>
          </cell>
          <cell r="Q1123">
            <v>-6.7319199999999997</v>
          </cell>
          <cell r="R1123">
            <v>-7.3874399999999998</v>
          </cell>
        </row>
        <row r="1124"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</row>
        <row r="1125">
          <cell r="A1125" t="str">
            <v>E9600T</v>
          </cell>
          <cell r="B1125" t="str">
            <v>CAMB</v>
          </cell>
          <cell r="C1125" t="str">
            <v>E9600T</v>
          </cell>
          <cell r="D1125" t="str">
            <v>Exchange gain (loss), net</v>
          </cell>
          <cell r="E1125">
            <v>2247</v>
          </cell>
          <cell r="F1125" t="str">
            <v>TOTINC**</v>
          </cell>
          <cell r="G1125">
            <v>0</v>
          </cell>
          <cell r="H1125">
            <v>0</v>
          </cell>
          <cell r="I1125" t="str">
            <v>*</v>
          </cell>
          <cell r="J1125" t="str">
            <v>*</v>
          </cell>
          <cell r="K1125">
            <v>-9</v>
          </cell>
          <cell r="L1125">
            <v>-0.45165</v>
          </cell>
          <cell r="M1125">
            <v>-1.1384700000000001</v>
          </cell>
          <cell r="N1125">
            <v>-2.73102</v>
          </cell>
          <cell r="O1125">
            <v>-4.3434499999999998</v>
          </cell>
          <cell r="P1125">
            <v>-5.01837</v>
          </cell>
          <cell r="Q1125">
            <v>-6.7319199999999997</v>
          </cell>
          <cell r="R1125">
            <v>-7.3874399999999998</v>
          </cell>
          <cell r="S1125">
            <v>-8.8297500000000007</v>
          </cell>
          <cell r="T1125">
            <v>-10.462959999999999</v>
          </cell>
          <cell r="U1125">
            <v>-11.18999</v>
          </cell>
          <cell r="V1125">
            <v>-11.654620000000001</v>
          </cell>
          <cell r="W1125">
            <v>-12.395799999999999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1</v>
          </cell>
          <cell r="AK1125" t="str">
            <v>P</v>
          </cell>
          <cell r="AL1125" t="str">
            <v>M</v>
          </cell>
          <cell r="AM1125" t="b">
            <v>0</v>
          </cell>
          <cell r="AN1125" t="b">
            <v>0</v>
          </cell>
          <cell r="AO1125" t="b">
            <v>0</v>
          </cell>
          <cell r="AP1125">
            <v>1</v>
          </cell>
          <cell r="AQ1125">
            <v>1</v>
          </cell>
        </row>
        <row r="1126">
          <cell r="J1126" t="str">
            <v>*</v>
          </cell>
          <cell r="K1126">
            <v>7401</v>
          </cell>
          <cell r="N1126">
            <v>3034.5530400000002</v>
          </cell>
          <cell r="O1126">
            <v>3832.4586200000008</v>
          </cell>
          <cell r="P1126">
            <v>4845.6357100000005</v>
          </cell>
          <cell r="Q1126">
            <v>5882.1961299999984</v>
          </cell>
          <cell r="R1126">
            <v>6787.4594200000047</v>
          </cell>
        </row>
        <row r="1128">
          <cell r="K1128">
            <v>-896</v>
          </cell>
          <cell r="N1128">
            <v>-660.00000999999997</v>
          </cell>
          <cell r="O1128">
            <v>-760.00000999999997</v>
          </cell>
          <cell r="P1128">
            <v>-970.00000999999997</v>
          </cell>
          <cell r="Q1128">
            <v>-1190.00001</v>
          </cell>
          <cell r="R1128">
            <v>-1380</v>
          </cell>
        </row>
        <row r="1129">
          <cell r="K1129">
            <v>-35</v>
          </cell>
          <cell r="N1129">
            <v>-13.473999999999998</v>
          </cell>
          <cell r="O1129">
            <v>-88.126450000000006</v>
          </cell>
          <cell r="P1129">
            <v>-90.786230000000003</v>
          </cell>
          <cell r="Q1129">
            <v>-94.897949999999994</v>
          </cell>
          <cell r="R1129">
            <v>-97.847729999999999</v>
          </cell>
        </row>
        <row r="1130"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</row>
        <row r="1131">
          <cell r="A1131" t="str">
            <v>E9800T</v>
          </cell>
          <cell r="B1131" t="str">
            <v>CAMB</v>
          </cell>
          <cell r="C1131" t="str">
            <v>E9800T</v>
          </cell>
          <cell r="D1131" t="str">
            <v>Charge for taxes</v>
          </cell>
          <cell r="E1131">
            <v>2256</v>
          </cell>
          <cell r="F1131" t="str">
            <v>TOTATAX**</v>
          </cell>
          <cell r="G1131">
            <v>0</v>
          </cell>
          <cell r="H1131">
            <v>0</v>
          </cell>
          <cell r="I1131" t="str">
            <v>*</v>
          </cell>
          <cell r="J1131" t="str">
            <v>*</v>
          </cell>
          <cell r="K1131">
            <v>-931</v>
          </cell>
          <cell r="L1131">
            <v>-240.57553000000001</v>
          </cell>
          <cell r="M1131">
            <v>-462.09168</v>
          </cell>
          <cell r="N1131">
            <v>-673.47401000000002</v>
          </cell>
          <cell r="O1131">
            <v>-848.12645999999995</v>
          </cell>
          <cell r="P1131">
            <v>-1060.7862399999999</v>
          </cell>
          <cell r="Q1131">
            <v>-1284.89796</v>
          </cell>
          <cell r="R1131">
            <v>-1477.84773</v>
          </cell>
          <cell r="S1131">
            <v>-1809.2357299999999</v>
          </cell>
          <cell r="T1131">
            <v>-2036.3805400000001</v>
          </cell>
          <cell r="U1131">
            <v>-2119.3085699999997</v>
          </cell>
          <cell r="V1131">
            <v>-2253.9555600000003</v>
          </cell>
          <cell r="W1131">
            <v>-2432.1938699999996</v>
          </cell>
          <cell r="X1131">
            <v>-150</v>
          </cell>
          <cell r="Y1131">
            <v>-313</v>
          </cell>
          <cell r="Z1131">
            <v>-489</v>
          </cell>
          <cell r="AA1131">
            <v>-684</v>
          </cell>
          <cell r="AB1131">
            <v>-892</v>
          </cell>
          <cell r="AC1131">
            <v>-1128</v>
          </cell>
          <cell r="AD1131">
            <v>-1346</v>
          </cell>
          <cell r="AE1131">
            <v>-1599</v>
          </cell>
          <cell r="AF1131">
            <v>-1878</v>
          </cell>
          <cell r="AG1131">
            <v>-2183</v>
          </cell>
          <cell r="AH1131">
            <v>-2514</v>
          </cell>
          <cell r="AI1131">
            <v>-2869</v>
          </cell>
          <cell r="AJ1131">
            <v>1</v>
          </cell>
          <cell r="AK1131" t="str">
            <v>P</v>
          </cell>
          <cell r="AL1131" t="str">
            <v>M</v>
          </cell>
          <cell r="AM1131" t="b">
            <v>0</v>
          </cell>
          <cell r="AN1131" t="b">
            <v>0</v>
          </cell>
          <cell r="AO1131" t="b">
            <v>0</v>
          </cell>
          <cell r="AP1131">
            <v>1</v>
          </cell>
          <cell r="AQ1131">
            <v>1</v>
          </cell>
        </row>
        <row r="1132">
          <cell r="J1132" t="str">
            <v>*</v>
          </cell>
          <cell r="K1132">
            <v>6470</v>
          </cell>
          <cell r="N1132">
            <v>2361.0790300000003</v>
          </cell>
          <cell r="O1132">
            <v>2984.3321600000008</v>
          </cell>
          <cell r="P1132">
            <v>3784.8494700000006</v>
          </cell>
          <cell r="Q1132">
            <v>4597.2981699999982</v>
          </cell>
          <cell r="R1132">
            <v>5309.6116900000052</v>
          </cell>
        </row>
        <row r="1134">
          <cell r="J1134" t="str">
            <v>OTH</v>
          </cell>
        </row>
        <row r="1135">
          <cell r="J1135" t="str">
            <v>OTH</v>
          </cell>
        </row>
        <row r="1136">
          <cell r="J1136" t="str">
            <v>OTH</v>
          </cell>
        </row>
        <row r="1137">
          <cell r="J1137" t="str">
            <v>OTH</v>
          </cell>
        </row>
        <row r="1138">
          <cell r="J1138" t="str">
            <v>OTH</v>
          </cell>
        </row>
        <row r="1139">
          <cell r="J1139" t="str">
            <v>OTH</v>
          </cell>
        </row>
        <row r="1140">
          <cell r="J1140" t="str">
            <v>OTH</v>
          </cell>
        </row>
        <row r="1141">
          <cell r="J1141" t="str">
            <v>OTH</v>
          </cell>
        </row>
        <row r="1142">
          <cell r="J1142" t="str">
            <v>OTH</v>
          </cell>
        </row>
        <row r="1143">
          <cell r="J1143" t="str">
            <v>OTH</v>
          </cell>
        </row>
        <row r="1144">
          <cell r="J1144" t="str">
            <v>OTH</v>
          </cell>
        </row>
        <row r="1145">
          <cell r="J1145" t="str">
            <v>OTH</v>
          </cell>
        </row>
        <row r="1146">
          <cell r="J1146" t="str">
            <v>OTH</v>
          </cell>
        </row>
        <row r="1147">
          <cell r="J1147" t="str">
            <v>OTH</v>
          </cell>
        </row>
        <row r="1148">
          <cell r="J1148" t="str">
            <v>OTH</v>
          </cell>
        </row>
        <row r="1149">
          <cell r="J1149" t="str">
            <v>OTH</v>
          </cell>
        </row>
        <row r="1150">
          <cell r="J1150" t="str">
            <v>OTH</v>
          </cell>
        </row>
        <row r="1151">
          <cell r="J1151" t="str">
            <v>OTH</v>
          </cell>
        </row>
        <row r="1152">
          <cell r="J1152" t="str">
            <v>OTH</v>
          </cell>
        </row>
        <row r="1153">
          <cell r="J1153" t="str">
            <v>OTH</v>
          </cell>
        </row>
        <row r="1154">
          <cell r="J1154" t="str">
            <v>OTH</v>
          </cell>
        </row>
        <row r="1155">
          <cell r="J1155" t="str">
            <v>OTH</v>
          </cell>
          <cell r="K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77">
          <cell r="K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</row>
        <row r="1199">
          <cell r="K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</row>
        <row r="1221">
          <cell r="K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</row>
        <row r="1243">
          <cell r="K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</row>
        <row r="1245">
          <cell r="K1245">
            <v>842</v>
          </cell>
          <cell r="N1245">
            <v>1240</v>
          </cell>
          <cell r="O1245">
            <v>1348</v>
          </cell>
          <cell r="P1245">
            <v>1397</v>
          </cell>
          <cell r="Q1245">
            <v>1431</v>
          </cell>
          <cell r="R1245">
            <v>1477</v>
          </cell>
        </row>
        <row r="1246">
          <cell r="K1246">
            <v>0.02</v>
          </cell>
          <cell r="N1246">
            <v>1.5299999999999999E-2</v>
          </cell>
          <cell r="O1246">
            <v>2.1299999999999999E-2</v>
          </cell>
          <cell r="P1246">
            <v>2.3900000000000001E-2</v>
          </cell>
          <cell r="Q1246">
            <v>1.52E-2</v>
          </cell>
          <cell r="R1246">
            <v>1.7399999999999999E-2</v>
          </cell>
        </row>
        <row r="1247">
          <cell r="K1247">
            <v>1159</v>
          </cell>
          <cell r="N1247">
            <v>1741</v>
          </cell>
          <cell r="O1247">
            <v>1749</v>
          </cell>
          <cell r="P1247">
            <v>1754</v>
          </cell>
          <cell r="Q1247">
            <v>2015</v>
          </cell>
          <cell r="R1247">
            <v>2088</v>
          </cell>
        </row>
        <row r="1248">
          <cell r="K1248">
            <v>2448467</v>
          </cell>
          <cell r="N1248">
            <v>3376613</v>
          </cell>
          <cell r="O1248">
            <v>3822419</v>
          </cell>
          <cell r="P1248">
            <v>4412201</v>
          </cell>
          <cell r="Q1248">
            <v>4779701</v>
          </cell>
          <cell r="R1248">
            <v>4489208</v>
          </cell>
        </row>
        <row r="1249">
          <cell r="K1249">
            <v>1251432</v>
          </cell>
          <cell r="N1249">
            <v>1805917</v>
          </cell>
          <cell r="O1249">
            <v>2004554</v>
          </cell>
          <cell r="P1249">
            <v>2281456</v>
          </cell>
          <cell r="Q1249">
            <v>1790102</v>
          </cell>
          <cell r="R1249">
            <v>1726661</v>
          </cell>
        </row>
        <row r="1250">
          <cell r="K1250">
            <v>160296</v>
          </cell>
          <cell r="N1250">
            <v>162719</v>
          </cell>
          <cell r="O1250">
            <v>201830</v>
          </cell>
          <cell r="P1250">
            <v>236919</v>
          </cell>
          <cell r="Q1250">
            <v>281058</v>
          </cell>
          <cell r="R1250">
            <v>279390</v>
          </cell>
        </row>
        <row r="1251">
          <cell r="K1251">
            <v>1536</v>
          </cell>
          <cell r="N1251">
            <v>2187</v>
          </cell>
          <cell r="O1251">
            <v>2266</v>
          </cell>
          <cell r="P1251">
            <v>2281</v>
          </cell>
          <cell r="Q1251">
            <v>2569</v>
          </cell>
          <cell r="R1251">
            <v>2666</v>
          </cell>
        </row>
        <row r="1252">
          <cell r="K1252">
            <v>33</v>
          </cell>
          <cell r="N1252">
            <v>44</v>
          </cell>
          <cell r="O1252">
            <v>45</v>
          </cell>
          <cell r="P1252">
            <v>45</v>
          </cell>
          <cell r="Q1252">
            <v>47</v>
          </cell>
          <cell r="R1252">
            <v>48</v>
          </cell>
        </row>
        <row r="1253"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</row>
        <row r="1254"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</row>
        <row r="1255">
          <cell r="K1255">
            <v>1598.463</v>
          </cell>
          <cell r="N1255">
            <v>502.10599999999999</v>
          </cell>
          <cell r="O1255">
            <v>670.95699999999999</v>
          </cell>
          <cell r="P1255">
            <v>855.95699999999999</v>
          </cell>
          <cell r="Q1255">
            <v>1041.75226</v>
          </cell>
          <cell r="R1255">
            <v>1228.75226</v>
          </cell>
        </row>
        <row r="1256">
          <cell r="K1256">
            <v>9853.5450000000001</v>
          </cell>
          <cell r="N1256">
            <v>3389.4949999999999</v>
          </cell>
          <cell r="O1256">
            <v>4569.4349999999995</v>
          </cell>
          <cell r="P1256">
            <v>5682.4349999999995</v>
          </cell>
          <cell r="Q1256">
            <v>6762.30782</v>
          </cell>
          <cell r="R1256">
            <v>7882.30782</v>
          </cell>
        </row>
        <row r="1257">
          <cell r="K1257">
            <v>1598.463</v>
          </cell>
          <cell r="N1257">
            <v>502.10599999999999</v>
          </cell>
          <cell r="O1257">
            <v>670.95699999999999</v>
          </cell>
          <cell r="P1257">
            <v>855.95699999999999</v>
          </cell>
          <cell r="Q1257">
            <v>1041.75226</v>
          </cell>
          <cell r="R1257">
            <v>1228.75226</v>
          </cell>
        </row>
        <row r="1258">
          <cell r="K1258">
            <v>9853.5450000000001</v>
          </cell>
          <cell r="N1258">
            <v>3389.4949999999999</v>
          </cell>
          <cell r="O1258">
            <v>4569.4349999999995</v>
          </cell>
          <cell r="P1258">
            <v>5682.4349999999995</v>
          </cell>
          <cell r="Q1258">
            <v>6762.30782</v>
          </cell>
          <cell r="R1258">
            <v>7882.30782</v>
          </cell>
        </row>
        <row r="1259">
          <cell r="K1259">
            <v>6008.0439999999999</v>
          </cell>
          <cell r="N1259">
            <v>1272.3520000000001</v>
          </cell>
          <cell r="O1259">
            <v>1696.7660000000001</v>
          </cell>
          <cell r="P1259">
            <v>2109.7660000000001</v>
          </cell>
          <cell r="Q1259">
            <v>2666.9389000000001</v>
          </cell>
          <cell r="R1259">
            <v>3153.9389000000001</v>
          </cell>
        </row>
        <row r="1260">
          <cell r="K1260">
            <v>35129.834999999999</v>
          </cell>
          <cell r="N1260">
            <v>9090.2710000000006</v>
          </cell>
          <cell r="O1260">
            <v>12057.464</v>
          </cell>
          <cell r="P1260">
            <v>14677.464</v>
          </cell>
          <cell r="Q1260">
            <v>18017.82215</v>
          </cell>
          <cell r="R1260">
            <v>20911.82215</v>
          </cell>
        </row>
        <row r="1261">
          <cell r="K1261">
            <v>6509.54</v>
          </cell>
          <cell r="N1261">
            <v>4582.1790000000001</v>
          </cell>
          <cell r="O1261">
            <v>6728.491</v>
          </cell>
          <cell r="P1261">
            <v>9446.491</v>
          </cell>
          <cell r="Q1261">
            <v>12471.521230000002</v>
          </cell>
          <cell r="R1261">
            <v>15921.521230000002</v>
          </cell>
        </row>
        <row r="1262">
          <cell r="K1262">
            <v>10367.543</v>
          </cell>
          <cell r="N1262">
            <v>7109.7849999999999</v>
          </cell>
          <cell r="O1262">
            <v>10205.698</v>
          </cell>
          <cell r="P1262">
            <v>13588.698</v>
          </cell>
          <cell r="Q1262">
            <v>17601.213510000001</v>
          </cell>
          <cell r="R1262">
            <v>22335.213510000001</v>
          </cell>
        </row>
        <row r="1263"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</row>
        <row r="1264"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</row>
        <row r="1265">
          <cell r="K1265">
            <v>6509.54</v>
          </cell>
          <cell r="N1265">
            <v>4582.1790000000001</v>
          </cell>
          <cell r="O1265">
            <v>6728.491</v>
          </cell>
          <cell r="P1265">
            <v>9446.491</v>
          </cell>
          <cell r="Q1265">
            <v>12471.521230000002</v>
          </cell>
          <cell r="R1265">
            <v>15921.521230000002</v>
          </cell>
        </row>
        <row r="1266">
          <cell r="K1266">
            <v>10367.543</v>
          </cell>
          <cell r="N1266">
            <v>7109.7849999999999</v>
          </cell>
          <cell r="O1266">
            <v>10205.698</v>
          </cell>
          <cell r="P1266">
            <v>13588.698</v>
          </cell>
          <cell r="Q1266">
            <v>17601.213510000001</v>
          </cell>
          <cell r="R1266">
            <v>22335.213510000001</v>
          </cell>
        </row>
        <row r="1267">
          <cell r="K1267">
            <v>3069.0740000000001</v>
          </cell>
          <cell r="N1267">
            <v>944.60199999999998</v>
          </cell>
          <cell r="O1267">
            <v>1275.5920000000001</v>
          </cell>
          <cell r="P1267">
            <v>1583.5920000000001</v>
          </cell>
          <cell r="Q1267">
            <v>2028.4166300000002</v>
          </cell>
          <cell r="R1267">
            <v>2416.4166300000002</v>
          </cell>
        </row>
        <row r="1268">
          <cell r="K1268">
            <v>4844.0820000000003</v>
          </cell>
          <cell r="N1268">
            <v>1620.5409999999999</v>
          </cell>
          <cell r="O1268">
            <v>2252.453</v>
          </cell>
          <cell r="P1268">
            <v>2784.453</v>
          </cell>
          <cell r="Q1268">
            <v>3578.1685200000002</v>
          </cell>
          <cell r="R1268">
            <v>4313.1685200000002</v>
          </cell>
        </row>
        <row r="1269">
          <cell r="K1269">
            <v>98.308999999999997</v>
          </cell>
          <cell r="N1269">
            <v>40.152000000000001</v>
          </cell>
          <cell r="O1269">
            <v>53.212000000000003</v>
          </cell>
          <cell r="P1269">
            <v>64.212000000000003</v>
          </cell>
          <cell r="Q1269">
            <v>80.123220000000003</v>
          </cell>
          <cell r="R1269">
            <v>94.123220000000003</v>
          </cell>
        </row>
        <row r="1270">
          <cell r="K1270">
            <v>211.60400000000001</v>
          </cell>
          <cell r="N1270">
            <v>90.287000000000006</v>
          </cell>
          <cell r="O1270">
            <v>125.559</v>
          </cell>
          <cell r="P1270">
            <v>152.559</v>
          </cell>
          <cell r="Q1270">
            <v>181.60764999999998</v>
          </cell>
          <cell r="R1270">
            <v>209.60764999999998</v>
          </cell>
        </row>
        <row r="1271">
          <cell r="K1271">
            <v>584.26800000000003</v>
          </cell>
          <cell r="N1271">
            <v>159.56</v>
          </cell>
          <cell r="O1271">
            <v>215.136</v>
          </cell>
          <cell r="P1271">
            <v>282.13599999999997</v>
          </cell>
          <cell r="Q1271">
            <v>352.52911</v>
          </cell>
          <cell r="R1271">
            <v>425.52911</v>
          </cell>
        </row>
        <row r="1272">
          <cell r="K1272">
            <v>290.82299999999998</v>
          </cell>
          <cell r="N1272">
            <v>116.149</v>
          </cell>
          <cell r="O1272">
            <v>169.01599999999999</v>
          </cell>
          <cell r="P1272">
            <v>231.01599999999999</v>
          </cell>
          <cell r="Q1272">
            <v>299.46481999999997</v>
          </cell>
          <cell r="R1272">
            <v>374.46481999999997</v>
          </cell>
        </row>
        <row r="1273">
          <cell r="K1273">
            <v>692</v>
          </cell>
          <cell r="N1273">
            <v>203.071</v>
          </cell>
          <cell r="O1273">
            <v>280.815</v>
          </cell>
          <cell r="P1273">
            <v>360.815</v>
          </cell>
          <cell r="Q1273">
            <v>432.37340999999998</v>
          </cell>
          <cell r="R1273">
            <v>506.37340999999998</v>
          </cell>
        </row>
        <row r="1274"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</row>
        <row r="1275">
          <cell r="K1275">
            <v>56</v>
          </cell>
          <cell r="N1275">
            <v>22</v>
          </cell>
          <cell r="O1275">
            <v>30</v>
          </cell>
          <cell r="P1275">
            <v>36</v>
          </cell>
          <cell r="Q1275">
            <v>43</v>
          </cell>
          <cell r="R1275">
            <v>43</v>
          </cell>
        </row>
        <row r="1276"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</row>
        <row r="1277">
          <cell r="N1277">
            <v>526.08299999999997</v>
          </cell>
          <cell r="O1277">
            <v>691.99699999999996</v>
          </cell>
          <cell r="P1277">
            <v>894.99699999999996</v>
          </cell>
          <cell r="Q1277">
            <v>1095.6823199999999</v>
          </cell>
          <cell r="R1277">
            <v>1317.6823199999999</v>
          </cell>
        </row>
        <row r="1278">
          <cell r="N1278">
            <v>2735.4989999999998</v>
          </cell>
          <cell r="O1278">
            <v>3533.6030000000001</v>
          </cell>
          <cell r="P1278">
            <v>4412.6030000000001</v>
          </cell>
          <cell r="Q1278">
            <v>5244.4997199999998</v>
          </cell>
          <cell r="R1278">
            <v>6381.4997199999998</v>
          </cell>
        </row>
        <row r="1279">
          <cell r="A1279" t="str">
            <v>K1000CRE</v>
          </cell>
          <cell r="B1279" t="str">
            <v>CAMB</v>
          </cell>
          <cell r="C1279" t="str">
            <v>K1000</v>
          </cell>
          <cell r="D1279" t="str">
            <v>Total Minutes</v>
          </cell>
          <cell r="E1279">
            <v>3024</v>
          </cell>
          <cell r="F1279">
            <v>0</v>
          </cell>
          <cell r="G1279">
            <v>0</v>
          </cell>
          <cell r="H1279">
            <v>0</v>
          </cell>
          <cell r="I1279" t="str">
            <v>CRE</v>
          </cell>
          <cell r="K1279">
            <v>18615.698</v>
          </cell>
          <cell r="L1279">
            <v>2348.2429999999999</v>
          </cell>
          <cell r="M1279">
            <v>4929.1050000000005</v>
          </cell>
          <cell r="N1279">
            <v>8252.1050000000014</v>
          </cell>
          <cell r="O1279">
            <v>11642.966</v>
          </cell>
          <cell r="P1279">
            <v>15633.966</v>
          </cell>
          <cell r="Q1279">
            <v>20212.337080000005</v>
          </cell>
          <cell r="R1279">
            <v>25107.337080000001</v>
          </cell>
          <cell r="S1279">
            <v>30463</v>
          </cell>
          <cell r="T1279">
            <v>35727.199999999997</v>
          </cell>
          <cell r="U1279">
            <v>41632</v>
          </cell>
          <cell r="V1279">
            <v>47746</v>
          </cell>
          <cell r="W1279">
            <v>54086</v>
          </cell>
          <cell r="X1279">
            <v>1722.7129999999997</v>
          </cell>
          <cell r="Y1279">
            <v>3508.78</v>
          </cell>
          <cell r="Z1279">
            <v>5358.4030000000002</v>
          </cell>
          <cell r="AA1279">
            <v>7271.7629999999999</v>
          </cell>
          <cell r="AB1279">
            <v>9249.0320000000011</v>
          </cell>
          <cell r="AC1279">
            <v>11290.37</v>
          </cell>
          <cell r="AD1279">
            <v>13395.918000000001</v>
          </cell>
          <cell r="AE1279">
            <v>15565.811</v>
          </cell>
          <cell r="AF1279">
            <v>17800.169999999998</v>
          </cell>
          <cell r="AG1279">
            <v>20099.104000000003</v>
          </cell>
          <cell r="AH1279">
            <v>22462.714999999997</v>
          </cell>
          <cell r="AI1279">
            <v>24891.086000000003</v>
          </cell>
          <cell r="AJ1279">
            <v>1</v>
          </cell>
          <cell r="AK1279" t="str">
            <v>K</v>
          </cell>
          <cell r="AL1279" t="str">
            <v>M</v>
          </cell>
          <cell r="AM1279" t="b">
            <v>0</v>
          </cell>
          <cell r="AN1279" t="b">
            <v>0</v>
          </cell>
          <cell r="AO1279" t="b">
            <v>0</v>
          </cell>
          <cell r="AP1279">
            <v>1</v>
          </cell>
          <cell r="AQ1279" t="e">
            <v>#N/A</v>
          </cell>
        </row>
        <row r="1280">
          <cell r="A1280" t="str">
            <v>K1000PRE</v>
          </cell>
          <cell r="B1280" t="str">
            <v>CAMB</v>
          </cell>
          <cell r="C1280" t="str">
            <v>K1000</v>
          </cell>
          <cell r="D1280" t="str">
            <v>Total Minutes</v>
          </cell>
          <cell r="E1280">
            <v>3024</v>
          </cell>
          <cell r="F1280">
            <v>0</v>
          </cell>
          <cell r="G1280">
            <v>0</v>
          </cell>
          <cell r="H1280">
            <v>0</v>
          </cell>
          <cell r="I1280" t="str">
            <v>PRE</v>
          </cell>
          <cell r="K1280">
            <v>60697.431999999993</v>
          </cell>
          <cell r="L1280">
            <v>7282.295000000001</v>
          </cell>
          <cell r="M1280">
            <v>15276.026999999998</v>
          </cell>
          <cell r="N1280">
            <v>24152.027000000002</v>
          </cell>
          <cell r="O1280">
            <v>32913.228000000003</v>
          </cell>
          <cell r="P1280">
            <v>41529.228000000003</v>
          </cell>
          <cell r="Q1280">
            <v>51685.084190000001</v>
          </cell>
          <cell r="R1280">
            <v>62408.084190000001</v>
          </cell>
          <cell r="S1280">
            <v>73663</v>
          </cell>
          <cell r="T1280">
            <v>83872.800000000003</v>
          </cell>
          <cell r="U1280">
            <v>94429</v>
          </cell>
          <cell r="V1280">
            <v>105604</v>
          </cell>
          <cell r="W1280">
            <v>117301</v>
          </cell>
          <cell r="X1280">
            <v>6167.6649999999991</v>
          </cell>
          <cell r="Y1280">
            <v>12661.995999999999</v>
          </cell>
          <cell r="Z1280">
            <v>19512.937999999998</v>
          </cell>
          <cell r="AA1280">
            <v>26874.560000000001</v>
          </cell>
          <cell r="AB1280">
            <v>34767.879999999997</v>
          </cell>
          <cell r="AC1280">
            <v>43188.087</v>
          </cell>
          <cell r="AD1280">
            <v>52115.126999999993</v>
          </cell>
          <cell r="AE1280">
            <v>61531.498</v>
          </cell>
          <cell r="AF1280">
            <v>71422.072999999989</v>
          </cell>
          <cell r="AG1280">
            <v>81773.926999999996</v>
          </cell>
          <cell r="AH1280">
            <v>92576.196000000011</v>
          </cell>
          <cell r="AI1280">
            <v>103819.95199999999</v>
          </cell>
          <cell r="AJ1280">
            <v>1</v>
          </cell>
          <cell r="AK1280" t="str">
            <v>K</v>
          </cell>
          <cell r="AL1280" t="str">
            <v>M</v>
          </cell>
          <cell r="AM1280" t="b">
            <v>0</v>
          </cell>
          <cell r="AN1280" t="b">
            <v>0</v>
          </cell>
          <cell r="AO1280" t="b">
            <v>0</v>
          </cell>
          <cell r="AP1280">
            <v>2</v>
          </cell>
          <cell r="AQ1280" t="e">
            <v>#N/A</v>
          </cell>
        </row>
        <row r="1281">
          <cell r="K1281">
            <v>79313.13</v>
          </cell>
          <cell r="N1281">
            <v>32404.131999999998</v>
          </cell>
          <cell r="O1281">
            <v>44556.19400000001</v>
          </cell>
          <cell r="P1281">
            <v>57163.19400000001</v>
          </cell>
          <cell r="Q1281">
            <v>71897.421269999992</v>
          </cell>
          <cell r="R1281">
            <v>87515.421269999992</v>
          </cell>
        </row>
        <row r="1282">
          <cell r="K1282">
            <v>3548.8049999999998</v>
          </cell>
          <cell r="N1282">
            <v>1645</v>
          </cell>
          <cell r="O1282">
            <v>2355</v>
          </cell>
          <cell r="P1282">
            <v>3175</v>
          </cell>
          <cell r="Q1282">
            <v>4018</v>
          </cell>
          <cell r="R1282">
            <v>5002</v>
          </cell>
        </row>
        <row r="1283">
          <cell r="K1283">
            <v>14541.528</v>
          </cell>
          <cell r="N1283">
            <v>7029</v>
          </cell>
          <cell r="O1283">
            <v>9729.99</v>
          </cell>
          <cell r="P1283">
            <v>12457.99</v>
          </cell>
          <cell r="Q1283">
            <v>15873.99</v>
          </cell>
          <cell r="R1283">
            <v>19821.990000000002</v>
          </cell>
        </row>
        <row r="1284">
          <cell r="K1284">
            <v>14291.407999999999</v>
          </cell>
          <cell r="N1284">
            <v>6691</v>
          </cell>
          <cell r="O1284">
            <v>12755</v>
          </cell>
          <cell r="P1284">
            <v>12539</v>
          </cell>
          <cell r="Q1284">
            <v>15777</v>
          </cell>
          <cell r="R1284">
            <v>19694</v>
          </cell>
        </row>
        <row r="1285">
          <cell r="K1285">
            <v>46931.389000000003</v>
          </cell>
          <cell r="N1285">
            <v>17039</v>
          </cell>
          <cell r="O1285">
            <v>19716.361000000001</v>
          </cell>
          <cell r="P1285">
            <v>28991</v>
          </cell>
          <cell r="Q1285">
            <v>36230</v>
          </cell>
          <cell r="R1285">
            <v>43006</v>
          </cell>
        </row>
        <row r="1286">
          <cell r="J1286" t="str">
            <v>*</v>
          </cell>
          <cell r="K1286">
            <v>79313.13</v>
          </cell>
          <cell r="N1286">
            <v>32404</v>
          </cell>
          <cell r="O1286">
            <v>44556.350999999995</v>
          </cell>
          <cell r="P1286">
            <v>57162.99</v>
          </cell>
          <cell r="Q1286">
            <v>71898.990000000005</v>
          </cell>
          <cell r="R1286">
            <v>87523.99</v>
          </cell>
        </row>
        <row r="1287">
          <cell r="O1287">
            <v>0</v>
          </cell>
        </row>
        <row r="1291">
          <cell r="J1291" t="str">
            <v>*</v>
          </cell>
          <cell r="K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</row>
        <row r="1292">
          <cell r="N1292">
            <v>0</v>
          </cell>
          <cell r="O1292">
            <v>0</v>
          </cell>
        </row>
        <row r="1293">
          <cell r="N1293">
            <v>0</v>
          </cell>
          <cell r="O1293">
            <v>0</v>
          </cell>
        </row>
        <row r="1294">
          <cell r="K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</row>
        <row r="1295">
          <cell r="N1295">
            <v>0</v>
          </cell>
          <cell r="O1295">
            <v>0</v>
          </cell>
        </row>
        <row r="1296">
          <cell r="N1296">
            <v>0</v>
          </cell>
          <cell r="O1296">
            <v>0</v>
          </cell>
        </row>
        <row r="1297">
          <cell r="K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</row>
        <row r="1298">
          <cell r="K1298">
            <v>29</v>
          </cell>
          <cell r="N1298">
            <v>32</v>
          </cell>
          <cell r="O1298">
            <v>32</v>
          </cell>
          <cell r="P1298">
            <v>33</v>
          </cell>
          <cell r="Q1298">
            <v>29</v>
          </cell>
          <cell r="R1298">
            <v>30</v>
          </cell>
        </row>
        <row r="1299">
          <cell r="K1299">
            <v>13</v>
          </cell>
          <cell r="N1299">
            <v>13</v>
          </cell>
          <cell r="O1299">
            <v>13</v>
          </cell>
          <cell r="P1299">
            <v>13</v>
          </cell>
          <cell r="Q1299">
            <v>13</v>
          </cell>
          <cell r="R1299">
            <v>13</v>
          </cell>
        </row>
        <row r="1300">
          <cell r="K1300">
            <v>19</v>
          </cell>
          <cell r="N1300">
            <v>22</v>
          </cell>
          <cell r="O1300">
            <v>25</v>
          </cell>
          <cell r="P1300">
            <v>25</v>
          </cell>
          <cell r="Q1300">
            <v>25</v>
          </cell>
          <cell r="R1300">
            <v>25</v>
          </cell>
        </row>
        <row r="1301">
          <cell r="K1301">
            <v>16</v>
          </cell>
          <cell r="N1301">
            <v>15</v>
          </cell>
          <cell r="O1301">
            <v>15</v>
          </cell>
          <cell r="P1301">
            <v>15</v>
          </cell>
          <cell r="Q1301">
            <v>15</v>
          </cell>
          <cell r="R1301">
            <v>15</v>
          </cell>
        </row>
        <row r="1302">
          <cell r="K1302">
            <v>10</v>
          </cell>
          <cell r="N1302">
            <v>10</v>
          </cell>
          <cell r="O1302">
            <v>12</v>
          </cell>
          <cell r="P1302">
            <v>13</v>
          </cell>
          <cell r="Q1302">
            <v>14</v>
          </cell>
          <cell r="R1302">
            <v>14</v>
          </cell>
        </row>
        <row r="1303">
          <cell r="K1303">
            <v>19</v>
          </cell>
          <cell r="N1303">
            <v>21</v>
          </cell>
          <cell r="O1303">
            <v>21</v>
          </cell>
          <cell r="P1303">
            <v>21</v>
          </cell>
          <cell r="Q1303">
            <v>24</v>
          </cell>
          <cell r="R1303">
            <v>24</v>
          </cell>
        </row>
        <row r="1304">
          <cell r="K1304">
            <v>7</v>
          </cell>
          <cell r="N1304">
            <v>10</v>
          </cell>
          <cell r="O1304">
            <v>12</v>
          </cell>
          <cell r="P1304">
            <v>12</v>
          </cell>
          <cell r="Q1304">
            <v>12</v>
          </cell>
          <cell r="R1304">
            <v>13</v>
          </cell>
        </row>
        <row r="1305">
          <cell r="A1305" t="str">
            <v>K2000</v>
          </cell>
          <cell r="B1305" t="str">
            <v>CAMB</v>
          </cell>
          <cell r="C1305" t="str">
            <v>K2000</v>
          </cell>
          <cell r="D1305" t="str">
            <v xml:space="preserve">Total Number of Employees </v>
          </cell>
          <cell r="E1305">
            <v>3044</v>
          </cell>
          <cell r="F1305">
            <v>0</v>
          </cell>
          <cell r="G1305">
            <v>0</v>
          </cell>
          <cell r="H1305">
            <v>0</v>
          </cell>
          <cell r="K1305">
            <v>113</v>
          </cell>
          <cell r="L1305">
            <v>118</v>
          </cell>
          <cell r="M1305">
            <v>120</v>
          </cell>
          <cell r="N1305">
            <v>123</v>
          </cell>
          <cell r="O1305">
            <v>130</v>
          </cell>
          <cell r="P1305">
            <v>132</v>
          </cell>
          <cell r="Q1305">
            <v>132</v>
          </cell>
          <cell r="R1305">
            <v>134</v>
          </cell>
          <cell r="S1305">
            <v>144</v>
          </cell>
          <cell r="T1305">
            <v>144</v>
          </cell>
          <cell r="U1305">
            <v>142</v>
          </cell>
          <cell r="V1305">
            <v>143</v>
          </cell>
          <cell r="W1305">
            <v>143</v>
          </cell>
          <cell r="X1305">
            <v>121</v>
          </cell>
          <cell r="Y1305">
            <v>121</v>
          </cell>
          <cell r="Z1305">
            <v>121</v>
          </cell>
          <cell r="AA1305">
            <v>121</v>
          </cell>
          <cell r="AB1305">
            <v>121</v>
          </cell>
          <cell r="AC1305">
            <v>121</v>
          </cell>
          <cell r="AD1305">
            <v>121</v>
          </cell>
          <cell r="AE1305">
            <v>121</v>
          </cell>
          <cell r="AF1305">
            <v>121</v>
          </cell>
          <cell r="AG1305">
            <v>121</v>
          </cell>
          <cell r="AH1305">
            <v>121</v>
          </cell>
          <cell r="AI1305">
            <v>121</v>
          </cell>
          <cell r="AJ1305">
            <v>1</v>
          </cell>
          <cell r="AK1305" t="str">
            <v>K</v>
          </cell>
          <cell r="AL1305" t="str">
            <v>M</v>
          </cell>
          <cell r="AM1305" t="b">
            <v>0</v>
          </cell>
          <cell r="AN1305" t="b">
            <v>0</v>
          </cell>
          <cell r="AO1305" t="b">
            <v>0</v>
          </cell>
          <cell r="AP1305" t="e">
            <v>#N/A</v>
          </cell>
          <cell r="AQ1305" t="e">
            <v>#N/A</v>
          </cell>
        </row>
        <row r="1306">
          <cell r="K1306">
            <v>13</v>
          </cell>
          <cell r="N1306">
            <v>12</v>
          </cell>
          <cell r="O1306">
            <v>12</v>
          </cell>
          <cell r="P1306">
            <v>12</v>
          </cell>
          <cell r="Q1306">
            <v>12</v>
          </cell>
          <cell r="R1306">
            <v>13</v>
          </cell>
        </row>
        <row r="1307">
          <cell r="K1307">
            <v>100</v>
          </cell>
          <cell r="N1307">
            <v>111</v>
          </cell>
          <cell r="O1307">
            <v>118</v>
          </cell>
          <cell r="P1307">
            <v>120</v>
          </cell>
          <cell r="Q1307">
            <v>120</v>
          </cell>
          <cell r="R1307">
            <v>121</v>
          </cell>
        </row>
        <row r="1308">
          <cell r="K1308">
            <v>113</v>
          </cell>
          <cell r="N1308">
            <v>123</v>
          </cell>
          <cell r="O1308">
            <v>130</v>
          </cell>
          <cell r="P1308">
            <v>132</v>
          </cell>
          <cell r="Q1308">
            <v>132</v>
          </cell>
          <cell r="R1308">
            <v>134</v>
          </cell>
        </row>
        <row r="1309">
          <cell r="A1309" t="str">
            <v>SUBW1OBCRE</v>
          </cell>
          <cell r="B1309" t="str">
            <v>CAMB</v>
          </cell>
          <cell r="C1309" t="str">
            <v>SUBW1OB</v>
          </cell>
          <cell r="D1309" t="str">
            <v>Subscribers / Opening Balance</v>
          </cell>
          <cell r="E1309">
            <v>3049</v>
          </cell>
          <cell r="F1309" t="str">
            <v>SUBM5CRE</v>
          </cell>
          <cell r="G1309">
            <v>0</v>
          </cell>
          <cell r="H1309">
            <v>0</v>
          </cell>
          <cell r="I1309" t="str">
            <v>CRE</v>
          </cell>
          <cell r="K1309">
            <v>4638</v>
          </cell>
          <cell r="L1309">
            <v>4929</v>
          </cell>
          <cell r="M1309">
            <v>5194</v>
          </cell>
          <cell r="N1309">
            <v>5905</v>
          </cell>
          <cell r="O1309">
            <v>6457</v>
          </cell>
          <cell r="P1309">
            <v>6932</v>
          </cell>
          <cell r="Q1309">
            <v>7573</v>
          </cell>
          <cell r="R1309">
            <v>8073</v>
          </cell>
          <cell r="S1309">
            <v>8670</v>
          </cell>
          <cell r="T1309">
            <v>9314</v>
          </cell>
          <cell r="U1309">
            <v>9706</v>
          </cell>
          <cell r="V1309">
            <v>10152</v>
          </cell>
          <cell r="W1309">
            <v>10549</v>
          </cell>
          <cell r="X1309">
            <v>4316</v>
          </cell>
          <cell r="Y1309">
            <v>4421</v>
          </cell>
          <cell r="Z1309">
            <v>4524</v>
          </cell>
          <cell r="AA1309">
            <v>4625</v>
          </cell>
          <cell r="AB1309">
            <v>4724</v>
          </cell>
          <cell r="AC1309">
            <v>4820</v>
          </cell>
          <cell r="AD1309">
            <v>4915</v>
          </cell>
          <cell r="AE1309">
            <v>5008</v>
          </cell>
          <cell r="AF1309">
            <v>5099</v>
          </cell>
          <cell r="AG1309">
            <v>5189</v>
          </cell>
          <cell r="AH1309">
            <v>5276</v>
          </cell>
          <cell r="AI1309">
            <v>5362</v>
          </cell>
          <cell r="AJ1309" t="str">
            <v>skipunlockOB</v>
          </cell>
          <cell r="AK1309" t="str">
            <v>K</v>
          </cell>
          <cell r="AL1309" t="str">
            <v>M</v>
          </cell>
          <cell r="AM1309" t="b">
            <v>1</v>
          </cell>
          <cell r="AN1309" t="b">
            <v>1</v>
          </cell>
          <cell r="AO1309" t="b">
            <v>0</v>
          </cell>
          <cell r="AP1309">
            <v>1</v>
          </cell>
          <cell r="AQ1309" t="e">
            <v>#N/A</v>
          </cell>
        </row>
        <row r="1310">
          <cell r="A1310" t="str">
            <v>SUBW1OBPRE</v>
          </cell>
          <cell r="B1310" t="str">
            <v>CAMB</v>
          </cell>
          <cell r="C1310" t="str">
            <v>SUBW1OB</v>
          </cell>
          <cell r="D1310" t="str">
            <v>Subscribers / Opening Balance</v>
          </cell>
          <cell r="E1310">
            <v>3049</v>
          </cell>
          <cell r="F1310" t="str">
            <v>SUBM5PRE</v>
          </cell>
          <cell r="G1310">
            <v>0</v>
          </cell>
          <cell r="H1310">
            <v>0</v>
          </cell>
          <cell r="I1310" t="str">
            <v>PRE</v>
          </cell>
          <cell r="K1310">
            <v>47846</v>
          </cell>
          <cell r="L1310">
            <v>50489</v>
          </cell>
          <cell r="M1310">
            <v>52873</v>
          </cell>
          <cell r="N1310">
            <v>56318</v>
          </cell>
          <cell r="O1310">
            <v>59643</v>
          </cell>
          <cell r="P1310">
            <v>63179</v>
          </cell>
          <cell r="Q1310">
            <v>65790</v>
          </cell>
          <cell r="R1310">
            <v>68121</v>
          </cell>
          <cell r="S1310">
            <v>71517</v>
          </cell>
          <cell r="T1310">
            <v>73311</v>
          </cell>
          <cell r="U1310">
            <v>75545</v>
          </cell>
          <cell r="V1310">
            <v>76834</v>
          </cell>
          <cell r="W1310">
            <v>82518</v>
          </cell>
          <cell r="X1310">
            <v>55785</v>
          </cell>
          <cell r="Y1310">
            <v>59883</v>
          </cell>
          <cell r="Z1310">
            <v>61579</v>
          </cell>
          <cell r="AA1310">
            <v>68064</v>
          </cell>
          <cell r="AB1310">
            <v>75980</v>
          </cell>
          <cell r="AC1310">
            <v>84846</v>
          </cell>
          <cell r="AD1310">
            <v>93680</v>
          </cell>
          <cell r="AE1310">
            <v>102499</v>
          </cell>
          <cell r="AF1310">
            <v>111319</v>
          </cell>
          <cell r="AG1310">
            <v>120156</v>
          </cell>
          <cell r="AH1310">
            <v>129023</v>
          </cell>
          <cell r="AI1310">
            <v>137937</v>
          </cell>
          <cell r="AJ1310" t="str">
            <v>skipunlockOB</v>
          </cell>
          <cell r="AK1310" t="str">
            <v>K</v>
          </cell>
          <cell r="AL1310" t="str">
            <v>M</v>
          </cell>
          <cell r="AM1310" t="b">
            <v>1</v>
          </cell>
          <cell r="AN1310" t="b">
            <v>1</v>
          </cell>
          <cell r="AO1310" t="b">
            <v>0</v>
          </cell>
          <cell r="AP1310">
            <v>2</v>
          </cell>
          <cell r="AQ1310" t="e">
            <v>#N/A</v>
          </cell>
        </row>
        <row r="1311"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</row>
        <row r="1312">
          <cell r="A1312" t="str">
            <v>SUBM5INCCRE</v>
          </cell>
          <cell r="B1312" t="str">
            <v>CAMB</v>
          </cell>
          <cell r="C1312" t="str">
            <v>SUBM5INC</v>
          </cell>
          <cell r="D1312" t="str">
            <v>Subscribers  / Gross Additions</v>
          </cell>
          <cell r="E1312">
            <v>3050</v>
          </cell>
          <cell r="F1312" t="str">
            <v>SUBM5NETCRE</v>
          </cell>
          <cell r="G1312">
            <v>0</v>
          </cell>
          <cell r="H1312">
            <v>0</v>
          </cell>
          <cell r="I1312" t="str">
            <v>CRE</v>
          </cell>
          <cell r="K1312">
            <v>460</v>
          </cell>
          <cell r="L1312">
            <v>603</v>
          </cell>
          <cell r="M1312">
            <v>878</v>
          </cell>
          <cell r="N1312">
            <v>717</v>
          </cell>
          <cell r="O1312">
            <v>670</v>
          </cell>
          <cell r="P1312">
            <v>821</v>
          </cell>
          <cell r="Q1312">
            <v>748</v>
          </cell>
          <cell r="R1312">
            <v>728</v>
          </cell>
          <cell r="S1312">
            <v>902</v>
          </cell>
          <cell r="T1312">
            <v>622</v>
          </cell>
          <cell r="U1312">
            <v>757</v>
          </cell>
          <cell r="V1312">
            <v>756</v>
          </cell>
          <cell r="W1312">
            <v>693</v>
          </cell>
          <cell r="X1312">
            <v>180</v>
          </cell>
          <cell r="Y1312">
            <v>180</v>
          </cell>
          <cell r="Z1312">
            <v>180</v>
          </cell>
          <cell r="AA1312">
            <v>180</v>
          </cell>
          <cell r="AB1312">
            <v>180</v>
          </cell>
          <cell r="AC1312">
            <v>180</v>
          </cell>
          <cell r="AD1312">
            <v>180</v>
          </cell>
          <cell r="AE1312">
            <v>180</v>
          </cell>
          <cell r="AF1312">
            <v>180</v>
          </cell>
          <cell r="AG1312">
            <v>180</v>
          </cell>
          <cell r="AH1312">
            <v>180</v>
          </cell>
          <cell r="AI1312">
            <v>180</v>
          </cell>
          <cell r="AJ1312">
            <v>0</v>
          </cell>
          <cell r="AK1312" t="str">
            <v>K</v>
          </cell>
          <cell r="AL1312" t="str">
            <v>M</v>
          </cell>
          <cell r="AM1312" t="b">
            <v>1</v>
          </cell>
          <cell r="AN1312" t="b">
            <v>1</v>
          </cell>
          <cell r="AO1312" t="b">
            <v>1</v>
          </cell>
          <cell r="AP1312">
            <v>1</v>
          </cell>
          <cell r="AQ1312" t="e">
            <v>#N/A</v>
          </cell>
        </row>
        <row r="1313">
          <cell r="A1313" t="str">
            <v>SUBM5INCPRE</v>
          </cell>
          <cell r="B1313" t="str">
            <v>CAMB</v>
          </cell>
          <cell r="C1313" t="str">
            <v>SUBM5INC</v>
          </cell>
          <cell r="D1313" t="str">
            <v>Subscribers  / Gross Additions</v>
          </cell>
          <cell r="E1313">
            <v>3050</v>
          </cell>
          <cell r="F1313" t="str">
            <v>SUBM5NETPRE</v>
          </cell>
          <cell r="G1313">
            <v>0</v>
          </cell>
          <cell r="H1313">
            <v>0</v>
          </cell>
          <cell r="I1313" t="str">
            <v>PRE</v>
          </cell>
          <cell r="K1313">
            <v>4749</v>
          </cell>
          <cell r="L1313">
            <v>4908</v>
          </cell>
          <cell r="M1313">
            <v>6471</v>
          </cell>
          <cell r="N1313">
            <v>5540</v>
          </cell>
          <cell r="O1313">
            <v>5909</v>
          </cell>
          <cell r="P1313">
            <v>5248</v>
          </cell>
          <cell r="Q1313">
            <v>5283</v>
          </cell>
          <cell r="R1313">
            <v>5745</v>
          </cell>
          <cell r="S1313">
            <v>5010</v>
          </cell>
          <cell r="T1313">
            <v>5529</v>
          </cell>
          <cell r="U1313">
            <v>4955</v>
          </cell>
          <cell r="V1313">
            <v>4615</v>
          </cell>
          <cell r="W1313">
            <v>5278</v>
          </cell>
          <cell r="X1313">
            <v>7000</v>
          </cell>
          <cell r="Y1313">
            <v>4500</v>
          </cell>
          <cell r="Z1313">
            <v>9500</v>
          </cell>
          <cell r="AA1313">
            <v>11000</v>
          </cell>
          <cell r="AB1313">
            <v>12000</v>
          </cell>
          <cell r="AC1313">
            <v>12000</v>
          </cell>
          <cell r="AD1313">
            <v>12000</v>
          </cell>
          <cell r="AE1313">
            <v>12000</v>
          </cell>
          <cell r="AF1313">
            <v>12000</v>
          </cell>
          <cell r="AG1313">
            <v>12000</v>
          </cell>
          <cell r="AH1313">
            <v>12000</v>
          </cell>
          <cell r="AI1313">
            <v>12000</v>
          </cell>
          <cell r="AJ1313">
            <v>0</v>
          </cell>
          <cell r="AK1313" t="str">
            <v>K</v>
          </cell>
          <cell r="AL1313" t="str">
            <v>M</v>
          </cell>
          <cell r="AM1313" t="b">
            <v>1</v>
          </cell>
          <cell r="AN1313" t="b">
            <v>1</v>
          </cell>
          <cell r="AO1313" t="b">
            <v>1</v>
          </cell>
          <cell r="AP1313">
            <v>2</v>
          </cell>
          <cell r="AQ1313" t="e">
            <v>#N/A</v>
          </cell>
        </row>
        <row r="1314"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</row>
        <row r="1315">
          <cell r="A1315" t="str">
            <v>SUBM5DECCRE</v>
          </cell>
          <cell r="B1315" t="str">
            <v>CAMB</v>
          </cell>
          <cell r="C1315" t="str">
            <v>SUBM5DEC</v>
          </cell>
          <cell r="D1315" t="str">
            <v>Subscribers / Net Disconnections</v>
          </cell>
          <cell r="E1315">
            <v>3051</v>
          </cell>
          <cell r="F1315" t="str">
            <v>SUBM5NETCRE</v>
          </cell>
          <cell r="G1315">
            <v>0</v>
          </cell>
          <cell r="H1315">
            <v>0</v>
          </cell>
          <cell r="I1315" t="str">
            <v>CRE</v>
          </cell>
          <cell r="K1315">
            <v>-169</v>
          </cell>
          <cell r="L1315">
            <v>-338</v>
          </cell>
          <cell r="M1315">
            <v>-167</v>
          </cell>
          <cell r="N1315">
            <v>-165</v>
          </cell>
          <cell r="O1315">
            <v>-195</v>
          </cell>
          <cell r="P1315">
            <v>-180</v>
          </cell>
          <cell r="Q1315">
            <v>-248</v>
          </cell>
          <cell r="R1315">
            <v>-131</v>
          </cell>
          <cell r="S1315">
            <v>-258</v>
          </cell>
          <cell r="T1315">
            <v>-230</v>
          </cell>
          <cell r="U1315">
            <v>-311</v>
          </cell>
          <cell r="V1315">
            <v>-359</v>
          </cell>
          <cell r="W1315">
            <v>-375</v>
          </cell>
          <cell r="X1315">
            <v>-75</v>
          </cell>
          <cell r="Y1315">
            <v>-77</v>
          </cell>
          <cell r="Z1315">
            <v>-79</v>
          </cell>
          <cell r="AA1315">
            <v>-81</v>
          </cell>
          <cell r="AB1315">
            <v>-83</v>
          </cell>
          <cell r="AC1315">
            <v>-85</v>
          </cell>
          <cell r="AD1315">
            <v>-87</v>
          </cell>
          <cell r="AE1315">
            <v>-89</v>
          </cell>
          <cell r="AF1315">
            <v>-91</v>
          </cell>
          <cell r="AG1315">
            <v>-92</v>
          </cell>
          <cell r="AH1315">
            <v>-94</v>
          </cell>
          <cell r="AI1315">
            <v>-96</v>
          </cell>
          <cell r="AJ1315">
            <v>0</v>
          </cell>
          <cell r="AK1315" t="str">
            <v>K</v>
          </cell>
          <cell r="AL1315" t="str">
            <v>M</v>
          </cell>
          <cell r="AM1315" t="b">
            <v>1</v>
          </cell>
          <cell r="AN1315" t="b">
            <v>1</v>
          </cell>
          <cell r="AO1315" t="b">
            <v>1</v>
          </cell>
          <cell r="AP1315">
            <v>1</v>
          </cell>
          <cell r="AQ1315" t="e">
            <v>#N/A</v>
          </cell>
        </row>
        <row r="1316">
          <cell r="A1316" t="str">
            <v>SUBM5DECPRE</v>
          </cell>
          <cell r="B1316" t="str">
            <v>CAMB</v>
          </cell>
          <cell r="C1316" t="str">
            <v>SUBM5DEC</v>
          </cell>
          <cell r="D1316" t="str">
            <v>Subscribers / Net Disconnections</v>
          </cell>
          <cell r="E1316">
            <v>3051</v>
          </cell>
          <cell r="F1316" t="str">
            <v>SUBM5NETPRE</v>
          </cell>
          <cell r="G1316">
            <v>0</v>
          </cell>
          <cell r="H1316">
            <v>0</v>
          </cell>
          <cell r="I1316" t="str">
            <v>PRE</v>
          </cell>
          <cell r="K1316">
            <v>-2106</v>
          </cell>
          <cell r="L1316">
            <v>-2524</v>
          </cell>
          <cell r="M1316">
            <v>-3026</v>
          </cell>
          <cell r="N1316">
            <v>-2215</v>
          </cell>
          <cell r="O1316">
            <v>-2373</v>
          </cell>
          <cell r="P1316">
            <v>-2637</v>
          </cell>
          <cell r="Q1316">
            <v>-2952</v>
          </cell>
          <cell r="R1316">
            <v>-2349</v>
          </cell>
          <cell r="S1316">
            <v>-3216</v>
          </cell>
          <cell r="T1316">
            <v>-3295</v>
          </cell>
          <cell r="U1316">
            <v>-3666</v>
          </cell>
          <cell r="V1316">
            <v>1069</v>
          </cell>
          <cell r="W1316">
            <v>-4500</v>
          </cell>
          <cell r="X1316">
            <v>-2902</v>
          </cell>
          <cell r="Y1316">
            <v>-2804</v>
          </cell>
          <cell r="Z1316">
            <v>-3015</v>
          </cell>
          <cell r="AA1316">
            <v>-3084</v>
          </cell>
          <cell r="AB1316">
            <v>-3134</v>
          </cell>
          <cell r="AC1316">
            <v>-3166</v>
          </cell>
          <cell r="AD1316">
            <v>-3181</v>
          </cell>
          <cell r="AE1316">
            <v>-3180</v>
          </cell>
          <cell r="AF1316">
            <v>-3163</v>
          </cell>
          <cell r="AG1316">
            <v>-3132</v>
          </cell>
          <cell r="AH1316">
            <v>-3087</v>
          </cell>
          <cell r="AI1316">
            <v>-3027</v>
          </cell>
          <cell r="AJ1316">
            <v>0</v>
          </cell>
          <cell r="AK1316" t="str">
            <v>K</v>
          </cell>
          <cell r="AL1316" t="str">
            <v>M</v>
          </cell>
          <cell r="AM1316" t="b">
            <v>1</v>
          </cell>
          <cell r="AN1316" t="b">
            <v>1</v>
          </cell>
          <cell r="AO1316" t="b">
            <v>1</v>
          </cell>
          <cell r="AP1316">
            <v>2</v>
          </cell>
          <cell r="AQ1316" t="e">
            <v>#N/A</v>
          </cell>
        </row>
        <row r="1317"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</row>
        <row r="1318">
          <cell r="A1318" t="str">
            <v>SUBM5NETCRE</v>
          </cell>
          <cell r="B1318" t="str">
            <v>CAMB</v>
          </cell>
          <cell r="C1318" t="str">
            <v>SUBM5NET</v>
          </cell>
          <cell r="D1318" t="str">
            <v>Subscribers / Net New</v>
          </cell>
          <cell r="E1318">
            <v>3052</v>
          </cell>
          <cell r="F1318" t="str">
            <v>SUBM5CRE</v>
          </cell>
          <cell r="G1318">
            <v>0</v>
          </cell>
          <cell r="H1318">
            <v>0</v>
          </cell>
          <cell r="I1318" t="str">
            <v>CRE</v>
          </cell>
          <cell r="K1318">
            <v>291</v>
          </cell>
          <cell r="L1318">
            <v>265</v>
          </cell>
          <cell r="M1318">
            <v>711</v>
          </cell>
          <cell r="N1318">
            <v>552</v>
          </cell>
          <cell r="O1318">
            <v>475</v>
          </cell>
          <cell r="P1318">
            <v>641</v>
          </cell>
          <cell r="Q1318">
            <v>500</v>
          </cell>
          <cell r="R1318">
            <v>597</v>
          </cell>
          <cell r="S1318">
            <v>644</v>
          </cell>
          <cell r="T1318">
            <v>392</v>
          </cell>
          <cell r="U1318">
            <v>446</v>
          </cell>
          <cell r="V1318">
            <v>397</v>
          </cell>
          <cell r="W1318">
            <v>318</v>
          </cell>
          <cell r="X1318">
            <v>105</v>
          </cell>
          <cell r="Y1318">
            <v>103</v>
          </cell>
          <cell r="Z1318">
            <v>101</v>
          </cell>
          <cell r="AA1318">
            <v>99</v>
          </cell>
          <cell r="AB1318">
            <v>97</v>
          </cell>
          <cell r="AC1318">
            <v>95</v>
          </cell>
          <cell r="AD1318">
            <v>93</v>
          </cell>
          <cell r="AE1318">
            <v>91</v>
          </cell>
          <cell r="AF1318">
            <v>89</v>
          </cell>
          <cell r="AG1318">
            <v>88</v>
          </cell>
          <cell r="AH1318">
            <v>86</v>
          </cell>
          <cell r="AI1318">
            <v>84</v>
          </cell>
          <cell r="AJ1318">
            <v>1</v>
          </cell>
          <cell r="AK1318" t="str">
            <v>K</v>
          </cell>
          <cell r="AL1318" t="str">
            <v>M</v>
          </cell>
          <cell r="AM1318" t="b">
            <v>0</v>
          </cell>
          <cell r="AN1318" t="b">
            <v>0</v>
          </cell>
          <cell r="AO1318" t="b">
            <v>0</v>
          </cell>
          <cell r="AP1318">
            <v>1</v>
          </cell>
          <cell r="AQ1318" t="e">
            <v>#N/A</v>
          </cell>
        </row>
        <row r="1319">
          <cell r="A1319" t="str">
            <v>SUBM5NETPRE</v>
          </cell>
          <cell r="B1319" t="str">
            <v>CAMB</v>
          </cell>
          <cell r="C1319" t="str">
            <v>SUBM5NET</v>
          </cell>
          <cell r="D1319" t="str">
            <v>Subscribers / Net New</v>
          </cell>
          <cell r="E1319">
            <v>3052</v>
          </cell>
          <cell r="F1319" t="str">
            <v>SUBM5PRE</v>
          </cell>
          <cell r="G1319">
            <v>0</v>
          </cell>
          <cell r="H1319">
            <v>0</v>
          </cell>
          <cell r="I1319" t="str">
            <v>PRE</v>
          </cell>
          <cell r="K1319">
            <v>2643</v>
          </cell>
          <cell r="L1319">
            <v>2384</v>
          </cell>
          <cell r="M1319">
            <v>3445</v>
          </cell>
          <cell r="N1319">
            <v>3325</v>
          </cell>
          <cell r="O1319">
            <v>3536</v>
          </cell>
          <cell r="P1319">
            <v>2611</v>
          </cell>
          <cell r="Q1319">
            <v>2331</v>
          </cell>
          <cell r="R1319">
            <v>3396</v>
          </cell>
          <cell r="S1319">
            <v>1794</v>
          </cell>
          <cell r="T1319">
            <v>2234</v>
          </cell>
          <cell r="U1319">
            <v>1289</v>
          </cell>
          <cell r="V1319">
            <v>5684</v>
          </cell>
          <cell r="W1319">
            <v>778</v>
          </cell>
          <cell r="X1319">
            <v>4098</v>
          </cell>
          <cell r="Y1319">
            <v>1696</v>
          </cell>
          <cell r="Z1319">
            <v>6485</v>
          </cell>
          <cell r="AA1319">
            <v>7916</v>
          </cell>
          <cell r="AB1319">
            <v>8866</v>
          </cell>
          <cell r="AC1319">
            <v>8834</v>
          </cell>
          <cell r="AD1319">
            <v>8819</v>
          </cell>
          <cell r="AE1319">
            <v>8820</v>
          </cell>
          <cell r="AF1319">
            <v>8837</v>
          </cell>
          <cell r="AG1319">
            <v>8868</v>
          </cell>
          <cell r="AH1319">
            <v>8913</v>
          </cell>
          <cell r="AI1319">
            <v>8973</v>
          </cell>
          <cell r="AJ1319">
            <v>1</v>
          </cell>
          <cell r="AK1319" t="str">
            <v>K</v>
          </cell>
          <cell r="AL1319" t="str">
            <v>M</v>
          </cell>
          <cell r="AM1319" t="b">
            <v>0</v>
          </cell>
          <cell r="AN1319" t="b">
            <v>0</v>
          </cell>
          <cell r="AO1319" t="b">
            <v>0</v>
          </cell>
          <cell r="AP1319">
            <v>2</v>
          </cell>
          <cell r="AQ1319" t="e">
            <v>#N/A</v>
          </cell>
        </row>
        <row r="1320">
          <cell r="K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SUBM5CRE</v>
          </cell>
          <cell r="B1321" t="str">
            <v>CAMB</v>
          </cell>
          <cell r="C1321" t="str">
            <v>SUBM5</v>
          </cell>
          <cell r="D1321" t="str">
            <v>Subscribers / Closing Balance</v>
          </cell>
          <cell r="E1321">
            <v>3053</v>
          </cell>
          <cell r="F1321">
            <v>0</v>
          </cell>
          <cell r="G1321">
            <v>0</v>
          </cell>
          <cell r="H1321">
            <v>0</v>
          </cell>
          <cell r="I1321" t="str">
            <v>CRE</v>
          </cell>
          <cell r="K1321">
            <v>4929</v>
          </cell>
          <cell r="L1321">
            <v>5194</v>
          </cell>
          <cell r="M1321">
            <v>5905</v>
          </cell>
          <cell r="N1321">
            <v>6457</v>
          </cell>
          <cell r="O1321">
            <v>6932</v>
          </cell>
          <cell r="P1321">
            <v>7573</v>
          </cell>
          <cell r="Q1321">
            <v>8073</v>
          </cell>
          <cell r="R1321">
            <v>8670</v>
          </cell>
          <cell r="S1321">
            <v>9314</v>
          </cell>
          <cell r="T1321">
            <v>9706</v>
          </cell>
          <cell r="U1321">
            <v>10152</v>
          </cell>
          <cell r="V1321">
            <v>10549</v>
          </cell>
          <cell r="W1321">
            <v>10867</v>
          </cell>
          <cell r="X1321">
            <v>4421</v>
          </cell>
          <cell r="Y1321">
            <v>4524</v>
          </cell>
          <cell r="Z1321">
            <v>4625</v>
          </cell>
          <cell r="AA1321">
            <v>4724</v>
          </cell>
          <cell r="AB1321">
            <v>4821</v>
          </cell>
          <cell r="AC1321">
            <v>4915</v>
          </cell>
          <cell r="AD1321">
            <v>5008</v>
          </cell>
          <cell r="AE1321">
            <v>5099</v>
          </cell>
          <cell r="AF1321">
            <v>5188</v>
          </cell>
          <cell r="AG1321">
            <v>5277</v>
          </cell>
          <cell r="AH1321">
            <v>5362</v>
          </cell>
          <cell r="AI1321">
            <v>5446</v>
          </cell>
          <cell r="AJ1321">
            <v>1</v>
          </cell>
          <cell r="AK1321" t="str">
            <v>K</v>
          </cell>
          <cell r="AL1321" t="str">
            <v>M</v>
          </cell>
          <cell r="AM1321" t="b">
            <v>0</v>
          </cell>
          <cell r="AN1321" t="b">
            <v>0</v>
          </cell>
          <cell r="AO1321" t="b">
            <v>0</v>
          </cell>
          <cell r="AP1321">
            <v>1</v>
          </cell>
          <cell r="AQ1321" t="e">
            <v>#N/A</v>
          </cell>
        </row>
        <row r="1322">
          <cell r="A1322" t="str">
            <v>SUBM5PRE</v>
          </cell>
          <cell r="B1322" t="str">
            <v>CAMB</v>
          </cell>
          <cell r="C1322" t="str">
            <v>SUBM5</v>
          </cell>
          <cell r="D1322" t="str">
            <v>Subscribers / Closing Balance</v>
          </cell>
          <cell r="E1322">
            <v>3053</v>
          </cell>
          <cell r="F1322">
            <v>0</v>
          </cell>
          <cell r="G1322">
            <v>0</v>
          </cell>
          <cell r="H1322">
            <v>0</v>
          </cell>
          <cell r="I1322" t="str">
            <v>PRE</v>
          </cell>
          <cell r="K1322">
            <v>50489</v>
          </cell>
          <cell r="L1322">
            <v>52873</v>
          </cell>
          <cell r="M1322">
            <v>56318</v>
          </cell>
          <cell r="N1322">
            <v>59643</v>
          </cell>
          <cell r="O1322">
            <v>63179</v>
          </cell>
          <cell r="P1322">
            <v>65790</v>
          </cell>
          <cell r="Q1322">
            <v>68121</v>
          </cell>
          <cell r="R1322">
            <v>71517</v>
          </cell>
          <cell r="S1322">
            <v>73311</v>
          </cell>
          <cell r="T1322">
            <v>75545</v>
          </cell>
          <cell r="U1322">
            <v>76834</v>
          </cell>
          <cell r="V1322">
            <v>82518</v>
          </cell>
          <cell r="W1322">
            <v>83296</v>
          </cell>
          <cell r="X1322">
            <v>59883</v>
          </cell>
          <cell r="Y1322">
            <v>61579</v>
          </cell>
          <cell r="Z1322">
            <v>68064</v>
          </cell>
          <cell r="AA1322">
            <v>75980</v>
          </cell>
          <cell r="AB1322">
            <v>84846</v>
          </cell>
          <cell r="AC1322">
            <v>93680</v>
          </cell>
          <cell r="AD1322">
            <v>102499</v>
          </cell>
          <cell r="AE1322">
            <v>111319</v>
          </cell>
          <cell r="AF1322">
            <v>120156</v>
          </cell>
          <cell r="AG1322">
            <v>129024</v>
          </cell>
          <cell r="AH1322">
            <v>137936</v>
          </cell>
          <cell r="AI1322">
            <v>146910</v>
          </cell>
          <cell r="AJ1322">
            <v>1</v>
          </cell>
          <cell r="AK1322" t="str">
            <v>K</v>
          </cell>
          <cell r="AL1322" t="str">
            <v>M</v>
          </cell>
          <cell r="AM1322" t="b">
            <v>0</v>
          </cell>
          <cell r="AN1322" t="b">
            <v>0</v>
          </cell>
          <cell r="AO1322" t="b">
            <v>0</v>
          </cell>
          <cell r="AP1322">
            <v>2</v>
          </cell>
          <cell r="AQ1322" t="e">
            <v>#N/A</v>
          </cell>
        </row>
        <row r="1323">
          <cell r="K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6">
          <cell r="C1326" t="str">
            <v>Average base - cre</v>
          </cell>
          <cell r="L1326">
            <v>5061.5</v>
          </cell>
          <cell r="M1326">
            <v>5549.5</v>
          </cell>
          <cell r="N1326">
            <v>6181</v>
          </cell>
          <cell r="O1326">
            <v>6694.5</v>
          </cell>
          <cell r="P1326">
            <v>7252.5</v>
          </cell>
          <cell r="Q1326">
            <v>7823</v>
          </cell>
          <cell r="R1326">
            <v>8371.5</v>
          </cell>
          <cell r="S1326">
            <v>8992</v>
          </cell>
          <cell r="T1326">
            <v>9510</v>
          </cell>
          <cell r="U1326">
            <v>9929</v>
          </cell>
          <cell r="V1326">
            <v>10350.5</v>
          </cell>
          <cell r="W1326">
            <v>10708</v>
          </cell>
          <cell r="X1326">
            <v>30498</v>
          </cell>
          <cell r="Y1326">
            <v>29723.5</v>
          </cell>
          <cell r="Z1326">
            <v>29121.5</v>
          </cell>
          <cell r="AA1326">
            <v>28984.5</v>
          </cell>
          <cell r="AB1326">
            <v>29007</v>
          </cell>
          <cell r="AC1326">
            <v>28882</v>
          </cell>
          <cell r="AD1326">
            <v>28820</v>
          </cell>
          <cell r="AE1326">
            <v>28903</v>
          </cell>
          <cell r="AF1326">
            <v>29016.5</v>
          </cell>
          <cell r="AG1326">
            <v>29070</v>
          </cell>
          <cell r="AH1326">
            <v>29109</v>
          </cell>
          <cell r="AI1326">
            <v>29103.5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  <row r="1331">
          <cell r="N1331">
            <v>3124.5525100000023</v>
          </cell>
          <cell r="O1331">
            <v>3170.9281100000007</v>
          </cell>
          <cell r="P1331">
            <v>3435.707099999996</v>
          </cell>
          <cell r="Q1331">
            <v>3399.5082000000002</v>
          </cell>
          <cell r="R1331">
            <v>3535.7317599999988</v>
          </cell>
        </row>
        <row r="1332">
          <cell r="N1332">
            <v>217.03908999999749</v>
          </cell>
          <cell r="O1332">
            <v>342.51456000000144</v>
          </cell>
          <cell r="P1332">
            <v>142.69752000000335</v>
          </cell>
          <cell r="Q1332">
            <v>209.3598499999971</v>
          </cell>
          <cell r="R1332">
            <v>270.77031000000352</v>
          </cell>
        </row>
        <row r="1333">
          <cell r="N1333">
            <v>3341.5915999999997</v>
          </cell>
          <cell r="O1333">
            <v>3513.4426700000022</v>
          </cell>
          <cell r="P1333">
            <v>3578.4046199999993</v>
          </cell>
          <cell r="Q1333">
            <v>3608.8680499999973</v>
          </cell>
          <cell r="R1333">
            <v>3806.5020700000023</v>
          </cell>
        </row>
        <row r="1336">
          <cell r="N1336">
            <v>59643</v>
          </cell>
          <cell r="O1336">
            <v>63179</v>
          </cell>
          <cell r="P1336">
            <v>65790</v>
          </cell>
          <cell r="Q1336">
            <v>68121</v>
          </cell>
          <cell r="R1336">
            <v>71517</v>
          </cell>
        </row>
        <row r="1337">
          <cell r="N1337">
            <v>6457</v>
          </cell>
          <cell r="O1337">
            <v>6932</v>
          </cell>
          <cell r="P1337">
            <v>7573</v>
          </cell>
          <cell r="Q1337">
            <v>8073</v>
          </cell>
          <cell r="R1337">
            <v>8670</v>
          </cell>
        </row>
        <row r="1338">
          <cell r="N1338">
            <v>66100</v>
          </cell>
          <cell r="O1338">
            <v>70111</v>
          </cell>
          <cell r="P1338">
            <v>73363</v>
          </cell>
          <cell r="Q1338">
            <v>76194</v>
          </cell>
          <cell r="R1338">
            <v>80187</v>
          </cell>
        </row>
        <row r="1340">
          <cell r="N1340">
            <v>1734.0322299999998</v>
          </cell>
          <cell r="O1340">
            <v>1892.9834500000015</v>
          </cell>
          <cell r="P1340">
            <v>2012.7382999999991</v>
          </cell>
          <cell r="Q1340">
            <v>2075.8192899999976</v>
          </cell>
          <cell r="R1340">
            <v>1979.4760800000076</v>
          </cell>
        </row>
        <row r="1341">
          <cell r="N1341">
            <v>5438.2836200000002</v>
          </cell>
          <cell r="O1341">
            <v>7331.2670700000017</v>
          </cell>
          <cell r="P1341">
            <v>9344.0053700000008</v>
          </cell>
          <cell r="Q1341">
            <v>11419.824659999998</v>
          </cell>
          <cell r="R1341">
            <v>13399.300740000006</v>
          </cell>
        </row>
        <row r="1344">
          <cell r="N1344">
            <v>3124.5525100000023</v>
          </cell>
          <cell r="O1344">
            <v>3170.9281100000007</v>
          </cell>
          <cell r="P1344">
            <v>3435.707099999996</v>
          </cell>
          <cell r="Q1344">
            <v>3399.5082000000002</v>
          </cell>
          <cell r="R1344">
            <v>3535.7317599999988</v>
          </cell>
        </row>
        <row r="1345">
          <cell r="N1345">
            <v>217.03908999999749</v>
          </cell>
          <cell r="O1345">
            <v>342.51456000000144</v>
          </cell>
          <cell r="P1345">
            <v>142.69752000000335</v>
          </cell>
          <cell r="Q1345">
            <v>209.3598499999971</v>
          </cell>
          <cell r="R1345">
            <v>270.77031000000352</v>
          </cell>
        </row>
        <row r="1346">
          <cell r="N1346">
            <v>3341.5915999999997</v>
          </cell>
          <cell r="O1346">
            <v>3513.4426700000022</v>
          </cell>
          <cell r="P1346">
            <v>3578.4046199999993</v>
          </cell>
          <cell r="Q1346">
            <v>3608.8680499999973</v>
          </cell>
          <cell r="R1346">
            <v>3806.5020700000023</v>
          </cell>
        </row>
        <row r="1349">
          <cell r="N1349">
            <v>1734.0322299999998</v>
          </cell>
          <cell r="O1349">
            <v>1892.9834500000015</v>
          </cell>
          <cell r="P1349">
            <v>2012.7382999999991</v>
          </cell>
          <cell r="Q1349">
            <v>2075.8192899999976</v>
          </cell>
          <cell r="R1349">
            <v>1979.4760800000076</v>
          </cell>
        </row>
        <row r="1350">
          <cell r="N1350">
            <v>5438.2836200000002</v>
          </cell>
          <cell r="O1350">
            <v>7331.2670700000017</v>
          </cell>
          <cell r="P1350">
            <v>9344.0053700000008</v>
          </cell>
          <cell r="Q1350">
            <v>11419.824659999998</v>
          </cell>
          <cell r="R1350">
            <v>13399.300740000006</v>
          </cell>
        </row>
        <row r="1354">
          <cell r="C1354" t="str">
            <v>Prepaid</v>
          </cell>
          <cell r="L1354">
            <v>-196.85518625</v>
          </cell>
          <cell r="M1354">
            <v>-414.66114500000003</v>
          </cell>
          <cell r="N1354">
            <v>-738.50597375000007</v>
          </cell>
          <cell r="O1354">
            <v>-1040.1103762499999</v>
          </cell>
          <cell r="P1354">
            <v>-1338.27101625</v>
          </cell>
          <cell r="Q1354">
            <v>-1647.8176704500002</v>
          </cell>
          <cell r="R1354">
            <v>-2017.4607266999997</v>
          </cell>
          <cell r="S1354">
            <v>-2334.1555396999997</v>
          </cell>
          <cell r="T1354">
            <v>-3021.8158399500007</v>
          </cell>
          <cell r="U1354">
            <v>-3723.93285745</v>
          </cell>
          <cell r="V1354">
            <v>-4743.4121022000008</v>
          </cell>
          <cell r="W1354">
            <v>-5978.4990336499995</v>
          </cell>
          <cell r="X1354">
            <v>-409</v>
          </cell>
          <cell r="Y1354">
            <v>-829</v>
          </cell>
          <cell r="Z1354">
            <v>-1293</v>
          </cell>
          <cell r="AA1354">
            <v>-1794</v>
          </cell>
          <cell r="AB1354">
            <v>-2338</v>
          </cell>
          <cell r="AC1354">
            <v>-2916</v>
          </cell>
          <cell r="AD1354">
            <v>-3481</v>
          </cell>
          <cell r="AE1354">
            <v>-4078</v>
          </cell>
          <cell r="AF1354">
            <v>-4706</v>
          </cell>
          <cell r="AG1354">
            <v>-5365</v>
          </cell>
          <cell r="AH1354">
            <v>-6052</v>
          </cell>
          <cell r="AI1354">
            <v>-6768</v>
          </cell>
        </row>
        <row r="1355">
          <cell r="C1355" t="str">
            <v>PostPaid</v>
          </cell>
          <cell r="L1355">
            <v>-23.977618749999998</v>
          </cell>
          <cell r="M1355">
            <v>-52.14577833333334</v>
          </cell>
          <cell r="N1355">
            <v>-87.826937916666665</v>
          </cell>
          <cell r="O1355">
            <v>-111.71709541666667</v>
          </cell>
          <cell r="P1355">
            <v>-138.55006874999998</v>
          </cell>
          <cell r="Q1355">
            <v>-165.19269455</v>
          </cell>
          <cell r="R1355">
            <v>-187.49622663333332</v>
          </cell>
          <cell r="S1355">
            <v>-213.39644363333335</v>
          </cell>
          <cell r="T1355">
            <v>-304.17970171666673</v>
          </cell>
          <cell r="U1355">
            <v>-409.32315421666669</v>
          </cell>
          <cell r="V1355">
            <v>-503.30282779999999</v>
          </cell>
          <cell r="W1355">
            <v>-584.59117134999997</v>
          </cell>
          <cell r="X1355">
            <v>-15</v>
          </cell>
          <cell r="Y1355">
            <v>-33</v>
          </cell>
          <cell r="Z1355">
            <v>-49</v>
          </cell>
          <cell r="AA1355">
            <v>-67</v>
          </cell>
          <cell r="AB1355">
            <v>-84</v>
          </cell>
          <cell r="AC1355">
            <v>-101</v>
          </cell>
          <cell r="AD1355">
            <v>-116</v>
          </cell>
          <cell r="AE1355">
            <v>-134</v>
          </cell>
          <cell r="AF1355">
            <v>-151</v>
          </cell>
          <cell r="AG1355">
            <v>-166</v>
          </cell>
          <cell r="AH1355">
            <v>-183</v>
          </cell>
          <cell r="AI1355">
            <v>-200</v>
          </cell>
        </row>
        <row r="1356">
          <cell r="C1356" t="str">
            <v>ISP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-3</v>
          </cell>
          <cell r="Y1356">
            <v>-6</v>
          </cell>
          <cell r="Z1356">
            <v>-9</v>
          </cell>
          <cell r="AA1356">
            <v>-11</v>
          </cell>
          <cell r="AB1356">
            <v>-14</v>
          </cell>
          <cell r="AC1356">
            <v>-18</v>
          </cell>
          <cell r="AD1356">
            <v>-19</v>
          </cell>
          <cell r="AE1356">
            <v>-22</v>
          </cell>
          <cell r="AF1356">
            <v>-24</v>
          </cell>
          <cell r="AG1356">
            <v>-28</v>
          </cell>
          <cell r="AH1356">
            <v>-30</v>
          </cell>
          <cell r="AI1356">
            <v>-33</v>
          </cell>
        </row>
        <row r="1357">
          <cell r="C1357" t="str">
            <v>Total</v>
          </cell>
          <cell r="L1357">
            <v>-220.83280500000001</v>
          </cell>
          <cell r="M1357">
            <v>-466.80692333333337</v>
          </cell>
          <cell r="N1357">
            <v>-826.33291166666675</v>
          </cell>
          <cell r="O1357">
            <v>-1151.8274716666665</v>
          </cell>
          <cell r="P1357">
            <v>-1476.821085</v>
          </cell>
          <cell r="Q1357">
            <v>-1813.0103650000001</v>
          </cell>
          <cell r="R1357">
            <v>-2204.9569533333329</v>
          </cell>
          <cell r="S1357">
            <v>-2547.5519833333333</v>
          </cell>
          <cell r="T1357">
            <v>-3325.9955416666676</v>
          </cell>
          <cell r="U1357">
            <v>-4133.2560116666664</v>
          </cell>
          <cell r="V1357">
            <v>-5246.714930000001</v>
          </cell>
          <cell r="W1357">
            <v>-6563.0902049999995</v>
          </cell>
          <cell r="X1357">
            <v>-427</v>
          </cell>
          <cell r="Y1357">
            <v>-868</v>
          </cell>
          <cell r="Z1357">
            <v>-1351</v>
          </cell>
          <cell r="AA1357">
            <v>-1872</v>
          </cell>
          <cell r="AB1357">
            <v>-2436</v>
          </cell>
          <cell r="AC1357">
            <v>-3035</v>
          </cell>
          <cell r="AD1357">
            <v>-3616</v>
          </cell>
          <cell r="AE1357">
            <v>-4234</v>
          </cell>
          <cell r="AF1357">
            <v>-4881</v>
          </cell>
          <cell r="AG1357">
            <v>-5559</v>
          </cell>
          <cell r="AH1357">
            <v>-6265</v>
          </cell>
          <cell r="AI1357">
            <v>-7001</v>
          </cell>
        </row>
        <row r="1360">
          <cell r="C1360" t="str">
            <v>Total</v>
          </cell>
          <cell r="L1360">
            <v>-4.7969741682758524</v>
          </cell>
          <cell r="M1360">
            <v>-9.5333029958620727</v>
          </cell>
          <cell r="N1360">
            <v>-14.759193202758524</v>
          </cell>
          <cell r="O1360">
            <v>-19.666739685517541</v>
          </cell>
          <cell r="P1360">
            <v>-24.806523409655028</v>
          </cell>
          <cell r="Q1360">
            <v>-29.843868513103416</v>
          </cell>
          <cell r="R1360">
            <v>-34.935367547586338</v>
          </cell>
        </row>
        <row r="1362">
          <cell r="C1362" t="str">
            <v>Opex - Customer Ops</v>
          </cell>
          <cell r="L1362">
            <v>-55.123857348275862</v>
          </cell>
          <cell r="M1362">
            <v>-118.74286134252873</v>
          </cell>
          <cell r="N1362">
            <v>-195.94415671609192</v>
          </cell>
          <cell r="O1362">
            <v>-232.36502619885059</v>
          </cell>
          <cell r="P1362">
            <v>-291.55116458965517</v>
          </cell>
          <cell r="Q1362">
            <v>-359.14384769310345</v>
          </cell>
          <cell r="R1362">
            <v>-417.3009428942529</v>
          </cell>
          <cell r="S1362">
            <v>-478.30712841149426</v>
          </cell>
          <cell r="T1362">
            <v>-755.22962085402287</v>
          </cell>
          <cell r="U1362">
            <v>-957.52870206091961</v>
          </cell>
          <cell r="V1362">
            <v>-1120.5788836413794</v>
          </cell>
          <cell r="W1362">
            <v>-1322.1732607965519</v>
          </cell>
          <cell r="X1362">
            <v>-53</v>
          </cell>
          <cell r="Y1362">
            <v>-107</v>
          </cell>
          <cell r="Z1362">
            <v>-159</v>
          </cell>
          <cell r="AA1362">
            <v>-218</v>
          </cell>
          <cell r="AB1362">
            <v>-267</v>
          </cell>
          <cell r="AC1362">
            <v>-324</v>
          </cell>
          <cell r="AD1362">
            <v>-377</v>
          </cell>
          <cell r="AE1362">
            <v>-430</v>
          </cell>
          <cell r="AF1362">
            <v>-482</v>
          </cell>
          <cell r="AG1362">
            <v>-540</v>
          </cell>
          <cell r="AH1362">
            <v>-595</v>
          </cell>
          <cell r="AI1362">
            <v>-656</v>
          </cell>
        </row>
        <row r="1364">
          <cell r="C1364" t="str">
            <v>Opex - Eng'g</v>
          </cell>
          <cell r="L1364">
            <v>-109.78777848022989</v>
          </cell>
          <cell r="M1364">
            <v>-219.34500300321838</v>
          </cell>
          <cell r="N1364">
            <v>-350.71742534229884</v>
          </cell>
          <cell r="O1364">
            <v>-463.39713641126434</v>
          </cell>
          <cell r="P1364">
            <v>-577.56054351471278</v>
          </cell>
          <cell r="Q1364">
            <v>-702.18226510091949</v>
          </cell>
          <cell r="R1364">
            <v>-837.4537044629883</v>
          </cell>
          <cell r="S1364">
            <v>-987.89303639402294</v>
          </cell>
          <cell r="T1364">
            <v>-1163.6532947905748</v>
          </cell>
          <cell r="U1364">
            <v>-1334.0595816296552</v>
          </cell>
          <cell r="V1364">
            <v>-1506.4914911411495</v>
          </cell>
          <cell r="W1364">
            <v>-1690.9724113537932</v>
          </cell>
          <cell r="X1364">
            <v>-166</v>
          </cell>
          <cell r="Y1364">
            <v>-338</v>
          </cell>
          <cell r="Z1364">
            <v>-510</v>
          </cell>
          <cell r="AA1364">
            <v>-688</v>
          </cell>
          <cell r="AB1364">
            <v>-876</v>
          </cell>
          <cell r="AC1364">
            <v>-1073</v>
          </cell>
          <cell r="AD1364">
            <v>-1268</v>
          </cell>
          <cell r="AE1364">
            <v>-1472</v>
          </cell>
          <cell r="AF1364">
            <v>-1671</v>
          </cell>
          <cell r="AG1364">
            <v>-1874</v>
          </cell>
          <cell r="AH1364">
            <v>-2071</v>
          </cell>
          <cell r="AI1364">
            <v>-2275</v>
          </cell>
        </row>
        <row r="1366">
          <cell r="C1366" t="str">
            <v>Employee Costs</v>
          </cell>
          <cell r="L1366">
            <v>-166.23013</v>
          </cell>
          <cell r="M1366">
            <v>-318.84952000000004</v>
          </cell>
          <cell r="N1366">
            <v>-580.35056999999995</v>
          </cell>
          <cell r="O1366">
            <v>-767.15481999999997</v>
          </cell>
          <cell r="P1366">
            <v>-949.55021999999997</v>
          </cell>
          <cell r="Q1366">
            <v>-1135.82087</v>
          </cell>
          <cell r="R1366">
            <v>-1348.2094</v>
          </cell>
          <cell r="S1366">
            <v>-1583.31447</v>
          </cell>
          <cell r="T1366">
            <v>-1792.2713000000001</v>
          </cell>
          <cell r="U1366">
            <v>-1988.5518999999999</v>
          </cell>
          <cell r="V1366">
            <v>-2191.5890800000002</v>
          </cell>
          <cell r="W1366">
            <v>-2406.2483700000003</v>
          </cell>
          <cell r="X1366">
            <v>-204</v>
          </cell>
          <cell r="Y1366">
            <v>-403</v>
          </cell>
          <cell r="Z1366">
            <v>-602</v>
          </cell>
          <cell r="AA1366">
            <v>-826</v>
          </cell>
          <cell r="AB1366">
            <v>-1031</v>
          </cell>
          <cell r="AC1366">
            <v>-1234</v>
          </cell>
          <cell r="AD1366">
            <v>-1424</v>
          </cell>
          <cell r="AE1366">
            <v>-1621</v>
          </cell>
          <cell r="AF1366">
            <v>-1825</v>
          </cell>
          <cell r="AG1366">
            <v>-2022</v>
          </cell>
          <cell r="AH1366">
            <v>-2223</v>
          </cell>
          <cell r="AI1366">
            <v>-2424</v>
          </cell>
        </row>
      </sheetData>
      <sheetData sheetId="1" refreshError="1"/>
      <sheetData sheetId="2" refreshError="1">
        <row r="2">
          <cell r="B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ons"/>
      <sheetName val="MasterParam"/>
      <sheetName val="Highlights"/>
      <sheetName val="Graphs"/>
      <sheetName val="Subs"/>
      <sheetName val="Valuation"/>
      <sheetName val="Revenue"/>
      <sheetName val="Rev-Sens"/>
      <sheetName val="Costs"/>
      <sheetName val="Dist"/>
      <sheetName val="Pers"/>
      <sheetName val="Capex"/>
      <sheetName val="Fin"/>
      <sheetName val="FinStat_cur"/>
      <sheetName val="FinStat_US"/>
      <sheetName val="Scenario &amp; Sensitivity"/>
      <sheetName val="Scenario Assumptions"/>
      <sheetName val="Title1"/>
      <sheetName val="Title2"/>
      <sheetName val="Slide-Market"/>
      <sheetName val="Slide-Graphs"/>
      <sheetName val="Slide-Capex"/>
      <sheetName val="Pres-BS"/>
      <sheetName val="Slide-PeakFunding"/>
      <sheetName val="WACC"/>
      <sheetName val="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05">
          <cell r="C305">
            <v>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ons"/>
      <sheetName val="MasterParam"/>
      <sheetName val="Highlights"/>
      <sheetName val="Graphs"/>
      <sheetName val="Subs"/>
      <sheetName val="Valuation"/>
      <sheetName val="Revenue"/>
      <sheetName val="Rev-Sens"/>
      <sheetName val="Costs"/>
      <sheetName val="Dist"/>
      <sheetName val="Pers"/>
      <sheetName val="Capex"/>
      <sheetName val="Fin"/>
      <sheetName val="FinStat_cur"/>
      <sheetName val="FinStat_US"/>
      <sheetName val="Scenario &amp; Sensitivity"/>
      <sheetName val="Scenario Assumptions"/>
      <sheetName val="Title1"/>
      <sheetName val="Title2"/>
      <sheetName val="Slide-Market"/>
      <sheetName val="Slide-Graphs"/>
      <sheetName val="Slide-Capex"/>
      <sheetName val="Pres-BS"/>
      <sheetName val="Slide-PeakFunding"/>
      <sheetName val="WACC"/>
      <sheetName val="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05">
          <cell r="C305">
            <v>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ons"/>
      <sheetName val="MasterParam"/>
      <sheetName val="Highlights"/>
      <sheetName val="Graphs"/>
      <sheetName val="Subs"/>
      <sheetName val="Valuation"/>
      <sheetName val="Revenue"/>
      <sheetName val="Rev-Sens"/>
      <sheetName val="Costs"/>
      <sheetName val="Dist"/>
      <sheetName val="Pers"/>
      <sheetName val="Capex"/>
      <sheetName val="Fin"/>
      <sheetName val="FinStat_cur"/>
      <sheetName val="FinStat_US"/>
      <sheetName val="Scenario &amp; Sensitivity"/>
      <sheetName val="Scenario Assumptions"/>
      <sheetName val="Title1"/>
      <sheetName val="Title2"/>
      <sheetName val="Slide-Market"/>
      <sheetName val="Slide-Graphs"/>
      <sheetName val="Slide-Capex"/>
      <sheetName val="Pres-BS"/>
      <sheetName val="Slide-PeakFunding"/>
      <sheetName val="WACC"/>
      <sheetName val="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05">
          <cell r="C305">
            <v>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"/>
      <sheetName val="Sheet1"/>
      <sheetName val="Sheet2"/>
      <sheetName val="Sheet3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A"/>
      <sheetName val="L"/>
      <sheetName val="C"/>
      <sheetName val="M"/>
      <sheetName val="CC"/>
      <sheetName val="PB"/>
      <sheetName val="BP"/>
      <sheetName val="P.CTN"/>
      <sheetName val="Total PL"/>
      <sheetName val="BS"/>
      <sheetName val="S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KIM-MIN"/>
      <sheetName val="VISION 2000"/>
      <sheetName val="03-MKT"/>
      <sheetName val="04-SHARE"/>
      <sheetName val="COMP-P&amp;L"/>
      <sheetName val="2-OBJ98 "/>
      <sheetName val="Master Param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SION 2000"/>
      <sheetName val="1-OBJ98 "/>
      <sheetName val="TITLES"/>
      <sheetName val="01-MIN"/>
      <sheetName val="GR-CURRENCY"/>
      <sheetName val="03-MKT"/>
      <sheetName val="03-MKSH"/>
      <sheetName val="3-COMPET"/>
      <sheetName val="1_OBJ98 "/>
      <sheetName val="Focus"/>
      <sheetName val="PCC-Ad"/>
      <sheetName val="Damaged"/>
      <sheetName val="Data"/>
      <sheetName val="_配置步骤"/>
    </sheetNames>
    <sheetDataSet>
      <sheetData sheetId="0" refreshError="1">
        <row r="1">
          <cell r="A1" t="str">
            <v>BUSINESS PLAN 1998</v>
          </cell>
        </row>
        <row r="115">
          <cell r="B115" t="str">
            <v>ABLE TO CRUSH AND PROCESS</v>
          </cell>
        </row>
      </sheetData>
      <sheetData sheetId="1" refreshError="1">
        <row r="1">
          <cell r="A1" t="str">
            <v>BUSINESS PLAN 1998</v>
          </cell>
        </row>
        <row r="2">
          <cell r="A2" t="str">
            <v>OPERATION : KIMMCO                                                                                  OBJECTIVES &amp; STRATEGIES</v>
          </cell>
        </row>
        <row r="3">
          <cell r="A3" t="str">
            <v>OBJECTIVES</v>
          </cell>
          <cell r="D3" t="str">
            <v>STRATEGIES</v>
          </cell>
          <cell r="E3" t="str">
            <v>ACTION PLANS/RESPONSIBILITY</v>
          </cell>
          <cell r="F3" t="str">
            <v>TGT.DATE</v>
          </cell>
          <cell r="G3" t="str">
            <v>STATUS</v>
          </cell>
        </row>
        <row r="5">
          <cell r="A5" t="str">
            <v xml:space="preserve">SELL A TOTAL OF 9500 TONS OF </v>
          </cell>
          <cell r="D5" t="str">
            <v>- RUN AT 9500T/Y NOMINAL CAPACITY ON</v>
          </cell>
          <cell r="E5" t="str">
            <v>- SET TARGETS FOR EACH SALES</v>
          </cell>
          <cell r="F5" t="str">
            <v>01.01.98</v>
          </cell>
        </row>
        <row r="6">
          <cell r="A6" t="str">
            <v>INSULATION PRODUCTS</v>
          </cell>
          <cell r="D6" t="str">
            <v xml:space="preserve">  330 WORKING DAYS</v>
          </cell>
          <cell r="E6" t="str">
            <v xml:space="preserve">  OFFICE AND MONITOR PER-</v>
          </cell>
        </row>
        <row r="7">
          <cell r="C7" t="str">
            <v>BUD ' 98</v>
          </cell>
          <cell r="D7" t="str">
            <v/>
          </cell>
          <cell r="E7" t="str">
            <v xml:space="preserve">  FORMANCE ON A WEEKLY BASIS </v>
          </cell>
        </row>
        <row r="8">
          <cell r="A8" t="str">
            <v xml:space="preserve">MT                            </v>
          </cell>
          <cell r="C8">
            <v>5475</v>
          </cell>
          <cell r="D8" t="str">
            <v/>
          </cell>
          <cell r="E8" t="str">
            <v xml:space="preserve">  (ARD/SAS)</v>
          </cell>
        </row>
        <row r="9">
          <cell r="A9" t="str">
            <v xml:space="preserve">KD'000 </v>
          </cell>
          <cell r="D9" t="str">
            <v>- ACHIEVE 7700 TONS SALES IN PRIMARY</v>
          </cell>
        </row>
        <row r="10">
          <cell r="D10" t="str">
            <v xml:space="preserve">  MARKET OR 81%  MARKET SHARE AND 1800</v>
          </cell>
          <cell r="E10" t="str">
            <v>- CONVINCE AFICO TO STICK TO IMA</v>
          </cell>
          <cell r="F10" t="str">
            <v>01.01.98</v>
          </cell>
        </row>
        <row r="11">
          <cell r="A11" t="str">
            <v>NET PROFIT</v>
          </cell>
          <cell r="D11" t="str">
            <v xml:space="preserve">  TONS SALES IN SECONDARY MARKET</v>
          </cell>
        </row>
        <row r="12">
          <cell r="A12" t="str">
            <v xml:space="preserve">KD'000 </v>
          </cell>
          <cell r="C12">
            <v>2101</v>
          </cell>
          <cell r="D12" t="str">
            <v xml:space="preserve">  OR 19% MARKET SHARE</v>
          </cell>
          <cell r="E12" t="str">
            <v>- CONVINCE AFICO TO ALIGN CREDIT</v>
          </cell>
          <cell r="F12" t="str">
            <v>01.01.98</v>
          </cell>
        </row>
        <row r="13">
          <cell r="E13" t="str">
            <v xml:space="preserve">   POLICY ON KIMMCO'S ONE</v>
          </cell>
        </row>
        <row r="14">
          <cell r="E14" t="str">
            <v xml:space="preserve">   (ARD/AREA SALES MANAGER)</v>
          </cell>
        </row>
        <row r="16">
          <cell r="E16" t="str">
            <v>- OBTAIN NECESSARY APPROVALS</v>
          </cell>
          <cell r="F16" t="str">
            <v>ON DAILY</v>
          </cell>
        </row>
        <row r="17">
          <cell r="E17" t="str">
            <v xml:space="preserve">  FOR DISCOUNT LEVEL TO JUSTIFY</v>
          </cell>
          <cell r="F17" t="str">
            <v>BASIS</v>
          </cell>
        </row>
        <row r="18">
          <cell r="E18" t="str">
            <v xml:space="preserve">  PRICE/VOLUME MARGIN </v>
          </cell>
        </row>
        <row r="19">
          <cell r="E19" t="str">
            <v xml:space="preserve">  CONTRIBUTION BASED ON MARKET</v>
          </cell>
        </row>
        <row r="20">
          <cell r="E20" t="str">
            <v xml:space="preserve">  CONDITIONS (SALES ENGINEERS)</v>
          </cell>
          <cell r="F20" t="str">
            <v/>
          </cell>
        </row>
        <row r="21">
          <cell r="F21" t="str">
            <v/>
          </cell>
        </row>
        <row r="22">
          <cell r="E22" t="str">
            <v>- IMPLEMENT A FIELD SALES</v>
          </cell>
          <cell r="F22" t="str">
            <v>01.01.98</v>
          </cell>
        </row>
        <row r="23">
          <cell r="E23" t="str">
            <v xml:space="preserve">  INCENTIVE PLAN AFTER EXEC.</v>
          </cell>
        </row>
        <row r="24">
          <cell r="E24" t="str">
            <v xml:space="preserve">  COMMITTEE'S APPROVAL</v>
          </cell>
        </row>
        <row r="25">
          <cell r="E25" t="str">
            <v xml:space="preserve">  (ARD/H. RESOURCES/RAM)</v>
          </cell>
        </row>
        <row r="27">
          <cell r="E27" t="str">
            <v>- MAINTAIN PRESSURE ON SAINT</v>
          </cell>
          <cell r="F27" t="str">
            <v>01.01.98</v>
          </cell>
        </row>
        <row r="28">
          <cell r="E28" t="str">
            <v xml:space="preserve">  GOBAIN TO GET ISO IRAN OUT OF KUWAIT</v>
          </cell>
          <cell r="F28" t="str">
            <v/>
          </cell>
        </row>
        <row r="29">
          <cell r="E29" t="str">
            <v xml:space="preserve">   AND G+H AND IZOCAM OUT OF UAE.</v>
          </cell>
        </row>
        <row r="30">
          <cell r="E30" t="str">
            <v xml:space="preserve">   (ARD)</v>
          </cell>
        </row>
        <row r="32">
          <cell r="D32" t="str">
            <v/>
          </cell>
          <cell r="E32" t="str">
            <v>- DEVELOP A DYNAMIC ADVERTISING</v>
          </cell>
          <cell r="F32" t="str">
            <v>01.01.98</v>
          </cell>
        </row>
        <row r="33">
          <cell r="D33" t="str">
            <v/>
          </cell>
          <cell r="E33" t="str">
            <v xml:space="preserve">  PLAN CONSISTENT WITH 98</v>
          </cell>
        </row>
        <row r="34">
          <cell r="D34" t="str">
            <v/>
          </cell>
          <cell r="E34" t="str">
            <v xml:space="preserve">  KIMMCO'S OBJECTIVES.</v>
          </cell>
          <cell r="F34" t="str">
            <v/>
          </cell>
        </row>
        <row r="35">
          <cell r="D35" t="str">
            <v/>
          </cell>
          <cell r="E35" t="str">
            <v xml:space="preserve">  (ARD/YQ)</v>
          </cell>
        </row>
        <row r="36">
          <cell r="D36" t="str">
            <v/>
          </cell>
        </row>
        <row r="37">
          <cell r="E37" t="str">
            <v>-  INCREASE RP SECTION SALES IN GCC</v>
          </cell>
          <cell r="F37" t="str">
            <v>01.01.98</v>
          </cell>
        </row>
        <row r="38">
          <cell r="E38" t="str">
            <v xml:space="preserve">   BY CHANGING SPECIFICATIONS WITH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 Contents"/>
      <sheetName val="Sch1"/>
      <sheetName val="Sch2"/>
      <sheetName val="Sch3"/>
      <sheetName val="Sch4"/>
      <sheetName val="Part O and P"/>
      <sheetName val="Sch5"/>
      <sheetName val="Add"/>
      <sheetName val="Disp"/>
      <sheetName val="Trans"/>
      <sheetName val="CA"/>
      <sheetName val="AttA"/>
      <sheetName val="AttB"/>
      <sheetName val="Int"/>
      <sheetName val="Sch5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</sheetNames>
    <sheetDataSet>
      <sheetData sheetId="0" refreshError="1">
        <row r="1">
          <cell r="J1" t="str">
            <v>Dim2</v>
          </cell>
        </row>
        <row r="1316">
          <cell r="A1316" t="str">
            <v>SUBM5DECPRE</v>
          </cell>
          <cell r="B1316" t="str">
            <v>CAMB</v>
          </cell>
          <cell r="C1316" t="str">
            <v>SUBM5DEC</v>
          </cell>
          <cell r="D1316" t="str">
            <v>Subscribers / Net Disconnections</v>
          </cell>
          <cell r="E1316">
            <v>3051</v>
          </cell>
          <cell r="F1316" t="str">
            <v>SUBM5NETPRE</v>
          </cell>
          <cell r="G1316">
            <v>0</v>
          </cell>
          <cell r="H1316">
            <v>0</v>
          </cell>
          <cell r="I1316" t="str">
            <v>PRE</v>
          </cell>
          <cell r="K1316">
            <v>-2106</v>
          </cell>
          <cell r="L1316">
            <v>-2524</v>
          </cell>
          <cell r="M1316">
            <v>-3026</v>
          </cell>
          <cell r="N1316">
            <v>-2215</v>
          </cell>
          <cell r="O1316">
            <v>-2373</v>
          </cell>
          <cell r="P1316">
            <v>-2637</v>
          </cell>
          <cell r="Q1316">
            <v>-2952</v>
          </cell>
          <cell r="R1316">
            <v>-2349</v>
          </cell>
          <cell r="S1316">
            <v>-3216</v>
          </cell>
          <cell r="T1316">
            <v>-3295</v>
          </cell>
          <cell r="U1316">
            <v>-3666</v>
          </cell>
          <cell r="V1316">
            <v>1069</v>
          </cell>
          <cell r="W1316">
            <v>-4500</v>
          </cell>
          <cell r="X1316">
            <v>-2902</v>
          </cell>
          <cell r="Y1316">
            <v>-2804</v>
          </cell>
          <cell r="Z1316">
            <v>-3015</v>
          </cell>
          <cell r="AA1316">
            <v>-3084</v>
          </cell>
          <cell r="AB1316">
            <v>-3134</v>
          </cell>
          <cell r="AC1316">
            <v>-3166</v>
          </cell>
          <cell r="AD1316">
            <v>-3181</v>
          </cell>
          <cell r="AE1316">
            <v>-3180</v>
          </cell>
          <cell r="AF1316">
            <v>-3163</v>
          </cell>
          <cell r="AG1316">
            <v>-3132</v>
          </cell>
          <cell r="AH1316">
            <v>-3087</v>
          </cell>
          <cell r="AI1316">
            <v>-3027</v>
          </cell>
          <cell r="AJ1316">
            <v>0</v>
          </cell>
          <cell r="AK1316" t="str">
            <v>K</v>
          </cell>
          <cell r="AL1316" t="str">
            <v>M</v>
          </cell>
          <cell r="AM1316" t="b">
            <v>1</v>
          </cell>
          <cell r="AN1316" t="b">
            <v>1</v>
          </cell>
          <cell r="AO1316" t="b">
            <v>1</v>
          </cell>
          <cell r="AP1316">
            <v>2</v>
          </cell>
          <cell r="AQ1316" t="e">
            <v>#N/A</v>
          </cell>
        </row>
        <row r="1321">
          <cell r="A1321" t="str">
            <v>SUBM5CRE</v>
          </cell>
          <cell r="B1321" t="str">
            <v>CAMB</v>
          </cell>
          <cell r="C1321" t="str">
            <v>SUBM5</v>
          </cell>
          <cell r="D1321" t="str">
            <v>Subscribers / Closing Balance</v>
          </cell>
          <cell r="E1321">
            <v>3053</v>
          </cell>
          <cell r="F1321">
            <v>0</v>
          </cell>
          <cell r="G1321">
            <v>0</v>
          </cell>
          <cell r="H1321">
            <v>0</v>
          </cell>
          <cell r="I1321" t="str">
            <v>CRE</v>
          </cell>
          <cell r="K1321">
            <v>4929</v>
          </cell>
          <cell r="L1321">
            <v>5194</v>
          </cell>
          <cell r="M1321">
            <v>5905</v>
          </cell>
          <cell r="N1321">
            <v>6457</v>
          </cell>
          <cell r="O1321">
            <v>6932</v>
          </cell>
          <cell r="P1321">
            <v>7573</v>
          </cell>
          <cell r="Q1321">
            <v>8073</v>
          </cell>
          <cell r="R1321">
            <v>8670</v>
          </cell>
          <cell r="S1321">
            <v>9314</v>
          </cell>
          <cell r="T1321">
            <v>9706</v>
          </cell>
          <cell r="U1321">
            <v>10152</v>
          </cell>
          <cell r="V1321">
            <v>10549</v>
          </cell>
          <cell r="W1321">
            <v>10867</v>
          </cell>
          <cell r="X1321">
            <v>4421</v>
          </cell>
          <cell r="Y1321">
            <v>4524</v>
          </cell>
          <cell r="Z1321">
            <v>4625</v>
          </cell>
          <cell r="AA1321">
            <v>4724</v>
          </cell>
          <cell r="AB1321">
            <v>4821</v>
          </cell>
          <cell r="AC1321">
            <v>4915</v>
          </cell>
          <cell r="AD1321">
            <v>5008</v>
          </cell>
          <cell r="AE1321">
            <v>5099</v>
          </cell>
          <cell r="AF1321">
            <v>5188</v>
          </cell>
          <cell r="AG1321">
            <v>5277</v>
          </cell>
          <cell r="AH1321">
            <v>5362</v>
          </cell>
          <cell r="AI1321">
            <v>5446</v>
          </cell>
          <cell r="AJ1321">
            <v>1</v>
          </cell>
          <cell r="AK1321" t="str">
            <v>K</v>
          </cell>
          <cell r="AL1321" t="str">
            <v>M</v>
          </cell>
          <cell r="AM1321" t="b">
            <v>0</v>
          </cell>
          <cell r="AN1321" t="b">
            <v>0</v>
          </cell>
          <cell r="AO1321" t="b">
            <v>0</v>
          </cell>
          <cell r="AP1321">
            <v>1</v>
          </cell>
          <cell r="AQ1321" t="e">
            <v>#N/A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486"/>
      <sheetName val="DATA"/>
      <sheetName val="Lists"/>
      <sheetName val="STRUCT"/>
      <sheetName val="VISION 2000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>
        <row r="1">
          <cell r="J1" t="str">
            <v>Dim2</v>
          </cell>
          <cell r="K1" t="str">
            <v>9912AC</v>
          </cell>
          <cell r="N1" t="str">
            <v>0003AC</v>
          </cell>
          <cell r="O1" t="str">
            <v>0004AC</v>
          </cell>
          <cell r="P1" t="str">
            <v>0005AC</v>
          </cell>
          <cell r="Q1" t="str">
            <v>0006AC</v>
          </cell>
          <cell r="R1" t="str">
            <v>0007AC</v>
          </cell>
        </row>
        <row r="2">
          <cell r="A2" t="str">
            <v>_1</v>
          </cell>
          <cell r="B2" t="str">
            <v>CAMB</v>
          </cell>
          <cell r="C2" t="str">
            <v>_1</v>
          </cell>
          <cell r="D2" t="str">
            <v>ASSETS</v>
          </cell>
          <cell r="E2">
            <v>1</v>
          </cell>
          <cell r="F2">
            <v>0</v>
          </cell>
          <cell r="G2">
            <v>0</v>
          </cell>
          <cell r="H2">
            <v>0</v>
          </cell>
          <cell r="AJ2" t="str">
            <v>T</v>
          </cell>
          <cell r="AK2" t="str">
            <v>B</v>
          </cell>
          <cell r="AL2" t="str">
            <v>M</v>
          </cell>
          <cell r="AM2" t="b">
            <v>0</v>
          </cell>
          <cell r="AN2" t="b">
            <v>0</v>
          </cell>
          <cell r="AO2" t="b">
            <v>0</v>
          </cell>
          <cell r="AP2" t="e">
            <v>#N/A</v>
          </cell>
          <cell r="AQ2" t="e">
            <v>#N/A</v>
          </cell>
        </row>
        <row r="4">
          <cell r="K4">
            <v>18918</v>
          </cell>
          <cell r="N4">
            <v>21092.69569</v>
          </cell>
          <cell r="O4">
            <v>21503.58196</v>
          </cell>
          <cell r="P4">
            <v>23186.844440000001</v>
          </cell>
          <cell r="Q4">
            <v>25399.141130000004</v>
          </cell>
          <cell r="R4">
            <v>27495.893899999999</v>
          </cell>
        </row>
        <row r="5">
          <cell r="K5">
            <v>-5329</v>
          </cell>
          <cell r="N5">
            <v>-6995.6831299999994</v>
          </cell>
          <cell r="O5">
            <v>-7706.4699499999988</v>
          </cell>
          <cell r="P5">
            <v>-8443.5001199999988</v>
          </cell>
          <cell r="Q5">
            <v>-9223.1217099999994</v>
          </cell>
          <cell r="R5">
            <v>-10037.873779999998</v>
          </cell>
        </row>
        <row r="6">
          <cell r="K6">
            <v>13589</v>
          </cell>
          <cell r="N6">
            <v>14097.012560000001</v>
          </cell>
          <cell r="O6">
            <v>13797.112010000001</v>
          </cell>
          <cell r="P6">
            <v>14743.344320000002</v>
          </cell>
          <cell r="Q6">
            <v>16176.019420000004</v>
          </cell>
          <cell r="R6">
            <v>17458.020120000001</v>
          </cell>
        </row>
        <row r="7">
          <cell r="K7">
            <v>2145</v>
          </cell>
          <cell r="N7">
            <v>2145</v>
          </cell>
          <cell r="O7">
            <v>2145</v>
          </cell>
          <cell r="P7">
            <v>2145</v>
          </cell>
          <cell r="Q7">
            <v>2145</v>
          </cell>
          <cell r="R7">
            <v>2145</v>
          </cell>
        </row>
        <row r="8">
          <cell r="K8">
            <v>-1215</v>
          </cell>
          <cell r="N8">
            <v>-1489.2764699999998</v>
          </cell>
          <cell r="O8">
            <v>-1608.48921</v>
          </cell>
          <cell r="P8">
            <v>-1727.7008899999998</v>
          </cell>
          <cell r="Q8">
            <v>-1846.9145599999997</v>
          </cell>
          <cell r="R8">
            <v>-1966.1288099999997</v>
          </cell>
        </row>
        <row r="9">
          <cell r="K9">
            <v>930</v>
          </cell>
          <cell r="N9">
            <v>655.72353000000021</v>
          </cell>
          <cell r="O9">
            <v>536.51079000000004</v>
          </cell>
          <cell r="P9">
            <v>417.29911000000016</v>
          </cell>
          <cell r="Q9">
            <v>298.08544000000029</v>
          </cell>
          <cell r="R9">
            <v>178.8711900000003</v>
          </cell>
        </row>
        <row r="10">
          <cell r="K10">
            <v>485</v>
          </cell>
          <cell r="N10">
            <v>485</v>
          </cell>
          <cell r="O10">
            <v>497.66183000000001</v>
          </cell>
          <cell r="P10">
            <v>497.66183000000001</v>
          </cell>
          <cell r="Q10">
            <v>497.66183000000001</v>
          </cell>
          <cell r="R10">
            <v>497.66183000000001</v>
          </cell>
        </row>
        <row r="11">
          <cell r="K11">
            <v>-58</v>
          </cell>
          <cell r="N11">
            <v>-66.244579999999985</v>
          </cell>
          <cell r="O11">
            <v>-69.160060000000016</v>
          </cell>
          <cell r="P11">
            <v>-72.07562999999999</v>
          </cell>
          <cell r="Q11">
            <v>-74.99111000000002</v>
          </cell>
          <cell r="R11">
            <v>-77.906679999999994</v>
          </cell>
        </row>
        <row r="12">
          <cell r="K12">
            <v>427</v>
          </cell>
          <cell r="N12">
            <v>418.75542000000002</v>
          </cell>
          <cell r="O12">
            <v>428.50176999999996</v>
          </cell>
          <cell r="P12">
            <v>425.58620000000002</v>
          </cell>
          <cell r="Q12">
            <v>422.67071999999996</v>
          </cell>
          <cell r="R12">
            <v>419.75515000000001</v>
          </cell>
        </row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K18">
            <v>3638</v>
          </cell>
          <cell r="N18">
            <v>3867.6962199999998</v>
          </cell>
          <cell r="O18">
            <v>4034.2111800000002</v>
          </cell>
          <cell r="P18">
            <v>4085.9859100000003</v>
          </cell>
          <cell r="Q18">
            <v>4322.9347100000005</v>
          </cell>
          <cell r="R18">
            <v>4391.4775500000005</v>
          </cell>
        </row>
        <row r="19">
          <cell r="K19">
            <v>-1437</v>
          </cell>
          <cell r="N19">
            <v>-1640.8869300000001</v>
          </cell>
          <cell r="O19">
            <v>-1712.3376200000005</v>
          </cell>
          <cell r="P19">
            <v>-1785.6665600000001</v>
          </cell>
          <cell r="Q19">
            <v>-1863.2142600000004</v>
          </cell>
          <cell r="R19">
            <v>-1942.7229900000002</v>
          </cell>
        </row>
        <row r="20">
          <cell r="K20">
            <v>2201</v>
          </cell>
          <cell r="N20">
            <v>2226.8092899999997</v>
          </cell>
          <cell r="O20">
            <v>2321.87356</v>
          </cell>
          <cell r="P20">
            <v>2300.3193500000002</v>
          </cell>
          <cell r="Q20">
            <v>2459.7204499999998</v>
          </cell>
          <cell r="R20">
            <v>2448.7545600000003</v>
          </cell>
        </row>
        <row r="21">
          <cell r="K21">
            <v>4685</v>
          </cell>
          <cell r="N21">
            <v>4362.5102800000004</v>
          </cell>
          <cell r="O21">
            <v>6036.8506400000006</v>
          </cell>
          <cell r="P21">
            <v>5802.1309900000006</v>
          </cell>
          <cell r="Q21">
            <v>5752.3502500000004</v>
          </cell>
          <cell r="R21">
            <v>4953.7627300000004</v>
          </cell>
        </row>
        <row r="22">
          <cell r="K22">
            <v>4685</v>
          </cell>
          <cell r="N22">
            <v>4362.5102800000004</v>
          </cell>
          <cell r="O22">
            <v>6036.8506400000006</v>
          </cell>
          <cell r="P22">
            <v>5802.1309900000006</v>
          </cell>
          <cell r="Q22">
            <v>5752.3502500000004</v>
          </cell>
          <cell r="R22">
            <v>4953.7627300000004</v>
          </cell>
        </row>
        <row r="23">
          <cell r="K23">
            <v>21832</v>
          </cell>
          <cell r="N23">
            <v>21760.811079999999</v>
          </cell>
          <cell r="O23">
            <v>23120.848770000001</v>
          </cell>
          <cell r="P23">
            <v>23688.679970000005</v>
          </cell>
          <cell r="Q23">
            <v>25108.846280000002</v>
          </cell>
          <cell r="R23">
            <v>25459.163750000007</v>
          </cell>
        </row>
        <row r="27"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K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K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K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K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7">
          <cell r="K47">
            <v>21832</v>
          </cell>
          <cell r="N47">
            <v>21760.811079999999</v>
          </cell>
          <cell r="O47">
            <v>23120.848770000001</v>
          </cell>
          <cell r="P47">
            <v>23688.679970000005</v>
          </cell>
          <cell r="Q47">
            <v>25108.846280000002</v>
          </cell>
          <cell r="R47">
            <v>25459.163750000007</v>
          </cell>
        </row>
        <row r="49">
          <cell r="K49">
            <v>408</v>
          </cell>
          <cell r="N49">
            <v>1097.5435299999999</v>
          </cell>
          <cell r="O49">
            <v>954.3297</v>
          </cell>
          <cell r="P49">
            <v>888.04145999999992</v>
          </cell>
          <cell r="Q49">
            <v>827.10013000000004</v>
          </cell>
          <cell r="R49">
            <v>719.52109000000007</v>
          </cell>
        </row>
        <row r="50"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K51">
            <v>408</v>
          </cell>
          <cell r="N51">
            <v>1097.5435299999999</v>
          </cell>
          <cell r="O51">
            <v>954.3297</v>
          </cell>
          <cell r="P51">
            <v>888.04145999999992</v>
          </cell>
          <cell r="Q51">
            <v>827.10013000000004</v>
          </cell>
          <cell r="R51">
            <v>719.52109000000007</v>
          </cell>
        </row>
        <row r="53">
          <cell r="K53">
            <v>2016</v>
          </cell>
          <cell r="N53">
            <v>2233.8951899999997</v>
          </cell>
          <cell r="O53">
            <v>2345.1557400000002</v>
          </cell>
          <cell r="P53">
            <v>2408.8543799999998</v>
          </cell>
          <cell r="Q53">
            <v>2501.2877699999999</v>
          </cell>
          <cell r="R53">
            <v>2526.67155</v>
          </cell>
        </row>
        <row r="54">
          <cell r="K54">
            <v>-1415</v>
          </cell>
          <cell r="N54">
            <v>-1497.3430000000001</v>
          </cell>
          <cell r="O54">
            <v>-1543.828</v>
          </cell>
          <cell r="P54">
            <v>-1554.9110000000001</v>
          </cell>
          <cell r="Q54">
            <v>-1554.9110000000001</v>
          </cell>
          <cell r="R54">
            <v>-1584.211</v>
          </cell>
        </row>
        <row r="55">
          <cell r="K55">
            <v>601</v>
          </cell>
          <cell r="N55">
            <v>736.55218999999965</v>
          </cell>
          <cell r="O55">
            <v>801.32774000000018</v>
          </cell>
          <cell r="P55">
            <v>853.94337999999971</v>
          </cell>
          <cell r="Q55">
            <v>946.37676999999985</v>
          </cell>
          <cell r="R55">
            <v>942.46055000000001</v>
          </cell>
        </row>
        <row r="56">
          <cell r="K56">
            <v>2780</v>
          </cell>
          <cell r="N56">
            <v>1282.7085299999997</v>
          </cell>
          <cell r="O56">
            <v>1599.7949800000001</v>
          </cell>
          <cell r="P56">
            <v>1969.4800999999998</v>
          </cell>
          <cell r="Q56">
            <v>2007.30206</v>
          </cell>
          <cell r="R56">
            <v>1385.5289000000002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K58">
            <v>2780</v>
          </cell>
          <cell r="N58">
            <v>1282.7085299999997</v>
          </cell>
          <cell r="O58">
            <v>1599.7949800000001</v>
          </cell>
          <cell r="P58">
            <v>1969.4800999999998</v>
          </cell>
          <cell r="Q58">
            <v>2007.30206</v>
          </cell>
          <cell r="R58">
            <v>1385.5289000000002</v>
          </cell>
        </row>
        <row r="59"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K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K65">
            <v>67</v>
          </cell>
          <cell r="N65">
            <v>-48.931310000000003</v>
          </cell>
          <cell r="O65">
            <v>-24.325379999999996</v>
          </cell>
          <cell r="P65">
            <v>-61.703049999999998</v>
          </cell>
          <cell r="Q65">
            <v>-27.013470000000002</v>
          </cell>
          <cell r="R65">
            <v>-58.092839999999995</v>
          </cell>
        </row>
        <row r="66"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K67">
            <v>67</v>
          </cell>
          <cell r="N67">
            <v>-48.931310000000003</v>
          </cell>
          <cell r="O67">
            <v>-24.325379999999996</v>
          </cell>
          <cell r="P67">
            <v>-61.703049999999998</v>
          </cell>
          <cell r="Q67">
            <v>-27.013470000000002</v>
          </cell>
          <cell r="R67">
            <v>-58.092839999999995</v>
          </cell>
        </row>
        <row r="68">
          <cell r="K68">
            <v>4863</v>
          </cell>
          <cell r="N68">
            <v>3467.6724099999992</v>
          </cell>
          <cell r="O68">
            <v>3920.6253400000005</v>
          </cell>
          <cell r="P68">
            <v>4316.6314299999995</v>
          </cell>
          <cell r="Q68">
            <v>4481.57636</v>
          </cell>
          <cell r="R68">
            <v>3854.1076100000005</v>
          </cell>
        </row>
        <row r="69">
          <cell r="K69">
            <v>-1415</v>
          </cell>
          <cell r="N69">
            <v>-1497.3430000000001</v>
          </cell>
          <cell r="O69">
            <v>-1543.828</v>
          </cell>
          <cell r="P69">
            <v>-1554.9110000000001</v>
          </cell>
          <cell r="Q69">
            <v>-1554.9110000000001</v>
          </cell>
          <cell r="R69">
            <v>-1584.211</v>
          </cell>
        </row>
        <row r="70">
          <cell r="K70">
            <v>3448</v>
          </cell>
          <cell r="N70">
            <v>1970.3294099999994</v>
          </cell>
          <cell r="O70">
            <v>2376.7973400000001</v>
          </cell>
          <cell r="P70">
            <v>2761.7204299999994</v>
          </cell>
          <cell r="Q70">
            <v>2926.66536</v>
          </cell>
          <cell r="R70">
            <v>2269.8966100000002</v>
          </cell>
        </row>
        <row r="72"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N83">
            <v>0</v>
          </cell>
          <cell r="O83">
            <v>0</v>
          </cell>
          <cell r="P83">
            <v>-61.703049999999998</v>
          </cell>
          <cell r="Q83">
            <v>0</v>
          </cell>
          <cell r="R83">
            <v>0</v>
          </cell>
        </row>
        <row r="84">
          <cell r="N84">
            <v>611</v>
          </cell>
          <cell r="O84">
            <v>665</v>
          </cell>
          <cell r="P84">
            <v>703</v>
          </cell>
          <cell r="Q84">
            <v>775</v>
          </cell>
          <cell r="R84">
            <v>787</v>
          </cell>
        </row>
        <row r="85">
          <cell r="N85">
            <v>83</v>
          </cell>
          <cell r="O85">
            <v>95</v>
          </cell>
          <cell r="P85">
            <v>95</v>
          </cell>
          <cell r="Q85">
            <v>98</v>
          </cell>
          <cell r="R85">
            <v>109</v>
          </cell>
        </row>
        <row r="86">
          <cell r="N86">
            <v>52</v>
          </cell>
          <cell r="O86">
            <v>55</v>
          </cell>
          <cell r="P86">
            <v>92</v>
          </cell>
          <cell r="Q86">
            <v>50</v>
          </cell>
          <cell r="R86">
            <v>51</v>
          </cell>
        </row>
        <row r="87">
          <cell r="N87">
            <v>1487.8951899999997</v>
          </cell>
          <cell r="O87">
            <v>1530.1557400000002</v>
          </cell>
          <cell r="P87">
            <v>1518.8543799999998</v>
          </cell>
          <cell r="Q87">
            <v>1578.2877699999999</v>
          </cell>
          <cell r="R87">
            <v>1580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N89">
            <v>0</v>
          </cell>
          <cell r="O89">
            <v>0</v>
          </cell>
          <cell r="P89">
            <v>-1554.9110000000001</v>
          </cell>
          <cell r="Q89">
            <v>0</v>
          </cell>
          <cell r="R89">
            <v>0</v>
          </cell>
        </row>
        <row r="90">
          <cell r="N90">
            <v>474</v>
          </cell>
          <cell r="O90">
            <v>480</v>
          </cell>
          <cell r="P90">
            <v>460</v>
          </cell>
          <cell r="Q90">
            <v>444</v>
          </cell>
          <cell r="R90">
            <v>429</v>
          </cell>
        </row>
        <row r="91">
          <cell r="N91">
            <v>278</v>
          </cell>
          <cell r="O91">
            <v>480</v>
          </cell>
          <cell r="P91">
            <v>494</v>
          </cell>
          <cell r="Q91">
            <v>486</v>
          </cell>
          <cell r="R91">
            <v>440</v>
          </cell>
        </row>
        <row r="92">
          <cell r="N92">
            <v>230</v>
          </cell>
          <cell r="O92">
            <v>252</v>
          </cell>
          <cell r="P92">
            <v>478</v>
          </cell>
          <cell r="Q92">
            <v>453</v>
          </cell>
          <cell r="R92">
            <v>319</v>
          </cell>
        </row>
        <row r="93">
          <cell r="N93">
            <v>300.70852999999966</v>
          </cell>
          <cell r="O93">
            <v>387.79498000000012</v>
          </cell>
          <cell r="P93">
            <v>537.48009999999977</v>
          </cell>
          <cell r="Q93">
            <v>624.30205999999998</v>
          </cell>
          <cell r="R93">
            <v>198</v>
          </cell>
        </row>
        <row r="94"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K102">
            <v>0</v>
          </cell>
          <cell r="N102">
            <v>3516.6037199999992</v>
          </cell>
          <cell r="O102">
            <v>3944.9507200000003</v>
          </cell>
          <cell r="P102">
            <v>2761.7204299999994</v>
          </cell>
          <cell r="Q102">
            <v>4508.5898299999999</v>
          </cell>
          <cell r="R102">
            <v>3913</v>
          </cell>
        </row>
        <row r="104"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K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8">
          <cell r="K108">
            <v>812</v>
          </cell>
          <cell r="N108">
            <v>955.04928000000007</v>
          </cell>
          <cell r="O108">
            <v>966.24987999999985</v>
          </cell>
          <cell r="P108">
            <v>1060.7041300000001</v>
          </cell>
          <cell r="Q108">
            <v>1037.3930899999998</v>
          </cell>
          <cell r="R108">
            <v>1288.69885</v>
          </cell>
        </row>
        <row r="109">
          <cell r="K109">
            <v>55</v>
          </cell>
          <cell r="N109">
            <v>54.56615</v>
          </cell>
          <cell r="O109">
            <v>54.56615</v>
          </cell>
          <cell r="P109">
            <v>54.56615</v>
          </cell>
          <cell r="Q109">
            <v>54.56615</v>
          </cell>
          <cell r="R109">
            <v>54.56615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K112">
            <v>169</v>
          </cell>
          <cell r="N112">
            <v>181.48707000000002</v>
          </cell>
          <cell r="O112">
            <v>120.57545000000002</v>
          </cell>
          <cell r="P112">
            <v>281.77634999999998</v>
          </cell>
          <cell r="Q112">
            <v>250.13063999999997</v>
          </cell>
          <cell r="R112">
            <v>189.60426000000001</v>
          </cell>
        </row>
        <row r="113">
          <cell r="K113">
            <v>1036</v>
          </cell>
          <cell r="N113">
            <v>1191.1025</v>
          </cell>
          <cell r="O113">
            <v>1141.3914799999998</v>
          </cell>
          <cell r="P113">
            <v>1397.0466300000003</v>
          </cell>
          <cell r="Q113">
            <v>1342.08988</v>
          </cell>
          <cell r="R113">
            <v>1532.8692600000002</v>
          </cell>
        </row>
        <row r="115">
          <cell r="N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N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N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20">
          <cell r="K120">
            <v>490</v>
          </cell>
          <cell r="N120">
            <v>1651.2332199999998</v>
          </cell>
          <cell r="O120">
            <v>3240.2561799999999</v>
          </cell>
          <cell r="P120">
            <v>4057.5574599999995</v>
          </cell>
          <cell r="Q120">
            <v>5788.5684899999987</v>
          </cell>
          <cell r="R120">
            <v>7931.5755099999997</v>
          </cell>
        </row>
        <row r="121"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K123">
            <v>490</v>
          </cell>
          <cell r="N123">
            <v>1651.2332199999998</v>
          </cell>
          <cell r="O123">
            <v>3240.2561799999999</v>
          </cell>
          <cell r="P123">
            <v>4057.5574599999995</v>
          </cell>
          <cell r="Q123">
            <v>5788.5684899999987</v>
          </cell>
          <cell r="R123">
            <v>7931.5755099999997</v>
          </cell>
        </row>
        <row r="124">
          <cell r="K124">
            <v>5382</v>
          </cell>
          <cell r="N124">
            <v>5910.2086599999993</v>
          </cell>
          <cell r="O124">
            <v>7712.7746999999999</v>
          </cell>
          <cell r="P124">
            <v>9104.3659799999987</v>
          </cell>
          <cell r="Q124">
            <v>10884.423859999999</v>
          </cell>
          <cell r="R124">
            <v>12453.86247</v>
          </cell>
        </row>
        <row r="125">
          <cell r="K125">
            <v>27214</v>
          </cell>
          <cell r="N125">
            <v>27671.01974</v>
          </cell>
          <cell r="O125">
            <v>30833.623469999999</v>
          </cell>
          <cell r="P125">
            <v>32793.04595</v>
          </cell>
          <cell r="Q125">
            <v>35993.270140000001</v>
          </cell>
          <cell r="R125">
            <v>37913.026220000007</v>
          </cell>
        </row>
        <row r="127">
          <cell r="K127">
            <v>5000</v>
          </cell>
          <cell r="N127">
            <v>5000</v>
          </cell>
          <cell r="O127">
            <v>5000</v>
          </cell>
          <cell r="P127">
            <v>5000</v>
          </cell>
          <cell r="Q127">
            <v>5000</v>
          </cell>
          <cell r="R127">
            <v>5000</v>
          </cell>
        </row>
        <row r="128"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K129">
            <v>5000</v>
          </cell>
          <cell r="N129">
            <v>5000</v>
          </cell>
          <cell r="O129">
            <v>5000</v>
          </cell>
          <cell r="P129">
            <v>5000</v>
          </cell>
          <cell r="Q129">
            <v>5000</v>
          </cell>
          <cell r="R129">
            <v>5000</v>
          </cell>
        </row>
        <row r="130"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K134">
            <v>-2886</v>
          </cell>
          <cell r="N134">
            <v>3584.5683399999998</v>
          </cell>
          <cell r="O134">
            <v>3584.5683399999998</v>
          </cell>
          <cell r="P134">
            <v>3584.5683399999998</v>
          </cell>
          <cell r="Q134">
            <v>3584.8601899999994</v>
          </cell>
          <cell r="R134">
            <v>3584.8601899999994</v>
          </cell>
        </row>
        <row r="135">
          <cell r="K135">
            <v>-2886</v>
          </cell>
          <cell r="N135">
            <v>3584.5683399999998</v>
          </cell>
          <cell r="O135">
            <v>3584.5683399999998</v>
          </cell>
          <cell r="P135">
            <v>3584.5683399999998</v>
          </cell>
          <cell r="Q135">
            <v>3584.8601899999994</v>
          </cell>
          <cell r="R135">
            <v>3584.8601899999994</v>
          </cell>
        </row>
        <row r="136">
          <cell r="K136">
            <v>-2886</v>
          </cell>
          <cell r="N136">
            <v>3584.5683399999998</v>
          </cell>
          <cell r="O136">
            <v>3584.5683399999998</v>
          </cell>
          <cell r="P136">
            <v>3584.5683399999998</v>
          </cell>
          <cell r="Q136">
            <v>3584.8601899999994</v>
          </cell>
          <cell r="R136">
            <v>3584.8601899999994</v>
          </cell>
        </row>
        <row r="137">
          <cell r="K137">
            <v>6471</v>
          </cell>
          <cell r="N137">
            <v>8832</v>
          </cell>
          <cell r="O137">
            <v>9455</v>
          </cell>
          <cell r="P137">
            <v>10256</v>
          </cell>
          <cell r="Q137">
            <v>11068</v>
          </cell>
          <cell r="R137">
            <v>11781</v>
          </cell>
        </row>
        <row r="138"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K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K141">
            <v>8585</v>
          </cell>
          <cell r="N141">
            <v>17416.568339999998</v>
          </cell>
          <cell r="O141">
            <v>18039.568339999998</v>
          </cell>
          <cell r="P141">
            <v>18840.568339999998</v>
          </cell>
          <cell r="Q141">
            <v>19652.860189999999</v>
          </cell>
          <cell r="R141">
            <v>20365.860189999999</v>
          </cell>
        </row>
        <row r="143"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K145">
            <v>6514</v>
          </cell>
          <cell r="N145">
            <v>6514</v>
          </cell>
          <cell r="O145">
            <v>7890.3178800000005</v>
          </cell>
          <cell r="P145">
            <v>7890.3178800000005</v>
          </cell>
          <cell r="Q145">
            <v>7890.3178800000005</v>
          </cell>
          <cell r="R145">
            <v>7890.3178800000005</v>
          </cell>
        </row>
        <row r="146"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K148">
            <v>6514</v>
          </cell>
          <cell r="N148">
            <v>6514</v>
          </cell>
          <cell r="O148">
            <v>7890.3178800000005</v>
          </cell>
          <cell r="P148">
            <v>7890.3178800000005</v>
          </cell>
          <cell r="Q148">
            <v>7890.3178800000005</v>
          </cell>
          <cell r="R148">
            <v>7890.3178800000005</v>
          </cell>
        </row>
        <row r="149"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K150">
            <v>6514</v>
          </cell>
          <cell r="N150">
            <v>6514</v>
          </cell>
          <cell r="O150">
            <v>7890.3178800000005</v>
          </cell>
          <cell r="P150">
            <v>7890.3178800000005</v>
          </cell>
          <cell r="Q150">
            <v>7890.3178800000005</v>
          </cell>
          <cell r="R150">
            <v>7890.3178800000005</v>
          </cell>
        </row>
        <row r="152">
          <cell r="K152">
            <v>1167</v>
          </cell>
          <cell r="N152">
            <v>0.47568999999998596</v>
          </cell>
          <cell r="O152">
            <v>0.47568999999998596</v>
          </cell>
          <cell r="P152">
            <v>0.47568999999998596</v>
          </cell>
          <cell r="Q152">
            <v>0.47568999999998596</v>
          </cell>
          <cell r="R152">
            <v>0.47568999999998596</v>
          </cell>
        </row>
        <row r="153">
          <cell r="K153">
            <v>743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K154">
            <v>1910</v>
          </cell>
          <cell r="N154">
            <v>0.47568999999998596</v>
          </cell>
          <cell r="O154">
            <v>0.47568999999998596</v>
          </cell>
          <cell r="P154">
            <v>0.47568999999998596</v>
          </cell>
          <cell r="Q154">
            <v>0.47568999999998596</v>
          </cell>
          <cell r="R154">
            <v>0.47568999999998596</v>
          </cell>
        </row>
        <row r="155">
          <cell r="K155">
            <v>640</v>
          </cell>
          <cell r="N155">
            <v>527.37703999999997</v>
          </cell>
          <cell r="O155">
            <v>569.09661000000006</v>
          </cell>
          <cell r="P155">
            <v>1264.0055400000001</v>
          </cell>
          <cell r="Q155">
            <v>2152.2269400000005</v>
          </cell>
          <cell r="R155">
            <v>2533.1568500000003</v>
          </cell>
        </row>
        <row r="156">
          <cell r="K156">
            <v>3709</v>
          </cell>
          <cell r="N156">
            <v>3316.111249999999</v>
          </cell>
          <cell r="O156">
            <v>3823.0204000000003</v>
          </cell>
          <cell r="P156">
            <v>3925.41795</v>
          </cell>
          <cell r="Q156">
            <v>4957.6007600000012</v>
          </cell>
          <cell r="R156">
            <v>5089.3870599999991</v>
          </cell>
        </row>
        <row r="157">
          <cell r="K157">
            <v>4349</v>
          </cell>
          <cell r="N157">
            <v>3843.4882899999989</v>
          </cell>
          <cell r="O157">
            <v>4392.1170099999999</v>
          </cell>
          <cell r="P157">
            <v>5189.4234900000001</v>
          </cell>
          <cell r="Q157">
            <v>7109.8277000000016</v>
          </cell>
          <cell r="R157">
            <v>7622.5439099999994</v>
          </cell>
        </row>
        <row r="158">
          <cell r="K158">
            <v>1397</v>
          </cell>
          <cell r="N158">
            <v>1272</v>
          </cell>
          <cell r="O158">
            <v>1321.2728200000001</v>
          </cell>
          <cell r="P158">
            <v>1370.1128200000001</v>
          </cell>
          <cell r="Q158">
            <v>1415.2841299999998</v>
          </cell>
          <cell r="R158">
            <v>1449.9426799999999</v>
          </cell>
        </row>
        <row r="159">
          <cell r="K159">
            <v>5746</v>
          </cell>
          <cell r="N159">
            <v>5115.4882899999993</v>
          </cell>
          <cell r="O159">
            <v>5713.3898300000001</v>
          </cell>
          <cell r="P159">
            <v>6559.5363100000004</v>
          </cell>
          <cell r="Q159">
            <v>8525.1118300000016</v>
          </cell>
          <cell r="R159">
            <v>9072.4865899999986</v>
          </cell>
        </row>
        <row r="160"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K161">
            <v>1091</v>
          </cell>
          <cell r="N161">
            <v>1812.3970999999999</v>
          </cell>
          <cell r="O161">
            <v>2050.2383500000001</v>
          </cell>
          <cell r="P161">
            <v>2264.7324900000003</v>
          </cell>
          <cell r="Q161">
            <v>2446.7994099999996</v>
          </cell>
          <cell r="R161">
            <v>2626.3275699999999</v>
          </cell>
        </row>
        <row r="162"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K163">
            <v>1491</v>
          </cell>
          <cell r="N163">
            <v>1134.8229000000001</v>
          </cell>
          <cell r="O163">
            <v>1320.41659</v>
          </cell>
          <cell r="P163">
            <v>1392.95868</v>
          </cell>
          <cell r="Q163">
            <v>1507.0847200000001</v>
          </cell>
          <cell r="R163">
            <v>1830.0664400000001</v>
          </cell>
        </row>
        <row r="164">
          <cell r="K164">
            <v>300</v>
          </cell>
          <cell r="N164">
            <v>355.68155000000002</v>
          </cell>
          <cell r="O164">
            <v>242.72516000000002</v>
          </cell>
          <cell r="P164">
            <v>264.42540000000002</v>
          </cell>
          <cell r="Q164">
            <v>324.38933000000003</v>
          </cell>
          <cell r="R164">
            <v>394.68097999999998</v>
          </cell>
        </row>
        <row r="165">
          <cell r="K165">
            <v>371</v>
          </cell>
          <cell r="N165">
            <v>476.4</v>
          </cell>
          <cell r="O165">
            <v>531.79999999999995</v>
          </cell>
          <cell r="P165">
            <v>580.29999999999995</v>
          </cell>
          <cell r="Q165">
            <v>631.29999999999995</v>
          </cell>
          <cell r="R165">
            <v>660.75</v>
          </cell>
        </row>
        <row r="166">
          <cell r="K166">
            <v>890</v>
          </cell>
          <cell r="N166">
            <v>1004.02725</v>
          </cell>
          <cell r="O166">
            <v>1178.9483</v>
          </cell>
          <cell r="P166">
            <v>1153.5320400000001</v>
          </cell>
          <cell r="Q166">
            <v>1124.87202</v>
          </cell>
          <cell r="R166">
            <v>1159.6248600000001</v>
          </cell>
        </row>
        <row r="167"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K168">
            <v>316</v>
          </cell>
          <cell r="N168">
            <v>324.85667000000001</v>
          </cell>
          <cell r="O168">
            <v>336.96029999999996</v>
          </cell>
          <cell r="P168">
            <v>317.89878000000004</v>
          </cell>
          <cell r="Q168">
            <v>361.60187999999999</v>
          </cell>
          <cell r="R168">
            <v>383.66532000000001</v>
          </cell>
        </row>
        <row r="169">
          <cell r="K169">
            <v>4459</v>
          </cell>
          <cell r="N169">
            <v>5108.1854700000004</v>
          </cell>
          <cell r="O169">
            <v>5661.0887000000002</v>
          </cell>
          <cell r="P169">
            <v>5973.8473900000008</v>
          </cell>
          <cell r="Q169">
            <v>6396.0473599999996</v>
          </cell>
          <cell r="R169">
            <v>7055.11517</v>
          </cell>
        </row>
        <row r="170">
          <cell r="K170">
            <v>12115</v>
          </cell>
          <cell r="N170">
            <v>10224.149450000001</v>
          </cell>
          <cell r="O170">
            <v>11374.95422</v>
          </cell>
          <cell r="P170">
            <v>12533.859390000001</v>
          </cell>
          <cell r="Q170">
            <v>14921.634880000001</v>
          </cell>
          <cell r="R170">
            <v>16128.077449999997</v>
          </cell>
        </row>
        <row r="171">
          <cell r="K171">
            <v>18629</v>
          </cell>
          <cell r="N171">
            <v>16738.149450000001</v>
          </cell>
          <cell r="O171">
            <v>19265.272100000002</v>
          </cell>
          <cell r="P171">
            <v>20424.17727</v>
          </cell>
          <cell r="Q171">
            <v>22811.95276</v>
          </cell>
          <cell r="R171">
            <v>24018.395329999999</v>
          </cell>
        </row>
        <row r="172">
          <cell r="K172">
            <v>27214</v>
          </cell>
          <cell r="N172">
            <v>34154.717789999995</v>
          </cell>
          <cell r="O172">
            <v>37304.84044</v>
          </cell>
          <cell r="P172">
            <v>39264.745609999998</v>
          </cell>
          <cell r="Q172">
            <v>42464.81295</v>
          </cell>
          <cell r="R172">
            <v>44384.255519999999</v>
          </cell>
        </row>
        <row r="174">
          <cell r="N174">
            <v>18918</v>
          </cell>
          <cell r="O174">
            <v>18918</v>
          </cell>
          <cell r="P174">
            <v>18918</v>
          </cell>
          <cell r="Q174">
            <v>18918</v>
          </cell>
          <cell r="R174">
            <v>18918</v>
          </cell>
        </row>
        <row r="175"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N176">
            <v>2174.6956900000005</v>
          </cell>
          <cell r="O176">
            <v>2585.5819599999995</v>
          </cell>
          <cell r="P176">
            <v>4268.8444400000008</v>
          </cell>
          <cell r="Q176">
            <v>6481.1411300000036</v>
          </cell>
          <cell r="R176">
            <v>8577.8938999999991</v>
          </cell>
        </row>
        <row r="177"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K179">
            <v>0</v>
          </cell>
          <cell r="N179">
            <v>21092.69569</v>
          </cell>
          <cell r="O179">
            <v>21503.58196</v>
          </cell>
          <cell r="P179">
            <v>23186.844440000001</v>
          </cell>
          <cell r="Q179">
            <v>25399.141130000004</v>
          </cell>
          <cell r="R179">
            <v>27495.893899999999</v>
          </cell>
        </row>
        <row r="180">
          <cell r="N180">
            <v>2145</v>
          </cell>
          <cell r="O180">
            <v>2145</v>
          </cell>
          <cell r="P180">
            <v>2145</v>
          </cell>
          <cell r="Q180">
            <v>2145</v>
          </cell>
          <cell r="R180">
            <v>2145</v>
          </cell>
        </row>
        <row r="181">
          <cell r="N181">
            <v>0</v>
          </cell>
        </row>
        <row r="182">
          <cell r="N182">
            <v>0</v>
          </cell>
        </row>
        <row r="183">
          <cell r="N183">
            <v>0</v>
          </cell>
        </row>
        <row r="184">
          <cell r="N184">
            <v>0</v>
          </cell>
        </row>
        <row r="185">
          <cell r="K185">
            <v>0</v>
          </cell>
          <cell r="N185">
            <v>2145</v>
          </cell>
          <cell r="O185">
            <v>2145</v>
          </cell>
          <cell r="P185">
            <v>2145</v>
          </cell>
          <cell r="Q185">
            <v>2145</v>
          </cell>
          <cell r="R185">
            <v>2145</v>
          </cell>
        </row>
        <row r="186">
          <cell r="N186">
            <v>485</v>
          </cell>
          <cell r="O186">
            <v>485</v>
          </cell>
          <cell r="P186">
            <v>485</v>
          </cell>
          <cell r="Q186">
            <v>485</v>
          </cell>
          <cell r="R186">
            <v>485</v>
          </cell>
        </row>
        <row r="187">
          <cell r="N187">
            <v>0</v>
          </cell>
          <cell r="O187">
            <v>12.661830000000009</v>
          </cell>
          <cell r="P187">
            <v>12.661830000000009</v>
          </cell>
          <cell r="Q187">
            <v>12.661830000000009</v>
          </cell>
          <cell r="R187">
            <v>12.661830000000009</v>
          </cell>
        </row>
        <row r="188"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K191">
            <v>0</v>
          </cell>
          <cell r="N191">
            <v>485</v>
          </cell>
          <cell r="O191">
            <v>497.66183000000001</v>
          </cell>
          <cell r="P191">
            <v>497.66183000000001</v>
          </cell>
          <cell r="Q191">
            <v>497.66183000000001</v>
          </cell>
          <cell r="R191">
            <v>497.66183000000001</v>
          </cell>
        </row>
        <row r="192"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7">
          <cell r="K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203">
          <cell r="K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N204">
            <v>3638</v>
          </cell>
          <cell r="O204">
            <v>3638</v>
          </cell>
          <cell r="P204">
            <v>3638</v>
          </cell>
          <cell r="Q204">
            <v>3638</v>
          </cell>
          <cell r="R204">
            <v>3638</v>
          </cell>
        </row>
        <row r="205"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N206">
            <v>229.69621999999981</v>
          </cell>
          <cell r="O206">
            <v>396.21118000000024</v>
          </cell>
          <cell r="P206">
            <v>447.98591000000033</v>
          </cell>
          <cell r="Q206">
            <v>684.93471000000045</v>
          </cell>
          <cell r="R206">
            <v>753.47755000000052</v>
          </cell>
        </row>
        <row r="207"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K209">
            <v>0</v>
          </cell>
          <cell r="N209">
            <v>3867.6962199999998</v>
          </cell>
          <cell r="O209">
            <v>4034.2111800000002</v>
          </cell>
          <cell r="P209">
            <v>4085.9859100000003</v>
          </cell>
          <cell r="Q209">
            <v>4322.9347100000005</v>
          </cell>
          <cell r="R209">
            <v>4391.4775500000005</v>
          </cell>
        </row>
        <row r="210">
          <cell r="N210">
            <v>4685</v>
          </cell>
          <cell r="O210">
            <v>4685</v>
          </cell>
          <cell r="P210">
            <v>4685</v>
          </cell>
          <cell r="Q210">
            <v>4685</v>
          </cell>
          <cell r="R210">
            <v>4685</v>
          </cell>
        </row>
        <row r="211">
          <cell r="N211">
            <v>2081.9021900000007</v>
          </cell>
          <cell r="O211">
            <v>4333.6437800000003</v>
          </cell>
          <cell r="P211">
            <v>5833.9613400000017</v>
          </cell>
          <cell r="Q211">
            <v>8233.4260900000045</v>
          </cell>
          <cell r="R211">
            <v>9600.1341799999991</v>
          </cell>
        </row>
        <row r="212">
          <cell r="N212">
            <v>-2404.3919100000003</v>
          </cell>
          <cell r="O212">
            <v>-2981.7931399999998</v>
          </cell>
          <cell r="P212">
            <v>-4716.8303500000011</v>
          </cell>
          <cell r="Q212">
            <v>-7166.0758400000041</v>
          </cell>
          <cell r="R212">
            <v>-9331.3714499999987</v>
          </cell>
        </row>
        <row r="213"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K215">
            <v>0</v>
          </cell>
          <cell r="N215">
            <v>4362.5102800000004</v>
          </cell>
          <cell r="O215">
            <v>6036.8506400000006</v>
          </cell>
          <cell r="P215">
            <v>5802.1309900000006</v>
          </cell>
          <cell r="Q215">
            <v>5752.3502500000004</v>
          </cell>
          <cell r="R215">
            <v>4953.7627300000004</v>
          </cell>
        </row>
        <row r="216">
          <cell r="N216">
            <v>-5329</v>
          </cell>
          <cell r="O216">
            <v>-5329</v>
          </cell>
          <cell r="P216">
            <v>-5329</v>
          </cell>
          <cell r="Q216">
            <v>-5329</v>
          </cell>
          <cell r="R216">
            <v>-5329</v>
          </cell>
        </row>
        <row r="217">
          <cell r="N217">
            <v>-1666.6831299999994</v>
          </cell>
          <cell r="O217">
            <v>-2377.4699499999988</v>
          </cell>
          <cell r="P217">
            <v>-3114.5001199999988</v>
          </cell>
          <cell r="Q217">
            <v>-3894.1217099999994</v>
          </cell>
          <cell r="R217">
            <v>-4708.8737799999981</v>
          </cell>
        </row>
        <row r="218"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K221">
            <v>0</v>
          </cell>
          <cell r="N221">
            <v>-6995.6831299999994</v>
          </cell>
          <cell r="O221">
            <v>-7706.4699499999988</v>
          </cell>
          <cell r="P221">
            <v>-8443.5001199999988</v>
          </cell>
          <cell r="Q221">
            <v>-9223.1217099999994</v>
          </cell>
          <cell r="R221">
            <v>-10037.873779999998</v>
          </cell>
        </row>
        <row r="222">
          <cell r="N222">
            <v>-1215</v>
          </cell>
          <cell r="O222">
            <v>-1215</v>
          </cell>
          <cell r="P222">
            <v>-1215</v>
          </cell>
          <cell r="Q222">
            <v>-1215</v>
          </cell>
          <cell r="R222">
            <v>-1215</v>
          </cell>
        </row>
        <row r="223">
          <cell r="N223">
            <v>-274.27646999999979</v>
          </cell>
          <cell r="O223">
            <v>-393.48920999999996</v>
          </cell>
          <cell r="P223">
            <v>-512.70088999999984</v>
          </cell>
          <cell r="Q223">
            <v>-631.91455999999971</v>
          </cell>
          <cell r="R223">
            <v>-751.1288099999997</v>
          </cell>
        </row>
        <row r="224"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K227">
            <v>0</v>
          </cell>
          <cell r="N227">
            <v>-1489.2764699999998</v>
          </cell>
          <cell r="O227">
            <v>-1608.48921</v>
          </cell>
          <cell r="P227">
            <v>-1727.7008899999998</v>
          </cell>
          <cell r="Q227">
            <v>-1846.9145599999997</v>
          </cell>
          <cell r="R227">
            <v>-1966.1288099999997</v>
          </cell>
        </row>
        <row r="228">
          <cell r="N228">
            <v>-58</v>
          </cell>
          <cell r="O228">
            <v>-58</v>
          </cell>
          <cell r="P228">
            <v>-58</v>
          </cell>
          <cell r="Q228">
            <v>-58</v>
          </cell>
          <cell r="R228">
            <v>-58</v>
          </cell>
        </row>
        <row r="229">
          <cell r="N229">
            <v>-8.244579999999992</v>
          </cell>
          <cell r="O229">
            <v>-11.160060000000009</v>
          </cell>
          <cell r="P229">
            <v>-14.075629999999997</v>
          </cell>
          <cell r="Q229">
            <v>-16.991110000000013</v>
          </cell>
          <cell r="R229">
            <v>-19.906679999999987</v>
          </cell>
        </row>
        <row r="230"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K233">
            <v>0</v>
          </cell>
          <cell r="N233">
            <v>-66.244579999999985</v>
          </cell>
          <cell r="O233">
            <v>-69.160060000000016</v>
          </cell>
          <cell r="P233">
            <v>-72.07562999999999</v>
          </cell>
          <cell r="Q233">
            <v>-74.99111000000002</v>
          </cell>
          <cell r="R233">
            <v>-77.906679999999994</v>
          </cell>
        </row>
        <row r="234"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9">
          <cell r="K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5">
          <cell r="K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N246">
            <v>-1437</v>
          </cell>
          <cell r="O246">
            <v>-1437</v>
          </cell>
          <cell r="P246">
            <v>-1437</v>
          </cell>
          <cell r="Q246">
            <v>-1437</v>
          </cell>
          <cell r="R246">
            <v>-1437</v>
          </cell>
        </row>
        <row r="247">
          <cell r="N247">
            <v>-203.88693000000012</v>
          </cell>
          <cell r="O247">
            <v>-275.33762000000047</v>
          </cell>
          <cell r="P247">
            <v>-348.66656000000012</v>
          </cell>
          <cell r="Q247">
            <v>-426.21426000000042</v>
          </cell>
          <cell r="R247">
            <v>-505.72299000000021</v>
          </cell>
        </row>
        <row r="248"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K251">
            <v>0</v>
          </cell>
          <cell r="N251">
            <v>-1640.8869300000001</v>
          </cell>
          <cell r="O251">
            <v>-1712.3376200000005</v>
          </cell>
          <cell r="P251">
            <v>-1785.6665600000001</v>
          </cell>
          <cell r="Q251">
            <v>-1863.2142600000004</v>
          </cell>
          <cell r="R251">
            <v>-1942.7229900000002</v>
          </cell>
        </row>
        <row r="253"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8">
          <cell r="K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4">
          <cell r="K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6"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71">
          <cell r="K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7">
          <cell r="K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83">
          <cell r="K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9">
          <cell r="K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5">
          <cell r="K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301">
          <cell r="K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8">
          <cell r="K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10">
          <cell r="N310">
            <v>5000</v>
          </cell>
          <cell r="O310">
            <v>5000</v>
          </cell>
          <cell r="P310">
            <v>5000</v>
          </cell>
          <cell r="Q310">
            <v>5000</v>
          </cell>
          <cell r="R310">
            <v>5000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K315">
            <v>0</v>
          </cell>
          <cell r="N315">
            <v>5000</v>
          </cell>
          <cell r="O315">
            <v>5000</v>
          </cell>
          <cell r="P315">
            <v>5000</v>
          </cell>
          <cell r="Q315">
            <v>5000</v>
          </cell>
          <cell r="R315">
            <v>5000</v>
          </cell>
        </row>
        <row r="316"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21">
          <cell r="K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6">
          <cell r="K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30">
          <cell r="K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  <row r="334">
          <cell r="K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8">
          <cell r="K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39">
          <cell r="N339">
            <v>-2886</v>
          </cell>
          <cell r="O339">
            <v>-2886</v>
          </cell>
          <cell r="P339">
            <v>-2886</v>
          </cell>
          <cell r="Q339">
            <v>-2886</v>
          </cell>
          <cell r="R339">
            <v>-2886</v>
          </cell>
        </row>
        <row r="340">
          <cell r="N340">
            <v>6470.5683399999998</v>
          </cell>
          <cell r="O340">
            <v>6470.5683399999998</v>
          </cell>
          <cell r="P340">
            <v>6470.5683399999998</v>
          </cell>
          <cell r="Q340">
            <v>6470.8601899999994</v>
          </cell>
          <cell r="R340">
            <v>6470.8601899999994</v>
          </cell>
        </row>
        <row r="341"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K343">
            <v>0</v>
          </cell>
          <cell r="N343">
            <v>3584.5683399999998</v>
          </cell>
          <cell r="O343">
            <v>3584.5683399999998</v>
          </cell>
          <cell r="P343">
            <v>3584.5683399999998</v>
          </cell>
          <cell r="Q343">
            <v>3584.8601899999994</v>
          </cell>
          <cell r="R343">
            <v>3584.8601899999994</v>
          </cell>
        </row>
        <row r="344"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9">
          <cell r="K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N350">
            <v>6471</v>
          </cell>
          <cell r="O350">
            <v>6471</v>
          </cell>
          <cell r="P350">
            <v>6471</v>
          </cell>
          <cell r="Q350">
            <v>6471</v>
          </cell>
          <cell r="R350">
            <v>6471</v>
          </cell>
        </row>
        <row r="351">
          <cell r="N351">
            <v>2361</v>
          </cell>
          <cell r="O351">
            <v>2984</v>
          </cell>
          <cell r="P351">
            <v>3785</v>
          </cell>
          <cell r="Q351">
            <v>4597</v>
          </cell>
          <cell r="R351">
            <v>5310</v>
          </cell>
        </row>
        <row r="352"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K357">
            <v>0</v>
          </cell>
          <cell r="N357">
            <v>8832</v>
          </cell>
          <cell r="O357">
            <v>9455</v>
          </cell>
          <cell r="P357">
            <v>10256</v>
          </cell>
          <cell r="Q357">
            <v>11068</v>
          </cell>
          <cell r="R357">
            <v>11781</v>
          </cell>
        </row>
        <row r="359">
          <cell r="N359">
            <v>1167</v>
          </cell>
          <cell r="O359">
            <v>1167</v>
          </cell>
          <cell r="P359">
            <v>1167</v>
          </cell>
          <cell r="Q359">
            <v>1167</v>
          </cell>
          <cell r="R359">
            <v>1167</v>
          </cell>
        </row>
        <row r="360"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N361">
            <v>-1166.52431</v>
          </cell>
          <cell r="O361">
            <v>-1166.52431</v>
          </cell>
          <cell r="P361">
            <v>-1166.52431</v>
          </cell>
          <cell r="Q361">
            <v>-1166.52431</v>
          </cell>
          <cell r="R361">
            <v>-1166.52431</v>
          </cell>
        </row>
        <row r="362"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</row>
        <row r="363"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K365">
            <v>0</v>
          </cell>
          <cell r="N365">
            <v>0.47568999999998596</v>
          </cell>
          <cell r="O365">
            <v>0.47568999999998596</v>
          </cell>
          <cell r="P365">
            <v>0.47568999999998596</v>
          </cell>
          <cell r="Q365">
            <v>0.47568999999998596</v>
          </cell>
          <cell r="R365">
            <v>0.47568999999998596</v>
          </cell>
        </row>
        <row r="366">
          <cell r="N366">
            <v>743</v>
          </cell>
          <cell r="O366">
            <v>743</v>
          </cell>
          <cell r="P366">
            <v>743</v>
          </cell>
          <cell r="Q366">
            <v>743</v>
          </cell>
          <cell r="R366">
            <v>743</v>
          </cell>
        </row>
        <row r="367"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</row>
        <row r="368">
          <cell r="N368">
            <v>-743</v>
          </cell>
          <cell r="O368">
            <v>-743</v>
          </cell>
          <cell r="P368">
            <v>-743</v>
          </cell>
          <cell r="Q368">
            <v>-743</v>
          </cell>
          <cell r="R368">
            <v>-743</v>
          </cell>
        </row>
        <row r="369"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K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</row>
        <row r="373">
          <cell r="N373">
            <v>6514</v>
          </cell>
          <cell r="O373">
            <v>6514</v>
          </cell>
          <cell r="P373">
            <v>6514</v>
          </cell>
          <cell r="Q373">
            <v>6514</v>
          </cell>
          <cell r="R373">
            <v>6514</v>
          </cell>
        </row>
        <row r="374">
          <cell r="N374">
            <v>0</v>
          </cell>
          <cell r="O374">
            <v>1376.3178800000005</v>
          </cell>
          <cell r="P374">
            <v>1376.3178800000005</v>
          </cell>
          <cell r="Q374">
            <v>1376.3178800000005</v>
          </cell>
          <cell r="R374">
            <v>1376.3178800000005</v>
          </cell>
        </row>
        <row r="375"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</row>
        <row r="376"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</row>
        <row r="377"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K379">
            <v>0</v>
          </cell>
          <cell r="N379">
            <v>6514</v>
          </cell>
          <cell r="O379">
            <v>7890.3178800000005</v>
          </cell>
          <cell r="P379">
            <v>7890.3178800000005</v>
          </cell>
          <cell r="Q379">
            <v>7890.3178800000005</v>
          </cell>
          <cell r="R379">
            <v>7890.3178800000005</v>
          </cell>
        </row>
        <row r="387">
          <cell r="K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94">
          <cell r="K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401">
          <cell r="K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</row>
        <row r="409">
          <cell r="K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</row>
        <row r="416">
          <cell r="K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</row>
        <row r="441">
          <cell r="K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N442">
            <v>1272</v>
          </cell>
          <cell r="O442">
            <v>1321.2728200000001</v>
          </cell>
          <cell r="P442">
            <v>1370.1128200000001</v>
          </cell>
          <cell r="Q442">
            <v>1415.2841299999998</v>
          </cell>
          <cell r="R442">
            <v>1449.9426799999999</v>
          </cell>
        </row>
        <row r="463">
          <cell r="K463">
            <v>0</v>
          </cell>
          <cell r="N463">
            <v>1272</v>
          </cell>
          <cell r="O463">
            <v>1321.2728200000001</v>
          </cell>
          <cell r="P463">
            <v>1370.1128200000001</v>
          </cell>
          <cell r="Q463">
            <v>1415.2841299999998</v>
          </cell>
          <cell r="R463">
            <v>1449.9426799999999</v>
          </cell>
        </row>
        <row r="485">
          <cell r="K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</row>
        <row r="487">
          <cell r="K487">
            <v>38</v>
          </cell>
          <cell r="N487">
            <v>23.29</v>
          </cell>
          <cell r="O487">
            <v>28.57</v>
          </cell>
          <cell r="P487">
            <v>33.924550000000004</v>
          </cell>
          <cell r="Q487">
            <v>39.024550000000005</v>
          </cell>
          <cell r="R487">
            <v>43.01455</v>
          </cell>
        </row>
        <row r="488">
          <cell r="K488">
            <v>984</v>
          </cell>
          <cell r="N488">
            <v>371.10775000000001</v>
          </cell>
          <cell r="O488">
            <v>604.34003000000007</v>
          </cell>
          <cell r="P488">
            <v>680.67547999999999</v>
          </cell>
          <cell r="Q488">
            <v>798.93047999999999</v>
          </cell>
          <cell r="R488">
            <v>902.13366000000008</v>
          </cell>
        </row>
        <row r="489">
          <cell r="N489">
            <v>1.0000000000000001E-5</v>
          </cell>
          <cell r="O489">
            <v>1.0000000000000001E-5</v>
          </cell>
          <cell r="P489">
            <v>1.0000000000000001E-5</v>
          </cell>
          <cell r="Q489">
            <v>1.0000000000000001E-5</v>
          </cell>
          <cell r="R489">
            <v>1.0000000000000001E-5</v>
          </cell>
        </row>
        <row r="490">
          <cell r="K490">
            <v>1236</v>
          </cell>
          <cell r="N490">
            <v>505.16333000000003</v>
          </cell>
          <cell r="O490">
            <v>727.04398000000003</v>
          </cell>
          <cell r="P490">
            <v>982.32438999999999</v>
          </cell>
          <cell r="Q490">
            <v>1268.3416599999998</v>
          </cell>
          <cell r="R490">
            <v>1570.1761799999999</v>
          </cell>
        </row>
        <row r="491">
          <cell r="K491">
            <v>4159</v>
          </cell>
          <cell r="N491">
            <v>1623.20057</v>
          </cell>
          <cell r="O491">
            <v>2196.5287799999996</v>
          </cell>
          <cell r="P491">
            <v>2843.6780199999998</v>
          </cell>
          <cell r="Q491">
            <v>3503.7329500000001</v>
          </cell>
          <cell r="R491">
            <v>4189.0652</v>
          </cell>
        </row>
        <row r="492">
          <cell r="N492">
            <v>-1.0000000000000001E-5</v>
          </cell>
          <cell r="O492">
            <v>-1.0000000000000001E-5</v>
          </cell>
          <cell r="P492">
            <v>-1.0000000000000001E-5</v>
          </cell>
          <cell r="Q492">
            <v>-1.0000000000000001E-5</v>
          </cell>
          <cell r="R492">
            <v>-1.0000000000000001E-5</v>
          </cell>
        </row>
        <row r="493"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</row>
        <row r="495">
          <cell r="K495">
            <v>20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</row>
        <row r="496">
          <cell r="K496">
            <v>53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K497">
            <v>20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</row>
        <row r="498">
          <cell r="K498">
            <v>53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K499">
            <v>402</v>
          </cell>
          <cell r="N499">
            <v>104.00467</v>
          </cell>
          <cell r="O499">
            <v>128.65722000000002</v>
          </cell>
          <cell r="P499">
            <v>150.33378999999999</v>
          </cell>
          <cell r="Q499">
            <v>173.34549999999999</v>
          </cell>
          <cell r="R499">
            <v>196.28035</v>
          </cell>
        </row>
        <row r="500">
          <cell r="K500">
            <v>2615</v>
          </cell>
          <cell r="N500">
            <v>750.53565000000003</v>
          </cell>
          <cell r="O500">
            <v>918.94340000000011</v>
          </cell>
          <cell r="P500">
            <v>1064.95209</v>
          </cell>
          <cell r="Q500">
            <v>1202.0472400000001</v>
          </cell>
          <cell r="R500">
            <v>1339.14239</v>
          </cell>
        </row>
        <row r="501">
          <cell r="K501">
            <v>1274</v>
          </cell>
          <cell r="N501">
            <v>559.59530000000007</v>
          </cell>
          <cell r="O501">
            <v>811.01725999999996</v>
          </cell>
          <cell r="P501">
            <v>1092.2284399999999</v>
          </cell>
          <cell r="Q501">
            <v>1405.2611899999999</v>
          </cell>
          <cell r="R501">
            <v>1723.7103999999999</v>
          </cell>
        </row>
        <row r="502">
          <cell r="K502">
            <v>5739</v>
          </cell>
          <cell r="N502">
            <v>2705.3512599999999</v>
          </cell>
          <cell r="O502">
            <v>3722.49604</v>
          </cell>
          <cell r="P502">
            <v>4822.7675899999995</v>
          </cell>
          <cell r="Q502">
            <v>5873.5582899999999</v>
          </cell>
          <cell r="R502">
            <v>6954.6630700000005</v>
          </cell>
        </row>
        <row r="503"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</row>
        <row r="504"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K505">
            <v>1274</v>
          </cell>
          <cell r="N505">
            <v>559.59530000000007</v>
          </cell>
          <cell r="O505">
            <v>811.01725999999996</v>
          </cell>
          <cell r="P505">
            <v>1092.2284399999999</v>
          </cell>
          <cell r="Q505">
            <v>1405.2611899999999</v>
          </cell>
          <cell r="R505">
            <v>1723.7103999999999</v>
          </cell>
        </row>
        <row r="506">
          <cell r="K506">
            <v>5739</v>
          </cell>
          <cell r="N506">
            <v>2705.3512599999999</v>
          </cell>
          <cell r="O506">
            <v>3722.49604</v>
          </cell>
          <cell r="P506">
            <v>4822.7675899999995</v>
          </cell>
          <cell r="Q506">
            <v>5873.5582899999999</v>
          </cell>
          <cell r="R506">
            <v>6954.6630700000005</v>
          </cell>
        </row>
        <row r="507">
          <cell r="K507">
            <v>762</v>
          </cell>
          <cell r="N507">
            <v>136.35282999999998</v>
          </cell>
          <cell r="O507">
            <v>180.66132000000002</v>
          </cell>
          <cell r="P507">
            <v>212.52778000000001</v>
          </cell>
          <cell r="Q507">
            <v>251.43697</v>
          </cell>
          <cell r="R507">
            <v>291.94789000000003</v>
          </cell>
        </row>
        <row r="508">
          <cell r="K508">
            <v>2766</v>
          </cell>
          <cell r="N508">
            <v>870.44726000000003</v>
          </cell>
          <cell r="O508">
            <v>1157.0241899999999</v>
          </cell>
          <cell r="P508">
            <v>1457.1860300000001</v>
          </cell>
          <cell r="Q508">
            <v>1740.8016599999999</v>
          </cell>
          <cell r="R508">
            <v>2027.2257099999999</v>
          </cell>
        </row>
        <row r="509"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</row>
        <row r="510"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K511">
            <v>122</v>
          </cell>
          <cell r="N511">
            <v>57.665559999999999</v>
          </cell>
          <cell r="O511">
            <v>72.427350000000004</v>
          </cell>
          <cell r="P511">
            <v>87.52158</v>
          </cell>
          <cell r="Q511">
            <v>104.0475</v>
          </cell>
          <cell r="R511">
            <v>120.9545</v>
          </cell>
        </row>
        <row r="512">
          <cell r="K512">
            <v>413</v>
          </cell>
          <cell r="N512">
            <v>195.76329000000001</v>
          </cell>
          <cell r="O512">
            <v>262.83521000000002</v>
          </cell>
          <cell r="P512">
            <v>333.40747999999996</v>
          </cell>
          <cell r="Q512">
            <v>397.97633000000002</v>
          </cell>
          <cell r="R512">
            <v>465.81382000000002</v>
          </cell>
        </row>
        <row r="513">
          <cell r="K513">
            <v>122</v>
          </cell>
          <cell r="N513">
            <v>57.665559999999999</v>
          </cell>
          <cell r="O513">
            <v>72.427350000000004</v>
          </cell>
          <cell r="P513">
            <v>87.52158</v>
          </cell>
          <cell r="Q513">
            <v>104.0475</v>
          </cell>
          <cell r="R513">
            <v>120.9545</v>
          </cell>
        </row>
        <row r="514">
          <cell r="K514">
            <v>413</v>
          </cell>
          <cell r="N514">
            <v>195.76329000000001</v>
          </cell>
          <cell r="O514">
            <v>262.83521000000002</v>
          </cell>
          <cell r="P514">
            <v>333.40747999999996</v>
          </cell>
          <cell r="Q514">
            <v>397.97633000000002</v>
          </cell>
          <cell r="R514">
            <v>465.81382000000002</v>
          </cell>
        </row>
        <row r="515">
          <cell r="K515">
            <v>1619</v>
          </cell>
          <cell r="N515">
            <v>400.55970000000002</v>
          </cell>
          <cell r="O515">
            <v>521.20909999999992</v>
          </cell>
          <cell r="P515">
            <v>642.04140000000007</v>
          </cell>
          <cell r="Q515">
            <v>787.21240999999998</v>
          </cell>
          <cell r="R515">
            <v>929.90776000000005</v>
          </cell>
        </row>
        <row r="516">
          <cell r="K516">
            <v>1250</v>
          </cell>
          <cell r="N516">
            <v>412.40841999999998</v>
          </cell>
          <cell r="O516">
            <v>548.36993000000007</v>
          </cell>
          <cell r="P516">
            <v>693.99928</v>
          </cell>
          <cell r="Q516">
            <v>858.44465000000002</v>
          </cell>
          <cell r="R516">
            <v>1033.43787</v>
          </cell>
        </row>
        <row r="517">
          <cell r="K517">
            <v>124</v>
          </cell>
          <cell r="N517">
            <v>34.019030000000001</v>
          </cell>
          <cell r="O517">
            <v>46.915430000000001</v>
          </cell>
          <cell r="P517">
            <v>60.307220000000001</v>
          </cell>
          <cell r="Q517">
            <v>76.044219999999996</v>
          </cell>
          <cell r="R517">
            <v>91.61336</v>
          </cell>
        </row>
        <row r="518">
          <cell r="K518">
            <v>119</v>
          </cell>
          <cell r="N518">
            <v>38.07410999999999</v>
          </cell>
          <cell r="O518">
            <v>56.364760000000004</v>
          </cell>
          <cell r="P518">
            <v>76.036799999999999</v>
          </cell>
          <cell r="Q518">
            <v>97.485520000000008</v>
          </cell>
          <cell r="R518">
            <v>120.23926</v>
          </cell>
        </row>
        <row r="519">
          <cell r="K519">
            <v>1743</v>
          </cell>
          <cell r="N519">
            <v>434.57873000000001</v>
          </cell>
          <cell r="O519">
            <v>568.12452999999994</v>
          </cell>
          <cell r="P519">
            <v>702.3486200000001</v>
          </cell>
          <cell r="Q519">
            <v>863.25662999999997</v>
          </cell>
          <cell r="R519">
            <v>1021.5211200000001</v>
          </cell>
        </row>
        <row r="520">
          <cell r="K520">
            <v>1369</v>
          </cell>
          <cell r="N520">
            <v>450.48253</v>
          </cell>
          <cell r="O520">
            <v>604.73469000000011</v>
          </cell>
          <cell r="P520">
            <v>770.03607999999997</v>
          </cell>
          <cell r="Q520">
            <v>955.93017000000009</v>
          </cell>
          <cell r="R520">
            <v>1153.67713</v>
          </cell>
        </row>
        <row r="521">
          <cell r="K521">
            <v>2617</v>
          </cell>
          <cell r="N521">
            <v>632.62701000000004</v>
          </cell>
          <cell r="O521">
            <v>834.84698000000003</v>
          </cell>
          <cell r="P521">
            <v>1093.26514</v>
          </cell>
          <cell r="Q521">
            <v>1260.80214</v>
          </cell>
          <cell r="R521">
            <v>1466.7790400000001</v>
          </cell>
        </row>
        <row r="522"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K523">
            <v>50</v>
          </cell>
          <cell r="N523">
            <v>22.090389999999999</v>
          </cell>
          <cell r="O523">
            <v>33.445540000000001</v>
          </cell>
          <cell r="P523">
            <v>41.916559999999997</v>
          </cell>
          <cell r="Q523">
            <v>53.463560000000001</v>
          </cell>
          <cell r="R523">
            <v>68.776750000000007</v>
          </cell>
        </row>
        <row r="524"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</row>
        <row r="527"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</row>
        <row r="528">
          <cell r="K528">
            <v>6990</v>
          </cell>
          <cell r="N528">
            <v>1946.9144900000003</v>
          </cell>
          <cell r="O528">
            <v>2629.1802000000002</v>
          </cell>
          <cell r="P528">
            <v>3380.1419100000003</v>
          </cell>
          <cell r="Q528">
            <v>4111.6134899999997</v>
          </cell>
          <cell r="R528">
            <v>4889.9700499999999</v>
          </cell>
        </row>
        <row r="529">
          <cell r="K529">
            <v>12955</v>
          </cell>
          <cell r="N529">
            <v>4972.5799900000002</v>
          </cell>
          <cell r="O529">
            <v>6666.0335300000006</v>
          </cell>
          <cell r="P529">
            <v>8448.3492699999988</v>
          </cell>
          <cell r="Q529">
            <v>10170.313689999999</v>
          </cell>
          <cell r="R529">
            <v>11940.52212</v>
          </cell>
        </row>
        <row r="530">
          <cell r="K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</row>
        <row r="531">
          <cell r="A531" t="str">
            <v>R4000TCRE</v>
          </cell>
          <cell r="B531" t="str">
            <v>CAMB</v>
          </cell>
          <cell r="C531" t="str">
            <v>R4000T</v>
          </cell>
          <cell r="D531" t="str">
            <v>Recurring - Revenue</v>
          </cell>
          <cell r="E531">
            <v>2027</v>
          </cell>
          <cell r="F531">
            <v>0</v>
          </cell>
          <cell r="G531">
            <v>0</v>
          </cell>
          <cell r="H531" t="str">
            <v>G4000TCRE</v>
          </cell>
          <cell r="I531" t="str">
            <v>CRE</v>
          </cell>
          <cell r="K531">
            <v>8226</v>
          </cell>
          <cell r="L531">
            <v>806.76901999999984</v>
          </cell>
          <cell r="M531">
            <v>1613.0776599999999</v>
          </cell>
          <cell r="N531">
            <v>2452.0778200000004</v>
          </cell>
          <cell r="O531">
            <v>3356.2241800000002</v>
          </cell>
          <cell r="P531">
            <v>4362.4663</v>
          </cell>
          <cell r="Q531">
            <v>5379.9551499999998</v>
          </cell>
          <cell r="R531">
            <v>6460.1462300000003</v>
          </cell>
          <cell r="S531">
            <v>7617.1331400000008</v>
          </cell>
          <cell r="T531">
            <v>8727.7829099999999</v>
          </cell>
          <cell r="U531">
            <v>10136.971460000001</v>
          </cell>
          <cell r="V531">
            <v>11551.148589999999</v>
          </cell>
          <cell r="W531">
            <v>12987.9899</v>
          </cell>
          <cell r="X531">
            <v>823</v>
          </cell>
          <cell r="Y531">
            <v>1679</v>
          </cell>
          <cell r="Z531">
            <v>2571</v>
          </cell>
          <cell r="AA531">
            <v>3496</v>
          </cell>
          <cell r="AB531">
            <v>4458</v>
          </cell>
          <cell r="AC531">
            <v>5455</v>
          </cell>
          <cell r="AD531">
            <v>6422</v>
          </cell>
          <cell r="AE531">
            <v>7423</v>
          </cell>
          <cell r="AF531">
            <v>8456</v>
          </cell>
          <cell r="AG531">
            <v>9522</v>
          </cell>
          <cell r="AH531">
            <v>10625</v>
          </cell>
          <cell r="AI531">
            <v>11762</v>
          </cell>
          <cell r="AJ531">
            <v>3</v>
          </cell>
          <cell r="AK531" t="str">
            <v>P</v>
          </cell>
          <cell r="AL531" t="str">
            <v>M</v>
          </cell>
          <cell r="AM531" t="b">
            <v>0</v>
          </cell>
          <cell r="AN531" t="b">
            <v>0</v>
          </cell>
          <cell r="AO531" t="b">
            <v>0</v>
          </cell>
          <cell r="AP531">
            <v>1</v>
          </cell>
          <cell r="AQ531" t="e">
            <v>#N/A</v>
          </cell>
        </row>
        <row r="532">
          <cell r="A532" t="str">
            <v>R4000TPRE</v>
          </cell>
          <cell r="B532" t="str">
            <v>CAMB</v>
          </cell>
          <cell r="C532" t="str">
            <v>R4000T</v>
          </cell>
          <cell r="D532" t="str">
            <v>Recurring - Revenue</v>
          </cell>
          <cell r="E532">
            <v>2027</v>
          </cell>
          <cell r="F532">
            <v>0</v>
          </cell>
          <cell r="G532">
            <v>0</v>
          </cell>
          <cell r="H532" t="str">
            <v>G4000TPRE</v>
          </cell>
          <cell r="I532" t="str">
            <v>PRE</v>
          </cell>
          <cell r="K532">
            <v>17114</v>
          </cell>
          <cell r="L532">
            <v>2168.36312</v>
          </cell>
          <cell r="M532">
            <v>4310.2281999999996</v>
          </cell>
          <cell r="N532">
            <v>6595.7805600000002</v>
          </cell>
          <cell r="O532">
            <v>8862.5623100000012</v>
          </cell>
          <cell r="P532">
            <v>11292.027289999998</v>
          </cell>
          <cell r="Q532">
            <v>13674.046639999999</v>
          </cell>
          <cell r="R532">
            <v>16129.587319999999</v>
          </cell>
          <cell r="S532">
            <v>18726.058550000002</v>
          </cell>
          <cell r="T532">
            <v>22023.617770000001</v>
          </cell>
          <cell r="U532">
            <v>24900.99265</v>
          </cell>
          <cell r="V532">
            <v>27954.658289999999</v>
          </cell>
          <cell r="W532">
            <v>30803.017909999999</v>
          </cell>
          <cell r="X532">
            <v>1924</v>
          </cell>
          <cell r="Y532">
            <v>3957</v>
          </cell>
          <cell r="Z532">
            <v>6121</v>
          </cell>
          <cell r="AA532">
            <v>8471</v>
          </cell>
          <cell r="AB532">
            <v>11026</v>
          </cell>
          <cell r="AC532">
            <v>13786</v>
          </cell>
          <cell r="AD532">
            <v>16500</v>
          </cell>
          <cell r="AE532">
            <v>19386</v>
          </cell>
          <cell r="AF532">
            <v>22439</v>
          </cell>
          <cell r="AG532">
            <v>25657</v>
          </cell>
          <cell r="AH532">
            <v>29039</v>
          </cell>
          <cell r="AI532">
            <v>32582</v>
          </cell>
          <cell r="AJ532">
            <v>3</v>
          </cell>
          <cell r="AK532" t="str">
            <v>P</v>
          </cell>
          <cell r="AL532" t="str">
            <v>M</v>
          </cell>
          <cell r="AM532" t="b">
            <v>0</v>
          </cell>
          <cell r="AN532" t="b">
            <v>0</v>
          </cell>
          <cell r="AO532" t="b">
            <v>0</v>
          </cell>
          <cell r="AP532">
            <v>2</v>
          </cell>
          <cell r="AQ532" t="e">
            <v>#N/A</v>
          </cell>
        </row>
        <row r="533">
          <cell r="K533">
            <v>0</v>
          </cell>
          <cell r="N533">
            <v>-1.0000000000000001E-5</v>
          </cell>
          <cell r="O533">
            <v>-1.0000000000000001E-5</v>
          </cell>
          <cell r="P533">
            <v>-1.0000000000000001E-5</v>
          </cell>
          <cell r="Q533">
            <v>-1.0000000000000001E-5</v>
          </cell>
          <cell r="R533">
            <v>-1.0000000000000001E-5</v>
          </cell>
        </row>
        <row r="534">
          <cell r="K534">
            <v>110</v>
          </cell>
          <cell r="N534">
            <v>11.120749999999999</v>
          </cell>
          <cell r="O534">
            <v>17.40802</v>
          </cell>
          <cell r="P534">
            <v>20.332639999999998</v>
          </cell>
          <cell r="Q534">
            <v>26.235479999999999</v>
          </cell>
          <cell r="R534">
            <v>40.424870000000006</v>
          </cell>
        </row>
        <row r="535">
          <cell r="K535">
            <v>615</v>
          </cell>
          <cell r="N535">
            <v>140.36399</v>
          </cell>
          <cell r="O535">
            <v>214.94220000000001</v>
          </cell>
          <cell r="P535">
            <v>261.04836</v>
          </cell>
          <cell r="Q535">
            <v>326.87567999999999</v>
          </cell>
          <cell r="R535">
            <v>464.49657000000002</v>
          </cell>
        </row>
        <row r="536">
          <cell r="N536">
            <v>7.4054200000000003</v>
          </cell>
          <cell r="O536">
            <v>9.9611000000000001</v>
          </cell>
          <cell r="P536">
            <v>12.5022</v>
          </cell>
          <cell r="Q536">
            <v>15.2685</v>
          </cell>
          <cell r="R536">
            <v>17.87884</v>
          </cell>
        </row>
        <row r="537">
          <cell r="K537">
            <v>108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N538">
            <v>53.27854</v>
          </cell>
          <cell r="O538">
            <v>73.859660000000005</v>
          </cell>
          <cell r="P538">
            <v>83.295299999999997</v>
          </cell>
          <cell r="Q538">
            <v>94.803690000000003</v>
          </cell>
          <cell r="R538">
            <v>103.9602</v>
          </cell>
        </row>
        <row r="539"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</row>
        <row r="540">
          <cell r="K540">
            <v>108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</row>
        <row r="541">
          <cell r="K541">
            <v>0</v>
          </cell>
          <cell r="N541">
            <v>53.27854</v>
          </cell>
          <cell r="O541">
            <v>73.859660000000005</v>
          </cell>
          <cell r="P541">
            <v>83.295299999999997</v>
          </cell>
          <cell r="Q541">
            <v>94.803690000000003</v>
          </cell>
          <cell r="R541">
            <v>103.9602</v>
          </cell>
        </row>
        <row r="542">
          <cell r="K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 t="str">
            <v>R1000TCRE</v>
          </cell>
          <cell r="B543" t="str">
            <v>CAMB</v>
          </cell>
          <cell r="C543" t="str">
            <v>R1000T</v>
          </cell>
          <cell r="D543" t="str">
            <v>TOTAL REVENUE</v>
          </cell>
          <cell r="E543">
            <v>2060</v>
          </cell>
          <cell r="F543" t="str">
            <v>GMTOTCRE</v>
          </cell>
          <cell r="G543">
            <v>0</v>
          </cell>
          <cell r="H543">
            <v>0</v>
          </cell>
          <cell r="I543" t="str">
            <v>CRE</v>
          </cell>
          <cell r="K543">
            <v>8482</v>
          </cell>
          <cell r="L543">
            <v>817.76511999999991</v>
          </cell>
          <cell r="M543">
            <v>1635.92551</v>
          </cell>
          <cell r="N543">
            <v>2486.4885700000004</v>
          </cell>
          <cell r="O543">
            <v>3402.2022000000002</v>
          </cell>
          <cell r="P543">
            <v>4416.7234899999994</v>
          </cell>
          <cell r="Q543">
            <v>5445.2151800000001</v>
          </cell>
          <cell r="R543">
            <v>6543.58565</v>
          </cell>
          <cell r="S543">
            <v>7711.5127600000014</v>
          </cell>
          <cell r="T543">
            <v>8828.5234500000006</v>
          </cell>
          <cell r="U543">
            <v>10242.951630000001</v>
          </cell>
          <cell r="V543">
            <v>11661.016249999999</v>
          </cell>
          <cell r="W543">
            <v>13101.690760000001</v>
          </cell>
          <cell r="X543">
            <v>840</v>
          </cell>
          <cell r="Y543">
            <v>1712</v>
          </cell>
          <cell r="Z543">
            <v>2621</v>
          </cell>
          <cell r="AA543">
            <v>3563</v>
          </cell>
          <cell r="AB543">
            <v>4542</v>
          </cell>
          <cell r="AC543">
            <v>5554</v>
          </cell>
          <cell r="AD543">
            <v>6538</v>
          </cell>
          <cell r="AE543">
            <v>7556</v>
          </cell>
          <cell r="AF543">
            <v>8605</v>
          </cell>
          <cell r="AG543">
            <v>9688</v>
          </cell>
          <cell r="AH543">
            <v>10808</v>
          </cell>
          <cell r="AI543">
            <v>11961</v>
          </cell>
          <cell r="AJ543">
            <v>1</v>
          </cell>
          <cell r="AK543" t="str">
            <v>P</v>
          </cell>
          <cell r="AL543" t="str">
            <v>M</v>
          </cell>
          <cell r="AM543" t="b">
            <v>0</v>
          </cell>
          <cell r="AN543" t="b">
            <v>0</v>
          </cell>
          <cell r="AO543" t="b">
            <v>0</v>
          </cell>
          <cell r="AP543">
            <v>1</v>
          </cell>
          <cell r="AQ543" t="e">
            <v>#N/A</v>
          </cell>
        </row>
        <row r="544">
          <cell r="A544" t="str">
            <v>R1000TPRE</v>
          </cell>
          <cell r="B544" t="str">
            <v>CAMB</v>
          </cell>
          <cell r="C544" t="str">
            <v>R1000T</v>
          </cell>
          <cell r="D544" t="str">
            <v>TOTAL REVENUE</v>
          </cell>
          <cell r="E544">
            <v>2060</v>
          </cell>
          <cell r="F544" t="str">
            <v>GMTOTPRE</v>
          </cell>
          <cell r="G544">
            <v>0</v>
          </cell>
          <cell r="H544">
            <v>0</v>
          </cell>
          <cell r="I544" t="str">
            <v>PRE</v>
          </cell>
          <cell r="K544">
            <v>18713</v>
          </cell>
          <cell r="L544">
            <v>2358.7105200000005</v>
          </cell>
          <cell r="M544">
            <v>4671.76667</v>
          </cell>
          <cell r="N544">
            <v>7160.5308400000004</v>
          </cell>
          <cell r="O544">
            <v>9755.7042000000001</v>
          </cell>
          <cell r="P544">
            <v>12317.046429999999</v>
          </cell>
          <cell r="Q544">
            <v>14894.656489999999</v>
          </cell>
          <cell r="R544">
            <v>17600.177749999999</v>
          </cell>
          <cell r="S544">
            <v>20356.178029999999</v>
          </cell>
          <cell r="T544">
            <v>23814.201870000001</v>
          </cell>
          <cell r="U544">
            <v>26810.542949999999</v>
          </cell>
          <cell r="V544">
            <v>29945.485999999997</v>
          </cell>
          <cell r="W544">
            <v>32991.027860000002</v>
          </cell>
          <cell r="X544">
            <v>2147</v>
          </cell>
          <cell r="Y544">
            <v>4333</v>
          </cell>
          <cell r="Z544">
            <v>6779</v>
          </cell>
          <cell r="AA544">
            <v>9446</v>
          </cell>
          <cell r="AB544">
            <v>12342</v>
          </cell>
          <cell r="AC544">
            <v>15443</v>
          </cell>
          <cell r="AD544">
            <v>18497</v>
          </cell>
          <cell r="AE544">
            <v>21724</v>
          </cell>
          <cell r="AF544">
            <v>25118</v>
          </cell>
          <cell r="AG544">
            <v>28676</v>
          </cell>
          <cell r="AH544">
            <v>32399</v>
          </cell>
          <cell r="AI544">
            <v>36283</v>
          </cell>
          <cell r="AJ544">
            <v>1</v>
          </cell>
          <cell r="AK544" t="str">
            <v>P</v>
          </cell>
          <cell r="AL544" t="str">
            <v>M</v>
          </cell>
          <cell r="AM544" t="b">
            <v>0</v>
          </cell>
          <cell r="AN544" t="b">
            <v>0</v>
          </cell>
          <cell r="AO544" t="b">
            <v>0</v>
          </cell>
          <cell r="AP544">
            <v>2</v>
          </cell>
          <cell r="AQ544" t="e">
            <v>#N/A</v>
          </cell>
        </row>
        <row r="545">
          <cell r="K545">
            <v>0</v>
          </cell>
          <cell r="N545">
            <v>7.4054200000000003</v>
          </cell>
          <cell r="O545">
            <v>9.9611000000000001</v>
          </cell>
          <cell r="P545">
            <v>12.5022</v>
          </cell>
          <cell r="Q545">
            <v>15.2685</v>
          </cell>
          <cell r="R545">
            <v>17.87884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  <row r="548">
          <cell r="K548">
            <v>-16</v>
          </cell>
          <cell r="N548">
            <v>-3.6513400000000003</v>
          </cell>
          <cell r="O548">
            <v>-5.1324199999999998</v>
          </cell>
          <cell r="P548">
            <v>-8.09788</v>
          </cell>
          <cell r="Q548">
            <v>-11.262280000000001</v>
          </cell>
          <cell r="R548">
            <v>-15.383010000000001</v>
          </cell>
        </row>
        <row r="549">
          <cell r="K549">
            <v>-327</v>
          </cell>
          <cell r="N549">
            <v>-106.71747000000001</v>
          </cell>
          <cell r="O549">
            <v>-164.28671</v>
          </cell>
          <cell r="P549">
            <v>-197.21890999999999</v>
          </cell>
          <cell r="Q549">
            <v>-230.62595999999999</v>
          </cell>
          <cell r="R549">
            <v>-274.27393999999998</v>
          </cell>
        </row>
        <row r="550"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</row>
        <row r="553"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</row>
        <row r="554"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K558">
            <v>-1323</v>
          </cell>
          <cell r="N558">
            <v>-313.53206</v>
          </cell>
          <cell r="O558">
            <v>-421.79055999999997</v>
          </cell>
          <cell r="P558">
            <v>-521.22270000000003</v>
          </cell>
          <cell r="Q558">
            <v>-633.17813999999998</v>
          </cell>
          <cell r="R558">
            <v>-740.17813999999998</v>
          </cell>
        </row>
        <row r="559">
          <cell r="K559">
            <v>-1009</v>
          </cell>
          <cell r="N559">
            <v>-292.24675000000002</v>
          </cell>
          <cell r="O559">
            <v>-415.49153999999999</v>
          </cell>
          <cell r="P559">
            <v>-536.59476000000006</v>
          </cell>
          <cell r="Q559">
            <v>-664.04412000000002</v>
          </cell>
          <cell r="R559">
            <v>-795.04412000000002</v>
          </cell>
        </row>
        <row r="560">
          <cell r="K560">
            <v>-1734</v>
          </cell>
          <cell r="N560">
            <v>-363.92879999999997</v>
          </cell>
          <cell r="O560">
            <v>-523.83077000000003</v>
          </cell>
          <cell r="P560">
            <v>-724.89927</v>
          </cell>
          <cell r="Q560">
            <v>-842.63364999999999</v>
          </cell>
          <cell r="R560">
            <v>-996.63364999999999</v>
          </cell>
        </row>
        <row r="561"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</row>
        <row r="562">
          <cell r="K562">
            <v>-34</v>
          </cell>
          <cell r="N562">
            <v>-14.233030000000001</v>
          </cell>
          <cell r="O562">
            <v>-23.164459999999998</v>
          </cell>
          <cell r="P562">
            <v>-29.742380000000001</v>
          </cell>
          <cell r="Q562">
            <v>-37.838740000000001</v>
          </cell>
          <cell r="R562">
            <v>-47.838740000000001</v>
          </cell>
        </row>
        <row r="563"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K564">
            <v>-301</v>
          </cell>
          <cell r="N564">
            <v>-106.79805786045063</v>
          </cell>
          <cell r="O564">
            <v>-141.68782409380029</v>
          </cell>
          <cell r="P564">
            <v>-180.66073476525156</v>
          </cell>
          <cell r="Q564">
            <v>-220.81156089338958</v>
          </cell>
          <cell r="R564">
            <v>-269.84765753001312</v>
          </cell>
        </row>
        <row r="565">
          <cell r="K565">
            <v>-384</v>
          </cell>
          <cell r="N565">
            <v>-144.58696213954934</v>
          </cell>
          <cell r="O565">
            <v>-195.2559959061997</v>
          </cell>
          <cell r="P565">
            <v>-241.26051523474842</v>
          </cell>
          <cell r="Q565">
            <v>-286.5744391066105</v>
          </cell>
          <cell r="R565">
            <v>-351.46248246998692</v>
          </cell>
        </row>
        <row r="566">
          <cell r="K566">
            <v>-21</v>
          </cell>
          <cell r="N566">
            <v>-6.1118909156400179</v>
          </cell>
          <cell r="O566">
            <v>-8.5056309634525782</v>
          </cell>
          <cell r="P566">
            <v>-11.09030613824693</v>
          </cell>
          <cell r="Q566">
            <v>-13.631868955752886</v>
          </cell>
          <cell r="R566">
            <v>-16.206440545757776</v>
          </cell>
        </row>
        <row r="567">
          <cell r="K567">
            <v>-66</v>
          </cell>
          <cell r="N567">
            <v>-17.888109084359982</v>
          </cell>
          <cell r="O567">
            <v>-24.044369036547423</v>
          </cell>
          <cell r="P567">
            <v>-29.459693861753074</v>
          </cell>
          <cell r="Q567">
            <v>-34.858131044247123</v>
          </cell>
          <cell r="R567">
            <v>-40.283559454242237</v>
          </cell>
        </row>
        <row r="568"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K571">
            <v>-3413</v>
          </cell>
          <cell r="N571">
            <v>-804.60383877609058</v>
          </cell>
          <cell r="O571">
            <v>-1118.9792450572529</v>
          </cell>
          <cell r="P571">
            <v>-1467.6153909034986</v>
          </cell>
          <cell r="Q571">
            <v>-1748.0939598491423</v>
          </cell>
          <cell r="R571">
            <v>-2070.7046280757709</v>
          </cell>
        </row>
        <row r="572">
          <cell r="K572">
            <v>-1459</v>
          </cell>
          <cell r="N572">
            <v>-454.72182122390933</v>
          </cell>
          <cell r="O572">
            <v>-634.79190494274712</v>
          </cell>
          <cell r="P572">
            <v>-807.3149690965015</v>
          </cell>
          <cell r="Q572">
            <v>-985.47669015085762</v>
          </cell>
          <cell r="R572">
            <v>-1186.7901619242293</v>
          </cell>
        </row>
        <row r="573">
          <cell r="A573" t="str">
            <v>C3000TISP</v>
          </cell>
          <cell r="B573" t="str">
            <v>CAMB</v>
          </cell>
          <cell r="C573" t="str">
            <v>C3000T</v>
          </cell>
          <cell r="D573" t="str">
            <v>Airtime - Direct Costs</v>
          </cell>
          <cell r="E573">
            <v>2073</v>
          </cell>
          <cell r="F573" t="str">
            <v>C1000TISP</v>
          </cell>
          <cell r="G573" t="str">
            <v>G3000TISP</v>
          </cell>
          <cell r="H573" t="str">
            <v>C4000TISP</v>
          </cell>
          <cell r="I573" t="str">
            <v>ISP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1</v>
          </cell>
          <cell r="AK573" t="str">
            <v>P</v>
          </cell>
          <cell r="AL573" t="str">
            <v>M</v>
          </cell>
          <cell r="AM573" t="b">
            <v>0</v>
          </cell>
          <cell r="AN573" t="b">
            <v>0</v>
          </cell>
          <cell r="AO573" t="b">
            <v>0</v>
          </cell>
          <cell r="AP573">
            <v>3</v>
          </cell>
          <cell r="AQ573" t="e">
            <v>#N/A</v>
          </cell>
        </row>
        <row r="574">
          <cell r="K574">
            <v>-3413</v>
          </cell>
          <cell r="N574">
            <v>-804.60383877609058</v>
          </cell>
          <cell r="O574">
            <v>-1118.9792450572529</v>
          </cell>
          <cell r="P574">
            <v>-1467.6153909034986</v>
          </cell>
          <cell r="Q574">
            <v>-1748.0939598491423</v>
          </cell>
          <cell r="R574">
            <v>-2070.7046280757709</v>
          </cell>
        </row>
        <row r="575">
          <cell r="K575">
            <v>-1459</v>
          </cell>
          <cell r="N575">
            <v>-454.72182122390933</v>
          </cell>
          <cell r="O575">
            <v>-634.79190494274712</v>
          </cell>
          <cell r="P575">
            <v>-807.3149690965015</v>
          </cell>
          <cell r="Q575">
            <v>-985.47669015085762</v>
          </cell>
          <cell r="R575">
            <v>-1186.7901619242293</v>
          </cell>
        </row>
        <row r="576">
          <cell r="K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</row>
        <row r="577">
          <cell r="K577">
            <v>-109</v>
          </cell>
          <cell r="N577">
            <v>-11.120749999999999</v>
          </cell>
          <cell r="O577">
            <v>-17.179020000000001</v>
          </cell>
          <cell r="P577">
            <v>-20.380880000000001</v>
          </cell>
          <cell r="Q577">
            <v>-26.42238</v>
          </cell>
          <cell r="R577">
            <v>-40.61177</v>
          </cell>
        </row>
        <row r="578">
          <cell r="K578">
            <v>-616</v>
          </cell>
          <cell r="N578">
            <v>-140.36399</v>
          </cell>
          <cell r="O578">
            <v>-214.94220000000001</v>
          </cell>
          <cell r="P578">
            <v>-261.04836</v>
          </cell>
          <cell r="Q578">
            <v>-326.87567999999999</v>
          </cell>
          <cell r="R578">
            <v>-464.49657000000002</v>
          </cell>
        </row>
        <row r="579"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</row>
        <row r="582"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K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</row>
        <row r="584">
          <cell r="K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</row>
        <row r="585">
          <cell r="K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7">
          <cell r="K587">
            <v>-163</v>
          </cell>
          <cell r="N587">
            <v>-82.682000000000002</v>
          </cell>
          <cell r="O587">
            <v>-129.167</v>
          </cell>
          <cell r="P587">
            <v>-140.25</v>
          </cell>
          <cell r="Q587">
            <v>-140.25</v>
          </cell>
          <cell r="R587">
            <v>-169.55</v>
          </cell>
        </row>
        <row r="588"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</row>
        <row r="589"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</row>
        <row r="590"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</row>
        <row r="591"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</row>
        <row r="592"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</row>
        <row r="593"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</row>
        <row r="595"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</row>
        <row r="596"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</row>
        <row r="597"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</row>
        <row r="598"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</row>
        <row r="600"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</row>
        <row r="602">
          <cell r="A602" t="str">
            <v>C7000TCRE</v>
          </cell>
          <cell r="B602" t="str">
            <v>CAMB</v>
          </cell>
          <cell r="C602" t="str">
            <v>C7000T</v>
          </cell>
          <cell r="D602" t="str">
            <v>Bad Debt Costs - TOTAL</v>
          </cell>
          <cell r="E602">
            <v>2106</v>
          </cell>
          <cell r="F602" t="str">
            <v>C1000TCRE</v>
          </cell>
          <cell r="G602">
            <v>0</v>
          </cell>
          <cell r="H602">
            <v>0</v>
          </cell>
          <cell r="I602" t="str">
            <v>CRE</v>
          </cell>
          <cell r="K602">
            <v>-163</v>
          </cell>
          <cell r="L602">
            <v>-19.268999999999998</v>
          </cell>
          <cell r="M602">
            <v>-50.442999999999998</v>
          </cell>
          <cell r="N602">
            <v>-82.682000000000002</v>
          </cell>
          <cell r="O602">
            <v>-129.167</v>
          </cell>
          <cell r="P602">
            <v>-140.25</v>
          </cell>
          <cell r="Q602">
            <v>-140.25</v>
          </cell>
          <cell r="R602">
            <v>-169.55</v>
          </cell>
          <cell r="S602">
            <v>-189.684</v>
          </cell>
          <cell r="T602">
            <v>-215.98500000000001</v>
          </cell>
          <cell r="U602">
            <v>-244.44900000000001</v>
          </cell>
          <cell r="V602">
            <v>-285.51100000000002</v>
          </cell>
          <cell r="W602">
            <v>-285.51100000000002</v>
          </cell>
          <cell r="X602">
            <v>-24</v>
          </cell>
          <cell r="Y602">
            <v>-49</v>
          </cell>
          <cell r="Z602">
            <v>-75</v>
          </cell>
          <cell r="AA602">
            <v>-101</v>
          </cell>
          <cell r="AB602">
            <v>-129</v>
          </cell>
          <cell r="AC602">
            <v>-158</v>
          </cell>
          <cell r="AD602">
            <v>-186</v>
          </cell>
          <cell r="AE602">
            <v>-215</v>
          </cell>
          <cell r="AF602">
            <v>-245</v>
          </cell>
          <cell r="AG602">
            <v>-276</v>
          </cell>
          <cell r="AH602">
            <v>-308</v>
          </cell>
          <cell r="AI602">
            <v>-341</v>
          </cell>
          <cell r="AJ602">
            <v>1</v>
          </cell>
          <cell r="AK602" t="str">
            <v>P</v>
          </cell>
          <cell r="AL602" t="str">
            <v>M</v>
          </cell>
          <cell r="AM602" t="b">
            <v>0</v>
          </cell>
          <cell r="AN602" t="b">
            <v>0</v>
          </cell>
          <cell r="AO602" t="b">
            <v>0</v>
          </cell>
          <cell r="AP602">
            <v>1</v>
          </cell>
          <cell r="AQ602" t="e">
            <v>#N/A</v>
          </cell>
        </row>
        <row r="603">
          <cell r="A603" t="str">
            <v>C7000TPRE</v>
          </cell>
          <cell r="B603" t="str">
            <v>CAMB</v>
          </cell>
          <cell r="C603" t="str">
            <v>C7000T</v>
          </cell>
          <cell r="D603" t="str">
            <v>Bad Debt Costs - TOTAL</v>
          </cell>
          <cell r="E603">
            <v>2106</v>
          </cell>
          <cell r="F603" t="str">
            <v>C1000TPRE</v>
          </cell>
          <cell r="G603">
            <v>0</v>
          </cell>
          <cell r="H603">
            <v>0</v>
          </cell>
          <cell r="I603" t="str">
            <v>PRE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1</v>
          </cell>
          <cell r="AK603" t="str">
            <v>P</v>
          </cell>
          <cell r="AL603" t="str">
            <v>M</v>
          </cell>
          <cell r="AM603" t="b">
            <v>0</v>
          </cell>
          <cell r="AN603" t="b">
            <v>0</v>
          </cell>
          <cell r="AO603" t="b">
            <v>0</v>
          </cell>
          <cell r="AP603">
            <v>2</v>
          </cell>
          <cell r="AQ603" t="e">
            <v>#N/A</v>
          </cell>
        </row>
        <row r="604">
          <cell r="A604" t="str">
            <v>C7000TISP</v>
          </cell>
          <cell r="B604" t="str">
            <v>CAMB</v>
          </cell>
          <cell r="C604" t="str">
            <v>C7000T</v>
          </cell>
          <cell r="D604" t="str">
            <v>Bad Debt Costs - TOTAL</v>
          </cell>
          <cell r="E604">
            <v>2106</v>
          </cell>
          <cell r="F604" t="str">
            <v>C1000TISP</v>
          </cell>
          <cell r="G604">
            <v>0</v>
          </cell>
          <cell r="H604">
            <v>0</v>
          </cell>
          <cell r="I604" t="str">
            <v>ISP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  <cell r="AK604" t="str">
            <v>P</v>
          </cell>
          <cell r="AL604" t="str">
            <v>M</v>
          </cell>
          <cell r="AM604" t="b">
            <v>0</v>
          </cell>
          <cell r="AN604" t="b">
            <v>0</v>
          </cell>
          <cell r="AO604" t="b">
            <v>0</v>
          </cell>
          <cell r="AP604">
            <v>3</v>
          </cell>
          <cell r="AQ604" t="e">
            <v>#N/A</v>
          </cell>
        </row>
        <row r="605">
          <cell r="K605">
            <v>-523</v>
          </cell>
          <cell r="N605">
            <v>-218.74147950231495</v>
          </cell>
          <cell r="O605">
            <v>-300.59849901638557</v>
          </cell>
          <cell r="P605">
            <v>-389.31433052697167</v>
          </cell>
          <cell r="Q605">
            <v>-479.41559823931379</v>
          </cell>
          <cell r="R605">
            <v>-572.89798829327833</v>
          </cell>
        </row>
        <row r="606">
          <cell r="K606">
            <v>-1708</v>
          </cell>
          <cell r="N606">
            <v>-628.05601049768507</v>
          </cell>
          <cell r="O606">
            <v>-859.44012098361441</v>
          </cell>
          <cell r="P606">
            <v>-1082.6277594730282</v>
          </cell>
          <cell r="Q606">
            <v>-1307.710281760686</v>
          </cell>
          <cell r="R606">
            <v>-1536.7158417067217</v>
          </cell>
        </row>
        <row r="607"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</row>
        <row r="608">
          <cell r="A608" t="str">
            <v>C1000TCRE</v>
          </cell>
          <cell r="B608" t="str">
            <v>CAMB</v>
          </cell>
          <cell r="C608" t="str">
            <v>C1000T</v>
          </cell>
          <cell r="D608" t="str">
            <v>TOTAL COST OF SALES</v>
          </cell>
          <cell r="E608">
            <v>2110</v>
          </cell>
          <cell r="F608" t="str">
            <v>GMTOTCRE</v>
          </cell>
          <cell r="G608">
            <v>0</v>
          </cell>
          <cell r="H608">
            <v>0</v>
          </cell>
          <cell r="I608" t="str">
            <v>CRE</v>
          </cell>
          <cell r="K608">
            <v>-4224</v>
          </cell>
          <cell r="L608">
            <v>-377.91226559349565</v>
          </cell>
          <cell r="M608">
            <v>-714.9346709797818</v>
          </cell>
          <cell r="N608">
            <v>-1120.7994082784055</v>
          </cell>
          <cell r="O608">
            <v>-1571.0561840736384</v>
          </cell>
          <cell r="P608">
            <v>-2025.6584814304701</v>
          </cell>
          <cell r="Q608">
            <v>-2405.4442180884562</v>
          </cell>
          <cell r="R608">
            <v>-2869.1473963690496</v>
          </cell>
          <cell r="S608">
            <v>-3321.3512013975169</v>
          </cell>
          <cell r="T608">
            <v>-3776.3047158982508</v>
          </cell>
          <cell r="U608">
            <v>-4339.278913477322</v>
          </cell>
          <cell r="V608">
            <v>-4952.0121198028301</v>
          </cell>
          <cell r="W608">
            <v>-5533.9509553667758</v>
          </cell>
          <cell r="X608">
            <v>-414</v>
          </cell>
          <cell r="Y608">
            <v>-843</v>
          </cell>
          <cell r="Z608">
            <v>-1291</v>
          </cell>
          <cell r="AA608">
            <v>-1754</v>
          </cell>
          <cell r="AB608">
            <v>-2233</v>
          </cell>
          <cell r="AC608">
            <v>-2731</v>
          </cell>
          <cell r="AD608">
            <v>-3238</v>
          </cell>
          <cell r="AE608">
            <v>-3762</v>
          </cell>
          <cell r="AF608">
            <v>-4306</v>
          </cell>
          <cell r="AG608">
            <v>-4868</v>
          </cell>
          <cell r="AH608">
            <v>-5448</v>
          </cell>
          <cell r="AI608">
            <v>-6046</v>
          </cell>
          <cell r="AJ608">
            <v>1</v>
          </cell>
          <cell r="AK608" t="str">
            <v>P</v>
          </cell>
          <cell r="AL608" t="str">
            <v>M</v>
          </cell>
          <cell r="AM608" t="b">
            <v>0</v>
          </cell>
          <cell r="AN608" t="b">
            <v>0</v>
          </cell>
          <cell r="AO608" t="b">
            <v>0</v>
          </cell>
          <cell r="AP608">
            <v>1</v>
          </cell>
          <cell r="AQ608" t="e">
            <v>#N/A</v>
          </cell>
        </row>
        <row r="609">
          <cell r="A609" t="str">
            <v>C1000TPRE</v>
          </cell>
          <cell r="B609" t="str">
            <v>CAMB</v>
          </cell>
          <cell r="C609" t="str">
            <v>C1000T</v>
          </cell>
          <cell r="D609" t="str">
            <v>TOTAL COST OF SALES</v>
          </cell>
          <cell r="E609">
            <v>2110</v>
          </cell>
          <cell r="F609" t="str">
            <v>GMTOTPRE</v>
          </cell>
          <cell r="G609">
            <v>0</v>
          </cell>
          <cell r="H609">
            <v>0</v>
          </cell>
          <cell r="I609" t="str">
            <v>PRE</v>
          </cell>
          <cell r="K609">
            <v>-4110</v>
          </cell>
          <cell r="L609">
            <v>-446.40486440650443</v>
          </cell>
          <cell r="M609">
            <v>-884.14977902021815</v>
          </cell>
          <cell r="N609">
            <v>-1329.8592917215944</v>
          </cell>
          <cell r="O609">
            <v>-1873.4609359263616</v>
          </cell>
          <cell r="P609">
            <v>-2348.2099985695295</v>
          </cell>
          <cell r="Q609">
            <v>-2850.6886119115438</v>
          </cell>
          <cell r="R609">
            <v>-3462.2765136309508</v>
          </cell>
          <cell r="S609">
            <v>-4018.8247486024839</v>
          </cell>
          <cell r="T609">
            <v>-4652.6814341017489</v>
          </cell>
          <cell r="U609">
            <v>-5204.8715965226784</v>
          </cell>
          <cell r="V609">
            <v>-5758.7328401971699</v>
          </cell>
          <cell r="W609">
            <v>-6313.6193146332253</v>
          </cell>
          <cell r="X609">
            <v>-503</v>
          </cell>
          <cell r="Y609">
            <v>-967</v>
          </cell>
          <cell r="Z609">
            <v>-1550</v>
          </cell>
          <cell r="AA609">
            <v>-2190</v>
          </cell>
          <cell r="AB609">
            <v>-2857</v>
          </cell>
          <cell r="AC609">
            <v>-3556</v>
          </cell>
          <cell r="AD609">
            <v>-4252</v>
          </cell>
          <cell r="AE609">
            <v>-4969</v>
          </cell>
          <cell r="AF609">
            <v>-5704</v>
          </cell>
          <cell r="AG609">
            <v>-6456</v>
          </cell>
          <cell r="AH609">
            <v>-7228</v>
          </cell>
          <cell r="AI609">
            <v>-8016</v>
          </cell>
          <cell r="AJ609">
            <v>1</v>
          </cell>
          <cell r="AK609" t="str">
            <v>P</v>
          </cell>
          <cell r="AL609" t="str">
            <v>M</v>
          </cell>
          <cell r="AM609" t="b">
            <v>0</v>
          </cell>
          <cell r="AN609" t="b">
            <v>0</v>
          </cell>
          <cell r="AO609" t="b">
            <v>0</v>
          </cell>
          <cell r="AP609">
            <v>2</v>
          </cell>
          <cell r="AQ609" t="e">
            <v>#N/A</v>
          </cell>
        </row>
        <row r="610">
          <cell r="K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J611" t="str">
            <v>*</v>
          </cell>
          <cell r="K611">
            <v>-8334</v>
          </cell>
          <cell r="N611">
            <v>-2450.6587</v>
          </cell>
          <cell r="O611">
            <v>-3444.5171200000004</v>
          </cell>
          <cell r="P611">
            <v>-4373.868480000001</v>
          </cell>
          <cell r="Q611">
            <v>-5256.1328300000005</v>
          </cell>
          <cell r="R611">
            <v>-6331.4239099999995</v>
          </cell>
        </row>
        <row r="612">
          <cell r="K612">
            <v>22</v>
          </cell>
          <cell r="N612">
            <v>19.638659999999998</v>
          </cell>
          <cell r="O612">
            <v>23.437580000000001</v>
          </cell>
          <cell r="P612">
            <v>25.826670000000004</v>
          </cell>
          <cell r="Q612">
            <v>27.762270000000004</v>
          </cell>
          <cell r="R612">
            <v>27.631540000000001</v>
          </cell>
        </row>
        <row r="613">
          <cell r="K613">
            <v>657</v>
          </cell>
          <cell r="N613">
            <v>264.39028000000002</v>
          </cell>
          <cell r="O613">
            <v>440.0533200000001</v>
          </cell>
          <cell r="P613">
            <v>483.45657</v>
          </cell>
          <cell r="Q613">
            <v>568.30452000000002</v>
          </cell>
          <cell r="R613">
            <v>627.85972000000015</v>
          </cell>
        </row>
        <row r="614">
          <cell r="K614">
            <v>0</v>
          </cell>
          <cell r="N614">
            <v>1.0000000000000001E-5</v>
          </cell>
          <cell r="O614">
            <v>1.0000000000000001E-5</v>
          </cell>
          <cell r="P614">
            <v>1.0000000000000001E-5</v>
          </cell>
          <cell r="Q614">
            <v>1.0000000000000001E-5</v>
          </cell>
          <cell r="R614">
            <v>1.0000000000000001E-5</v>
          </cell>
        </row>
        <row r="615">
          <cell r="K615">
            <v>1236</v>
          </cell>
          <cell r="N615">
            <v>505.16333000000003</v>
          </cell>
          <cell r="O615">
            <v>727.04398000000003</v>
          </cell>
          <cell r="P615">
            <v>982.32438999999999</v>
          </cell>
          <cell r="Q615">
            <v>1268.3416599999998</v>
          </cell>
          <cell r="R615">
            <v>1570.1761799999999</v>
          </cell>
        </row>
        <row r="616">
          <cell r="K616">
            <v>4159</v>
          </cell>
          <cell r="N616">
            <v>1623.20057</v>
          </cell>
          <cell r="O616">
            <v>2196.5287799999996</v>
          </cell>
          <cell r="P616">
            <v>2843.6780199999998</v>
          </cell>
          <cell r="Q616">
            <v>3503.7329500000001</v>
          </cell>
          <cell r="R616">
            <v>4189.0652</v>
          </cell>
        </row>
        <row r="617">
          <cell r="K617">
            <v>0</v>
          </cell>
          <cell r="N617">
            <v>-1.0000000000000001E-5</v>
          </cell>
          <cell r="O617">
            <v>-1.0000000000000001E-5</v>
          </cell>
          <cell r="P617">
            <v>-1.0000000000000001E-5</v>
          </cell>
          <cell r="Q617">
            <v>-1.0000000000000001E-5</v>
          </cell>
          <cell r="R617">
            <v>-1.0000000000000001E-5</v>
          </cell>
        </row>
        <row r="618">
          <cell r="K618">
            <v>3577</v>
          </cell>
          <cell r="N618">
            <v>1142.3106512239096</v>
          </cell>
          <cell r="O618">
            <v>1510.2009549427473</v>
          </cell>
          <cell r="P618">
            <v>1912.5265190965017</v>
          </cell>
          <cell r="Q618">
            <v>2363.5195301508575</v>
          </cell>
          <cell r="R618">
            <v>2819.265421924229</v>
          </cell>
        </row>
        <row r="619">
          <cell r="K619">
            <v>11496</v>
          </cell>
          <cell r="N619">
            <v>4517.8581687760907</v>
          </cell>
          <cell r="O619">
            <v>6031.2416250572533</v>
          </cell>
          <cell r="P619">
            <v>7641.0343009034968</v>
          </cell>
          <cell r="Q619">
            <v>9184.8369998491416</v>
          </cell>
          <cell r="R619">
            <v>10753.73195807577</v>
          </cell>
        </row>
        <row r="620">
          <cell r="K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K621">
            <v>4813</v>
          </cell>
          <cell r="N621">
            <v>1647.47398122391</v>
          </cell>
          <cell r="O621">
            <v>2237.244934942747</v>
          </cell>
          <cell r="P621">
            <v>2894.8509090965017</v>
          </cell>
          <cell r="Q621">
            <v>3631.8611901508575</v>
          </cell>
          <cell r="R621">
            <v>4389.441601924229</v>
          </cell>
        </row>
        <row r="622">
          <cell r="K622">
            <v>15655</v>
          </cell>
          <cell r="N622">
            <v>6141.0587387760906</v>
          </cell>
          <cell r="O622">
            <v>8227.7704050572538</v>
          </cell>
          <cell r="P622">
            <v>10484.712320903496</v>
          </cell>
          <cell r="Q622">
            <v>12688.569949849141</v>
          </cell>
          <cell r="R622">
            <v>14942.797158075769</v>
          </cell>
        </row>
        <row r="623">
          <cell r="K623">
            <v>0</v>
          </cell>
          <cell r="N623">
            <v>-1.0000000000000001E-5</v>
          </cell>
          <cell r="O623">
            <v>-1.0000000000000001E-5</v>
          </cell>
          <cell r="P623">
            <v>-1.0000000000000001E-5</v>
          </cell>
          <cell r="Q623">
            <v>-1.0000000000000001E-5</v>
          </cell>
          <cell r="R623">
            <v>-1.0000000000000001E-5</v>
          </cell>
        </row>
        <row r="624">
          <cell r="K624">
            <v>1</v>
          </cell>
          <cell r="N624">
            <v>0</v>
          </cell>
          <cell r="O624">
            <v>0.2289999999999992</v>
          </cell>
          <cell r="P624">
            <v>-4.8240000000003391E-2</v>
          </cell>
          <cell r="Q624">
            <v>-0.1869000000000014</v>
          </cell>
          <cell r="R624">
            <v>-0.18689999999999429</v>
          </cell>
        </row>
        <row r="625">
          <cell r="K625">
            <v>-1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</row>
        <row r="626">
          <cell r="K626">
            <v>0</v>
          </cell>
          <cell r="N626">
            <v>7.4054200000000003</v>
          </cell>
          <cell r="O626">
            <v>9.9611000000000001</v>
          </cell>
          <cell r="P626">
            <v>12.5022</v>
          </cell>
          <cell r="Q626">
            <v>15.2685</v>
          </cell>
          <cell r="R626">
            <v>17.87884</v>
          </cell>
        </row>
        <row r="627">
          <cell r="K627">
            <v>108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</row>
        <row r="628">
          <cell r="K628">
            <v>0</v>
          </cell>
          <cell r="N628">
            <v>53.27854</v>
          </cell>
          <cell r="O628">
            <v>73.859660000000005</v>
          </cell>
          <cell r="P628">
            <v>83.295299999999997</v>
          </cell>
          <cell r="Q628">
            <v>94.803690000000003</v>
          </cell>
          <cell r="R628">
            <v>103.9602</v>
          </cell>
        </row>
        <row r="629">
          <cell r="K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</row>
        <row r="630">
          <cell r="K630">
            <v>4258</v>
          </cell>
          <cell r="N630">
            <v>1365.6891617215949</v>
          </cell>
          <cell r="O630">
            <v>1831.1460159263618</v>
          </cell>
          <cell r="P630">
            <v>2391.0650085695293</v>
          </cell>
          <cell r="Q630">
            <v>3039.770961911544</v>
          </cell>
          <cell r="R630">
            <v>3674.4382536309504</v>
          </cell>
        </row>
        <row r="631">
          <cell r="K631">
            <v>14603</v>
          </cell>
          <cell r="N631">
            <v>5830.6715482784057</v>
          </cell>
          <cell r="O631">
            <v>7882.2432640736388</v>
          </cell>
          <cell r="P631">
            <v>9968.836431430469</v>
          </cell>
          <cell r="Q631">
            <v>12043.967878088455</v>
          </cell>
          <cell r="R631">
            <v>14137.901236369049</v>
          </cell>
        </row>
        <row r="632">
          <cell r="K632">
            <v>0</v>
          </cell>
          <cell r="N632">
            <v>7.4054200000000003</v>
          </cell>
          <cell r="O632">
            <v>9.9611000000000001</v>
          </cell>
          <cell r="P632">
            <v>12.5022</v>
          </cell>
          <cell r="Q632">
            <v>15.2685</v>
          </cell>
          <cell r="R632">
            <v>17.87884</v>
          </cell>
        </row>
        <row r="633">
          <cell r="A633" t="str">
            <v>GMTOT</v>
          </cell>
          <cell r="B633" t="str">
            <v>CAMB</v>
          </cell>
          <cell r="C633" t="str">
            <v>GMTOT</v>
          </cell>
          <cell r="D633" t="str">
            <v>TOTAL GROSS MARGIN</v>
          </cell>
          <cell r="E633">
            <v>2124</v>
          </cell>
          <cell r="F633" t="str">
            <v>EBITDA</v>
          </cell>
          <cell r="G633">
            <v>0</v>
          </cell>
          <cell r="H633">
            <v>0</v>
          </cell>
          <cell r="K633">
            <v>18861</v>
          </cell>
          <cell r="L633">
            <v>2354.56981</v>
          </cell>
          <cell r="M633">
            <v>4713.7487799999999</v>
          </cell>
          <cell r="N633">
            <v>7203.76613</v>
          </cell>
          <cell r="O633">
            <v>9723.3503800000017</v>
          </cell>
          <cell r="P633">
            <v>12372.40364</v>
          </cell>
          <cell r="Q633">
            <v>15099.007339999998</v>
          </cell>
          <cell r="R633">
            <v>17830.218330000003</v>
          </cell>
          <cell r="S633">
            <v>20748.499209999994</v>
          </cell>
          <cell r="T633">
            <v>24237.538200000003</v>
          </cell>
          <cell r="U633">
            <v>27539.074659999998</v>
          </cell>
          <cell r="V633">
            <v>30928.983499999998</v>
          </cell>
          <cell r="W633">
            <v>34283.390529999997</v>
          </cell>
          <cell r="X633">
            <v>2078</v>
          </cell>
          <cell r="Y633">
            <v>4253</v>
          </cell>
          <cell r="Z633">
            <v>6588</v>
          </cell>
          <cell r="AA633">
            <v>9105</v>
          </cell>
          <cell r="AB633">
            <v>11846</v>
          </cell>
          <cell r="AC633">
            <v>14774</v>
          </cell>
          <cell r="AD633">
            <v>17622</v>
          </cell>
          <cell r="AE633">
            <v>20638</v>
          </cell>
          <cell r="AF633">
            <v>23815</v>
          </cell>
          <cell r="AG633">
            <v>27154</v>
          </cell>
          <cell r="AH633">
            <v>30658</v>
          </cell>
          <cell r="AI633">
            <v>34321</v>
          </cell>
          <cell r="AJ633">
            <v>1</v>
          </cell>
          <cell r="AK633" t="str">
            <v>P</v>
          </cell>
          <cell r="AL633" t="str">
            <v>M</v>
          </cell>
          <cell r="AM633" t="b">
            <v>0</v>
          </cell>
          <cell r="AN633" t="b">
            <v>0</v>
          </cell>
          <cell r="AO633" t="b">
            <v>0</v>
          </cell>
          <cell r="AP633" t="e">
            <v>#N/A</v>
          </cell>
          <cell r="AQ633" t="e">
            <v>#N/A</v>
          </cell>
        </row>
        <row r="635">
          <cell r="A635" t="str">
            <v>E11000CREAS-M</v>
          </cell>
          <cell r="B635" t="str">
            <v>CAMB</v>
          </cell>
          <cell r="C635" t="str">
            <v>E11000</v>
          </cell>
          <cell r="D635" t="str">
            <v>Advertising &amp; Promotion - Marketing</v>
          </cell>
          <cell r="E635">
            <v>2127</v>
          </cell>
          <cell r="F635" t="str">
            <v>E1000TCREAS-M</v>
          </cell>
          <cell r="G635">
            <v>0</v>
          </cell>
          <cell r="H635">
            <v>0</v>
          </cell>
          <cell r="I635" t="str">
            <v>CRE</v>
          </cell>
          <cell r="J635" t="str">
            <v>AS-M</v>
          </cell>
          <cell r="K635">
            <v>-138</v>
          </cell>
          <cell r="L635">
            <v>-5.0997500000000002</v>
          </cell>
          <cell r="M635">
            <v>-14.452109999999999</v>
          </cell>
          <cell r="N635">
            <v>-28.763009999999998</v>
          </cell>
          <cell r="O635">
            <v>-33.245469999999997</v>
          </cell>
          <cell r="P635">
            <v>-38.087440000000001</v>
          </cell>
          <cell r="Q635">
            <v>-44.359760800000004</v>
          </cell>
          <cell r="R635">
            <v>-50.688720799999999</v>
          </cell>
          <cell r="S635">
            <v>-54.771592800000001</v>
          </cell>
          <cell r="T635">
            <v>-132.78152880000002</v>
          </cell>
          <cell r="U635">
            <v>-221.10332880000001</v>
          </cell>
          <cell r="V635">
            <v>-301.1906328</v>
          </cell>
          <cell r="W635">
            <v>-369.18851760000001</v>
          </cell>
          <cell r="X635">
            <v>-5</v>
          </cell>
          <cell r="Y635">
            <v>-10</v>
          </cell>
          <cell r="Z635">
            <v>-15</v>
          </cell>
          <cell r="AA635">
            <v>-20</v>
          </cell>
          <cell r="AB635">
            <v>-25</v>
          </cell>
          <cell r="AC635">
            <v>-30</v>
          </cell>
          <cell r="AD635">
            <v>-35</v>
          </cell>
          <cell r="AE635">
            <v>-40</v>
          </cell>
          <cell r="AF635">
            <v>-45</v>
          </cell>
          <cell r="AG635">
            <v>-50</v>
          </cell>
          <cell r="AH635">
            <v>-55</v>
          </cell>
          <cell r="AI635">
            <v>-60</v>
          </cell>
          <cell r="AJ635">
            <v>0</v>
          </cell>
          <cell r="AK635" t="str">
            <v>P</v>
          </cell>
          <cell r="AL635" t="str">
            <v>M</v>
          </cell>
          <cell r="AM635" t="b">
            <v>1</v>
          </cell>
          <cell r="AN635" t="b">
            <v>1</v>
          </cell>
          <cell r="AO635" t="b">
            <v>1</v>
          </cell>
          <cell r="AP635">
            <v>1</v>
          </cell>
          <cell r="AQ635" t="e">
            <v>#N/A</v>
          </cell>
        </row>
        <row r="636">
          <cell r="J636" t="str">
            <v>AS-M</v>
          </cell>
          <cell r="K636">
            <v>-69</v>
          </cell>
          <cell r="N636">
            <v>-17.662880000000001</v>
          </cell>
          <cell r="O636">
            <v>-23.301549999999999</v>
          </cell>
          <cell r="P636">
            <v>-33.992519999999999</v>
          </cell>
          <cell r="Q636">
            <v>-40.772940000000006</v>
          </cell>
          <cell r="R636">
            <v>-46.499410000000005</v>
          </cell>
        </row>
        <row r="637">
          <cell r="J637" t="str">
            <v>AS-M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</row>
        <row r="638">
          <cell r="A638" t="str">
            <v>E1200TCREAS-M</v>
          </cell>
          <cell r="B638" t="str">
            <v>CAMB</v>
          </cell>
          <cell r="C638" t="str">
            <v>E1200T</v>
          </cell>
          <cell r="D638" t="str">
            <v>Phone subsidies/amortization - Marketing - TOTAL</v>
          </cell>
          <cell r="E638">
            <v>2131</v>
          </cell>
          <cell r="F638" t="str">
            <v>E1000TCREAS-M</v>
          </cell>
          <cell r="G638">
            <v>0</v>
          </cell>
          <cell r="H638">
            <v>0</v>
          </cell>
          <cell r="I638" t="str">
            <v>CRE</v>
          </cell>
          <cell r="J638" t="str">
            <v>AS-M</v>
          </cell>
          <cell r="K638">
            <v>-69</v>
          </cell>
          <cell r="L638">
            <v>-4.2761499999999995</v>
          </cell>
          <cell r="M638">
            <v>-9.6358700000000006</v>
          </cell>
          <cell r="N638">
            <v>-17.662880000000001</v>
          </cell>
          <cell r="O638">
            <v>-23.301549999999999</v>
          </cell>
          <cell r="P638">
            <v>-33.992519999999999</v>
          </cell>
          <cell r="Q638">
            <v>-40.772940000000006</v>
          </cell>
          <cell r="R638">
            <v>-46.499410000000005</v>
          </cell>
          <cell r="S638">
            <v>-54.913719999999998</v>
          </cell>
          <cell r="T638">
            <v>-59.450050000000005</v>
          </cell>
          <cell r="U638">
            <v>-66.533779999999993</v>
          </cell>
          <cell r="V638">
            <v>-70.492980000000003</v>
          </cell>
          <cell r="W638">
            <v>-75.49275999999999</v>
          </cell>
          <cell r="X638">
            <v>-4</v>
          </cell>
          <cell r="Y638">
            <v>-9</v>
          </cell>
          <cell r="Z638">
            <v>-13</v>
          </cell>
          <cell r="AA638">
            <v>-18</v>
          </cell>
          <cell r="AB638">
            <v>-22</v>
          </cell>
          <cell r="AC638">
            <v>-27</v>
          </cell>
          <cell r="AD638">
            <v>-31</v>
          </cell>
          <cell r="AE638">
            <v>-36</v>
          </cell>
          <cell r="AF638">
            <v>-40</v>
          </cell>
          <cell r="AG638">
            <v>-45</v>
          </cell>
          <cell r="AH638">
            <v>-49</v>
          </cell>
          <cell r="AI638">
            <v>-53</v>
          </cell>
          <cell r="AJ638">
            <v>1</v>
          </cell>
          <cell r="AK638" t="str">
            <v>P</v>
          </cell>
          <cell r="AL638" t="str">
            <v>M</v>
          </cell>
          <cell r="AM638" t="b">
            <v>0</v>
          </cell>
          <cell r="AN638" t="b">
            <v>0</v>
          </cell>
          <cell r="AO638" t="b">
            <v>0</v>
          </cell>
          <cell r="AP638">
            <v>1</v>
          </cell>
          <cell r="AQ638" t="e">
            <v>#N/A</v>
          </cell>
        </row>
        <row r="639">
          <cell r="J639" t="str">
            <v>AS-M</v>
          </cell>
          <cell r="K639">
            <v>-8</v>
          </cell>
          <cell r="N639">
            <v>-9.6</v>
          </cell>
          <cell r="O639">
            <v>-12.9</v>
          </cell>
          <cell r="P639">
            <v>-15.25</v>
          </cell>
          <cell r="Q639">
            <v>-17.3</v>
          </cell>
          <cell r="R639">
            <v>-18.100000000000001</v>
          </cell>
        </row>
        <row r="640">
          <cell r="J640" t="str">
            <v>AS-M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</row>
        <row r="641">
          <cell r="A641" t="str">
            <v>E1300TCREAS-M</v>
          </cell>
          <cell r="B641" t="str">
            <v>CAMB</v>
          </cell>
          <cell r="C641" t="str">
            <v>E1300T</v>
          </cell>
          <cell r="D641" t="str">
            <v>Dealer commissions - Marketing-TOTAL</v>
          </cell>
          <cell r="E641">
            <v>2135</v>
          </cell>
          <cell r="F641" t="str">
            <v>E1000TCREAS-M</v>
          </cell>
          <cell r="G641">
            <v>0</v>
          </cell>
          <cell r="H641">
            <v>0</v>
          </cell>
          <cell r="I641" t="str">
            <v>CRE</v>
          </cell>
          <cell r="J641" t="str">
            <v>AS-M</v>
          </cell>
          <cell r="K641">
            <v>-8</v>
          </cell>
          <cell r="L641">
            <v>-2.5</v>
          </cell>
          <cell r="M641">
            <v>-6.6749999999999998</v>
          </cell>
          <cell r="N641">
            <v>-9.6</v>
          </cell>
          <cell r="O641">
            <v>-12.9</v>
          </cell>
          <cell r="P641">
            <v>-15.25</v>
          </cell>
          <cell r="Q641">
            <v>-17.3</v>
          </cell>
          <cell r="R641">
            <v>-18.100000000000001</v>
          </cell>
          <cell r="S641">
            <v>-19.425000000000001</v>
          </cell>
          <cell r="T641">
            <v>-20.8</v>
          </cell>
          <cell r="U641">
            <v>-22.95</v>
          </cell>
          <cell r="V641">
            <v>-25.65</v>
          </cell>
          <cell r="W641">
            <v>-27.45</v>
          </cell>
          <cell r="X641">
            <v>0</v>
          </cell>
          <cell r="Y641">
            <v>0</v>
          </cell>
          <cell r="Z641">
            <v>0</v>
          </cell>
          <cell r="AA641">
            <v>-1</v>
          </cell>
          <cell r="AB641">
            <v>-1</v>
          </cell>
          <cell r="AC641">
            <v>-1</v>
          </cell>
          <cell r="AD641">
            <v>-1</v>
          </cell>
          <cell r="AE641">
            <v>-1</v>
          </cell>
          <cell r="AF641">
            <v>-1</v>
          </cell>
          <cell r="AG641">
            <v>-1</v>
          </cell>
          <cell r="AH641">
            <v>-1</v>
          </cell>
          <cell r="AI641">
            <v>-2</v>
          </cell>
          <cell r="AJ641">
            <v>1</v>
          </cell>
          <cell r="AK641" t="str">
            <v>P</v>
          </cell>
          <cell r="AL641" t="str">
            <v>M</v>
          </cell>
          <cell r="AM641" t="b">
            <v>0</v>
          </cell>
          <cell r="AN641" t="b">
            <v>0</v>
          </cell>
          <cell r="AO641" t="b">
            <v>0</v>
          </cell>
          <cell r="AP641">
            <v>1</v>
          </cell>
          <cell r="AQ641" t="e">
            <v>#N/A</v>
          </cell>
        </row>
        <row r="642">
          <cell r="J642" t="str">
            <v>AS-M</v>
          </cell>
          <cell r="K642">
            <v>-52</v>
          </cell>
          <cell r="N642">
            <v>-1.0000000000000001E-5</v>
          </cell>
          <cell r="O642">
            <v>-1.0000000000000001E-5</v>
          </cell>
          <cell r="P642">
            <v>-1.0000000000000001E-5</v>
          </cell>
          <cell r="Q642">
            <v>-1.0000000000000001E-5</v>
          </cell>
          <cell r="R642">
            <v>-1.0000000000000001E-5</v>
          </cell>
        </row>
        <row r="643">
          <cell r="J643" t="str">
            <v>AS-M</v>
          </cell>
          <cell r="K643">
            <v>-41</v>
          </cell>
          <cell r="N643">
            <v>-6.3388500000000008</v>
          </cell>
          <cell r="O643">
            <v>-8.1429899999999993</v>
          </cell>
          <cell r="P643">
            <v>-9.9621299999999984</v>
          </cell>
          <cell r="Q643">
            <v>-11.7895</v>
          </cell>
          <cell r="R643">
            <v>-13.128170000000001</v>
          </cell>
        </row>
        <row r="644">
          <cell r="J644" t="str">
            <v>AS-M</v>
          </cell>
          <cell r="K644">
            <v>-38</v>
          </cell>
          <cell r="N644">
            <v>-24.130220000000001</v>
          </cell>
          <cell r="O644">
            <v>-32.39537</v>
          </cell>
          <cell r="P644">
            <v>-38.988169999999997</v>
          </cell>
          <cell r="Q644">
            <v>-48.28051</v>
          </cell>
          <cell r="R644">
            <v>-55.953099999999999</v>
          </cell>
        </row>
        <row r="645">
          <cell r="J645" t="str">
            <v>AS-M</v>
          </cell>
          <cell r="K645">
            <v>-7</v>
          </cell>
          <cell r="N645">
            <v>-0.99797791666666669</v>
          </cell>
          <cell r="O645">
            <v>-1.3977154166666668</v>
          </cell>
          <cell r="P645">
            <v>-1.7358087499999999</v>
          </cell>
          <cell r="Q645">
            <v>-2.1559837499999999</v>
          </cell>
          <cell r="R645">
            <v>-2.5928258333333334</v>
          </cell>
        </row>
        <row r="646">
          <cell r="J646" t="str">
            <v>AS-M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</row>
        <row r="647">
          <cell r="J647" t="str">
            <v>AS-M</v>
          </cell>
          <cell r="K647">
            <v>-3</v>
          </cell>
          <cell r="N647">
            <v>1.0000000000000001E-5</v>
          </cell>
          <cell r="O647">
            <v>1.0000000000000001E-5</v>
          </cell>
          <cell r="P647">
            <v>1.0000000000000001E-5</v>
          </cell>
          <cell r="Q647">
            <v>1.0000000000000001E-5</v>
          </cell>
          <cell r="R647">
            <v>1.0000000000000001E-5</v>
          </cell>
        </row>
        <row r="648">
          <cell r="J648" t="str">
            <v>AS-M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</row>
        <row r="649">
          <cell r="J649" t="str">
            <v>AS-M</v>
          </cell>
          <cell r="K649">
            <v>-2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</row>
        <row r="650">
          <cell r="J650" t="str">
            <v>AS-M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</row>
        <row r="651">
          <cell r="J651" t="str">
            <v>AS-M</v>
          </cell>
          <cell r="K651">
            <v>-1</v>
          </cell>
          <cell r="N651">
            <v>-0.33400000000000002</v>
          </cell>
          <cell r="O651">
            <v>-0.33400000000000002</v>
          </cell>
          <cell r="P651">
            <v>-0.53400000000000003</v>
          </cell>
          <cell r="Q651">
            <v>-0.53400000000000003</v>
          </cell>
          <cell r="R651">
            <v>-0.53400000000000003</v>
          </cell>
        </row>
        <row r="652">
          <cell r="A652" t="str">
            <v>E1400TCREAS-M</v>
          </cell>
          <cell r="B652" t="str">
            <v>CAMB</v>
          </cell>
          <cell r="C652" t="str">
            <v>E1400T</v>
          </cell>
          <cell r="D652" t="str">
            <v>Total employees related costs</v>
          </cell>
          <cell r="E652">
            <v>2147</v>
          </cell>
          <cell r="F652" t="str">
            <v>E1000TCREAS-M</v>
          </cell>
          <cell r="G652">
            <v>0</v>
          </cell>
          <cell r="H652">
            <v>0</v>
          </cell>
          <cell r="I652" t="str">
            <v>CRE</v>
          </cell>
          <cell r="J652" t="str">
            <v>AS-M</v>
          </cell>
          <cell r="K652">
            <v>-144</v>
          </cell>
          <cell r="L652">
            <v>-12.10171875</v>
          </cell>
          <cell r="M652">
            <v>-21.382798333333337</v>
          </cell>
          <cell r="N652">
            <v>-31.801047916666668</v>
          </cell>
          <cell r="O652">
            <v>-42.270075416666664</v>
          </cell>
          <cell r="P652">
            <v>-51.220108749999987</v>
          </cell>
          <cell r="Q652">
            <v>-62.759993749999992</v>
          </cell>
          <cell r="R652">
            <v>-72.208095833333331</v>
          </cell>
          <cell r="S652">
            <v>-84.286130833333345</v>
          </cell>
          <cell r="T652">
            <v>-91.148122916666679</v>
          </cell>
          <cell r="U652">
            <v>-98.736045416666656</v>
          </cell>
          <cell r="V652">
            <v>-105.96921500000001</v>
          </cell>
          <cell r="W652">
            <v>-112.45989374999999</v>
          </cell>
          <cell r="X652">
            <v>-6</v>
          </cell>
          <cell r="Y652">
            <v>-14</v>
          </cell>
          <cell r="Z652">
            <v>-21</v>
          </cell>
          <cell r="AA652">
            <v>-28</v>
          </cell>
          <cell r="AB652">
            <v>-36</v>
          </cell>
          <cell r="AC652">
            <v>-43</v>
          </cell>
          <cell r="AD652">
            <v>-49</v>
          </cell>
          <cell r="AE652">
            <v>-57</v>
          </cell>
          <cell r="AF652">
            <v>-65</v>
          </cell>
          <cell r="AG652">
            <v>-70</v>
          </cell>
          <cell r="AH652">
            <v>-78</v>
          </cell>
          <cell r="AI652">
            <v>-85</v>
          </cell>
          <cell r="AJ652">
            <v>1</v>
          </cell>
          <cell r="AK652" t="str">
            <v>P</v>
          </cell>
          <cell r="AL652" t="str">
            <v>M</v>
          </cell>
          <cell r="AM652" t="b">
            <v>0</v>
          </cell>
          <cell r="AN652" t="b">
            <v>0</v>
          </cell>
          <cell r="AO652" t="b">
            <v>0</v>
          </cell>
          <cell r="AP652">
            <v>1</v>
          </cell>
          <cell r="AQ652" t="e">
            <v>#N/A</v>
          </cell>
        </row>
        <row r="653">
          <cell r="J653" t="str">
            <v>AS-M</v>
          </cell>
          <cell r="N653">
            <v>-1.39919952</v>
          </cell>
          <cell r="O653">
            <v>-1.9343995199999997</v>
          </cell>
          <cell r="P653">
            <v>-2.37359952</v>
          </cell>
          <cell r="Q653">
            <v>-2.81279952</v>
          </cell>
          <cell r="R653">
            <v>-3.25199952</v>
          </cell>
        </row>
        <row r="654">
          <cell r="J654" t="str">
            <v>AS-M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</row>
        <row r="655">
          <cell r="A655" t="str">
            <v>E1500TCREAS-M</v>
          </cell>
          <cell r="B655" t="str">
            <v>CAMB</v>
          </cell>
          <cell r="C655" t="str">
            <v>E1500T</v>
          </cell>
          <cell r="D655" t="str">
            <v>Office Rental &amp; Lease Payments - TOTAL</v>
          </cell>
          <cell r="E655">
            <v>2151</v>
          </cell>
          <cell r="F655" t="str">
            <v>E1000TCREAS-M</v>
          </cell>
          <cell r="G655">
            <v>0</v>
          </cell>
          <cell r="H655">
            <v>0</v>
          </cell>
          <cell r="I655" t="str">
            <v>CRE</v>
          </cell>
          <cell r="J655" t="str">
            <v>AS-M</v>
          </cell>
          <cell r="K655">
            <v>0</v>
          </cell>
          <cell r="L655">
            <v>-0.38399952000000004</v>
          </cell>
          <cell r="M655">
            <v>-0.86399952000000002</v>
          </cell>
          <cell r="N655">
            <v>-1.39919952</v>
          </cell>
          <cell r="O655">
            <v>-1.9343995199999997</v>
          </cell>
          <cell r="P655">
            <v>-2.37359952</v>
          </cell>
          <cell r="Q655">
            <v>-2.81279952</v>
          </cell>
          <cell r="R655">
            <v>-3.25199952</v>
          </cell>
          <cell r="S655">
            <v>-3.6911995200000001</v>
          </cell>
          <cell r="T655">
            <v>-4.1303995200000001</v>
          </cell>
          <cell r="U655">
            <v>-4.5695995199999997</v>
          </cell>
          <cell r="V655">
            <v>-5.0087995199999993</v>
          </cell>
          <cell r="W655">
            <v>-5.4479995199999998</v>
          </cell>
          <cell r="X655">
            <v>0</v>
          </cell>
          <cell r="Y655">
            <v>-1</v>
          </cell>
          <cell r="Z655">
            <v>-1</v>
          </cell>
          <cell r="AA655">
            <v>-1</v>
          </cell>
          <cell r="AB655">
            <v>-2</v>
          </cell>
          <cell r="AC655">
            <v>-2</v>
          </cell>
          <cell r="AD655">
            <v>-2</v>
          </cell>
          <cell r="AE655">
            <v>-3</v>
          </cell>
          <cell r="AF655">
            <v>-3</v>
          </cell>
          <cell r="AG655">
            <v>-3</v>
          </cell>
          <cell r="AH655">
            <v>-4</v>
          </cell>
          <cell r="AI655">
            <v>-4</v>
          </cell>
          <cell r="AJ655">
            <v>1</v>
          </cell>
          <cell r="AK655" t="str">
            <v>P</v>
          </cell>
          <cell r="AL655" t="str">
            <v>M</v>
          </cell>
          <cell r="AM655" t="b">
            <v>0</v>
          </cell>
          <cell r="AN655" t="b">
            <v>0</v>
          </cell>
          <cell r="AO655" t="b">
            <v>0</v>
          </cell>
          <cell r="AP655">
            <v>1</v>
          </cell>
          <cell r="AQ655" t="e">
            <v>#N/A</v>
          </cell>
        </row>
        <row r="656">
          <cell r="J656" t="str">
            <v>AS-M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</row>
        <row r="657">
          <cell r="J657" t="str">
            <v>AS-M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J658" t="str">
            <v>AS-M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</row>
        <row r="659">
          <cell r="J659" t="str">
            <v>AS-M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</row>
        <row r="660">
          <cell r="A660" t="str">
            <v>E1600TCREAS-M</v>
          </cell>
          <cell r="B660" t="str">
            <v>CAMB</v>
          </cell>
          <cell r="C660" t="str">
            <v>E1600T</v>
          </cell>
          <cell r="D660" t="str">
            <v>External services - TOTAL</v>
          </cell>
          <cell r="E660">
            <v>2157</v>
          </cell>
          <cell r="F660" t="str">
            <v>E1000TCREAS-M</v>
          </cell>
          <cell r="G660">
            <v>0</v>
          </cell>
          <cell r="H660">
            <v>0</v>
          </cell>
          <cell r="I660" t="str">
            <v>CRE</v>
          </cell>
          <cell r="J660" t="str">
            <v>AS-M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1</v>
          </cell>
          <cell r="AK660" t="str">
            <v>P</v>
          </cell>
          <cell r="AL660" t="str">
            <v>M</v>
          </cell>
          <cell r="AM660" t="b">
            <v>0</v>
          </cell>
          <cell r="AN660" t="b">
            <v>0</v>
          </cell>
          <cell r="AO660" t="b">
            <v>0</v>
          </cell>
          <cell r="AP660">
            <v>1</v>
          </cell>
          <cell r="AQ660" t="e">
            <v>#N/A</v>
          </cell>
        </row>
        <row r="661">
          <cell r="J661" t="str">
            <v>AS-M</v>
          </cell>
          <cell r="N661">
            <v>-1.142647448275862</v>
          </cell>
          <cell r="O661">
            <v>-1.5349262068965515</v>
          </cell>
          <cell r="P661">
            <v>-1.877562620689655</v>
          </cell>
          <cell r="Q661">
            <v>-2.2654415172413795</v>
          </cell>
          <cell r="R661">
            <v>-2.6586926896551724</v>
          </cell>
        </row>
        <row r="662">
          <cell r="J662" t="str">
            <v>AS-M</v>
          </cell>
          <cell r="N662">
            <v>-0.8278328275862068</v>
          </cell>
          <cell r="O662">
            <v>-1.1174879999999998</v>
          </cell>
          <cell r="P662">
            <v>-1.6131041379310342</v>
          </cell>
          <cell r="Q662">
            <v>-2.0234532413793103</v>
          </cell>
          <cell r="R662">
            <v>-2.3964070344827588</v>
          </cell>
        </row>
        <row r="663">
          <cell r="J663" t="str">
            <v>AS-M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</row>
        <row r="664">
          <cell r="J664" t="str">
            <v>AS-M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</row>
        <row r="665">
          <cell r="J665" t="str">
            <v>AS-M</v>
          </cell>
          <cell r="N665">
            <v>-0.47067351724137924</v>
          </cell>
          <cell r="O665">
            <v>-0.60640137931034477</v>
          </cell>
          <cell r="P665">
            <v>-0.79480634482758616</v>
          </cell>
          <cell r="Q665">
            <v>-1.012859172413793</v>
          </cell>
          <cell r="R665">
            <v>-1.2114678620689656</v>
          </cell>
        </row>
        <row r="666">
          <cell r="J666" t="str">
            <v>AS-M</v>
          </cell>
          <cell r="N666">
            <v>-0.18620689655172412</v>
          </cell>
          <cell r="O666">
            <v>-0.24827586206896551</v>
          </cell>
          <cell r="P666">
            <v>-0.31034482758620691</v>
          </cell>
          <cell r="Q666">
            <v>-0.37241379310344824</v>
          </cell>
          <cell r="R666">
            <v>-0.43448275862068964</v>
          </cell>
        </row>
        <row r="667">
          <cell r="J667" t="str">
            <v>AS-M</v>
          </cell>
          <cell r="N667">
            <v>-1.5081372413793106</v>
          </cell>
          <cell r="O667">
            <v>-1.9335364137931035</v>
          </cell>
          <cell r="P667">
            <v>-2.3330288275862072</v>
          </cell>
          <cell r="Q667">
            <v>-2.704483448275862</v>
          </cell>
          <cell r="R667">
            <v>-3.1477129655172416</v>
          </cell>
        </row>
        <row r="668">
          <cell r="A668" t="str">
            <v>E1800TCREAS-M</v>
          </cell>
          <cell r="B668" t="str">
            <v>CAMB</v>
          </cell>
          <cell r="C668" t="str">
            <v>E1800T</v>
          </cell>
          <cell r="D668" t="str">
            <v>Other - non specific - TOTAL</v>
          </cell>
          <cell r="E668">
            <v>2182</v>
          </cell>
          <cell r="F668" t="str">
            <v>E1000TCREAS-M</v>
          </cell>
          <cell r="G668">
            <v>0</v>
          </cell>
          <cell r="H668">
            <v>0</v>
          </cell>
          <cell r="I668" t="str">
            <v>CRE</v>
          </cell>
          <cell r="J668" t="str">
            <v>AS-M</v>
          </cell>
          <cell r="K668">
            <v>0</v>
          </cell>
          <cell r="L668">
            <v>-1.4148657931034483</v>
          </cell>
          <cell r="M668">
            <v>-2.7109891034482754</v>
          </cell>
          <cell r="N668">
            <v>-4.1354979310344833</v>
          </cell>
          <cell r="O668">
            <v>-5.4406278620689648</v>
          </cell>
          <cell r="P668">
            <v>-6.9288467586206899</v>
          </cell>
          <cell r="Q668">
            <v>-8.3786511724137931</v>
          </cell>
          <cell r="R668">
            <v>-9.8487633103448289</v>
          </cell>
          <cell r="S668">
            <v>-11.348717379310344</v>
          </cell>
          <cell r="T668">
            <v>-12.79938248275862</v>
          </cell>
          <cell r="U668">
            <v>-14.366907310344828</v>
          </cell>
          <cell r="V668">
            <v>-15.800596965517242</v>
          </cell>
          <cell r="W668">
            <v>-17.591159586206896</v>
          </cell>
          <cell r="X668">
            <v>0</v>
          </cell>
          <cell r="Y668">
            <v>-1</v>
          </cell>
          <cell r="Z668">
            <v>-2</v>
          </cell>
          <cell r="AA668">
            <v>-3</v>
          </cell>
          <cell r="AB668">
            <v>-3</v>
          </cell>
          <cell r="AC668">
            <v>-3</v>
          </cell>
          <cell r="AD668">
            <v>-5</v>
          </cell>
          <cell r="AE668">
            <v>-6</v>
          </cell>
          <cell r="AF668">
            <v>-6</v>
          </cell>
          <cell r="AG668">
            <v>-7</v>
          </cell>
          <cell r="AH668">
            <v>-8</v>
          </cell>
          <cell r="AI668">
            <v>-9</v>
          </cell>
          <cell r="AJ668">
            <v>1</v>
          </cell>
          <cell r="AK668" t="str">
            <v>P</v>
          </cell>
          <cell r="AL668" t="str">
            <v>M</v>
          </cell>
          <cell r="AM668" t="b">
            <v>0</v>
          </cell>
          <cell r="AN668" t="b">
            <v>0</v>
          </cell>
          <cell r="AO668" t="b">
            <v>0</v>
          </cell>
          <cell r="AP668">
            <v>1</v>
          </cell>
          <cell r="AQ668" t="e">
            <v>#N/A</v>
          </cell>
        </row>
        <row r="669">
          <cell r="J669" t="str">
            <v>AS-M</v>
          </cell>
          <cell r="K669">
            <v>-359</v>
          </cell>
          <cell r="N669">
            <v>-93.36163536770114</v>
          </cell>
          <cell r="O669">
            <v>-119.09212279873563</v>
          </cell>
          <cell r="P669">
            <v>-147.85251502862067</v>
          </cell>
          <cell r="Q669">
            <v>-176.38414524241378</v>
          </cell>
          <cell r="R669">
            <v>-200.59698946367814</v>
          </cell>
        </row>
        <row r="670">
          <cell r="A670" t="str">
            <v>E11000PREAS-M</v>
          </cell>
          <cell r="B670" t="str">
            <v>CAMB</v>
          </cell>
          <cell r="C670" t="str">
            <v>E11000</v>
          </cell>
          <cell r="D670" t="str">
            <v>Advertising &amp; Promotion - Marketing</v>
          </cell>
          <cell r="E670">
            <v>2127</v>
          </cell>
          <cell r="F670" t="str">
            <v>E1000TPREAS-M</v>
          </cell>
          <cell r="G670">
            <v>0</v>
          </cell>
          <cell r="H670">
            <v>0</v>
          </cell>
          <cell r="I670" t="str">
            <v>PRE</v>
          </cell>
          <cell r="J670" t="str">
            <v>AS-M</v>
          </cell>
          <cell r="K670">
            <v>-1275</v>
          </cell>
          <cell r="L670">
            <v>-114.78209</v>
          </cell>
          <cell r="M670">
            <v>-237.99993999999998</v>
          </cell>
          <cell r="N670">
            <v>-449.02622000000002</v>
          </cell>
          <cell r="O670">
            <v>-649.58534999999995</v>
          </cell>
          <cell r="P670">
            <v>-844.71139000000005</v>
          </cell>
          <cell r="Q670">
            <v>-1037.3787992</v>
          </cell>
          <cell r="R670">
            <v>-1288.2667491999998</v>
          </cell>
          <cell r="S670">
            <v>-1475.8138872</v>
          </cell>
          <cell r="T670">
            <v>-1791.1837512000002</v>
          </cell>
          <cell r="U670">
            <v>-2020.3611311999998</v>
          </cell>
          <cell r="V670">
            <v>-2283.6514072</v>
          </cell>
          <cell r="W670">
            <v>-3073.9186223999995</v>
          </cell>
          <cell r="X670">
            <v>-358</v>
          </cell>
          <cell r="Y670">
            <v>-737</v>
          </cell>
          <cell r="Z670">
            <v>-1140</v>
          </cell>
          <cell r="AA670">
            <v>-1575</v>
          </cell>
          <cell r="AB670">
            <v>-2046</v>
          </cell>
          <cell r="AC670">
            <v>-2553</v>
          </cell>
          <cell r="AD670">
            <v>-3048</v>
          </cell>
          <cell r="AE670">
            <v>-3575</v>
          </cell>
          <cell r="AF670">
            <v>-4131</v>
          </cell>
          <cell r="AG670">
            <v>-4718</v>
          </cell>
          <cell r="AH670">
            <v>-5334</v>
          </cell>
          <cell r="AI670">
            <v>-5979</v>
          </cell>
          <cell r="AJ670">
            <v>0</v>
          </cell>
          <cell r="AK670" t="str">
            <v>P</v>
          </cell>
          <cell r="AL670" t="str">
            <v>M</v>
          </cell>
          <cell r="AM670" t="b">
            <v>1</v>
          </cell>
          <cell r="AN670" t="b">
            <v>1</v>
          </cell>
          <cell r="AO670" t="b">
            <v>1</v>
          </cell>
          <cell r="AP670">
            <v>2</v>
          </cell>
          <cell r="AQ670" t="e">
            <v>#N/A</v>
          </cell>
        </row>
        <row r="671">
          <cell r="J671" t="str">
            <v>AS-M</v>
          </cell>
          <cell r="K671">
            <v>-382</v>
          </cell>
          <cell r="N671">
            <v>-147.82387</v>
          </cell>
          <cell r="O671">
            <v>-198.57185999999999</v>
          </cell>
          <cell r="P671">
            <v>-250.43404999999998</v>
          </cell>
          <cell r="Q671">
            <v>-311.76403999999997</v>
          </cell>
          <cell r="R671">
            <v>-363.60820000000001</v>
          </cell>
        </row>
        <row r="672">
          <cell r="J672" t="str">
            <v>AS-M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</row>
        <row r="673">
          <cell r="A673" t="str">
            <v>E1200TPREAS-M</v>
          </cell>
          <cell r="B673" t="str">
            <v>CAMB</v>
          </cell>
          <cell r="C673" t="str">
            <v>E1200T</v>
          </cell>
          <cell r="D673" t="str">
            <v>Phone subsidies/amortization - Marketing - TOTAL</v>
          </cell>
          <cell r="E673">
            <v>2131</v>
          </cell>
          <cell r="F673" t="str">
            <v>E1000TPREAS-M</v>
          </cell>
          <cell r="G673">
            <v>0</v>
          </cell>
          <cell r="H673">
            <v>0</v>
          </cell>
          <cell r="I673" t="str">
            <v>PRE</v>
          </cell>
          <cell r="J673" t="str">
            <v>AS-M</v>
          </cell>
          <cell r="K673">
            <v>-382</v>
          </cell>
          <cell r="L673">
            <v>-37.936309999999999</v>
          </cell>
          <cell r="M673">
            <v>-85.120820000000009</v>
          </cell>
          <cell r="N673">
            <v>-147.82387</v>
          </cell>
          <cell r="O673">
            <v>-198.57185999999999</v>
          </cell>
          <cell r="P673">
            <v>-250.43404999999998</v>
          </cell>
          <cell r="Q673">
            <v>-311.76403999999997</v>
          </cell>
          <cell r="R673">
            <v>-363.60820000000001</v>
          </cell>
          <cell r="S673">
            <v>-428.04196999999999</v>
          </cell>
          <cell r="T673">
            <v>-492.70340999999996</v>
          </cell>
          <cell r="U673">
            <v>-553.48702000000003</v>
          </cell>
          <cell r="V673">
            <v>-588.53485000000001</v>
          </cell>
          <cell r="W673">
            <v>-631.40284999999994</v>
          </cell>
          <cell r="X673">
            <v>-16</v>
          </cell>
          <cell r="Y673">
            <v>-26</v>
          </cell>
          <cell r="Z673">
            <v>-47</v>
          </cell>
          <cell r="AA673">
            <v>-71</v>
          </cell>
          <cell r="AB673">
            <v>-98</v>
          </cell>
          <cell r="AC673">
            <v>-125</v>
          </cell>
          <cell r="AD673">
            <v>-151</v>
          </cell>
          <cell r="AE673">
            <v>-178</v>
          </cell>
          <cell r="AF673">
            <v>-205</v>
          </cell>
          <cell r="AG673">
            <v>-232</v>
          </cell>
          <cell r="AH673">
            <v>-258</v>
          </cell>
          <cell r="AI673">
            <v>-285</v>
          </cell>
          <cell r="AJ673">
            <v>1</v>
          </cell>
          <cell r="AK673" t="str">
            <v>P</v>
          </cell>
          <cell r="AL673" t="str">
            <v>M</v>
          </cell>
          <cell r="AM673" t="b">
            <v>0</v>
          </cell>
          <cell r="AN673" t="b">
            <v>0</v>
          </cell>
          <cell r="AO673" t="b">
            <v>0</v>
          </cell>
          <cell r="AP673">
            <v>2</v>
          </cell>
          <cell r="AQ673" t="e">
            <v>#N/A</v>
          </cell>
        </row>
        <row r="674">
          <cell r="J674" t="str">
            <v>AS-M</v>
          </cell>
          <cell r="K674">
            <v>-211</v>
          </cell>
          <cell r="N674">
            <v>-68.831000000000003</v>
          </cell>
          <cell r="O674">
            <v>-90.4</v>
          </cell>
          <cell r="P674">
            <v>-115.605</v>
          </cell>
          <cell r="Q674">
            <v>-141.32499999999999</v>
          </cell>
          <cell r="R674">
            <v>-175.27099999999999</v>
          </cell>
        </row>
        <row r="675">
          <cell r="J675" t="str">
            <v>AS-M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</row>
        <row r="676">
          <cell r="A676" t="str">
            <v>E1300TPREAS-M</v>
          </cell>
          <cell r="B676" t="str">
            <v>CAMB</v>
          </cell>
          <cell r="C676" t="str">
            <v>E1300T</v>
          </cell>
          <cell r="D676" t="str">
            <v>Dealer commissions - Marketing-TOTAL</v>
          </cell>
          <cell r="E676">
            <v>2135</v>
          </cell>
          <cell r="F676" t="str">
            <v>E1000TPREAS-M</v>
          </cell>
          <cell r="G676">
            <v>0</v>
          </cell>
          <cell r="H676">
            <v>0</v>
          </cell>
          <cell r="I676" t="str">
            <v>PRE</v>
          </cell>
          <cell r="J676" t="str">
            <v>AS-M</v>
          </cell>
          <cell r="K676">
            <v>-211</v>
          </cell>
          <cell r="L676">
            <v>-23.363</v>
          </cell>
          <cell r="M676">
            <v>-44.478000000000002</v>
          </cell>
          <cell r="N676">
            <v>-68.831000000000003</v>
          </cell>
          <cell r="O676">
            <v>-90.4</v>
          </cell>
          <cell r="P676">
            <v>-115.605</v>
          </cell>
          <cell r="Q676">
            <v>-141.32499999999999</v>
          </cell>
          <cell r="R676">
            <v>-175.27099999999999</v>
          </cell>
          <cell r="S676">
            <v>-206.42500000000001</v>
          </cell>
          <cell r="T676">
            <v>-486.97</v>
          </cell>
          <cell r="U676">
            <v>-870.65138999999999</v>
          </cell>
          <cell r="V676">
            <v>-1566.2312200000001</v>
          </cell>
          <cell r="W676">
            <v>-1940.9720000000002</v>
          </cell>
          <cell r="X676">
            <v>-13</v>
          </cell>
          <cell r="Y676">
            <v>-22</v>
          </cell>
          <cell r="Z676">
            <v>-40</v>
          </cell>
          <cell r="AA676">
            <v>-61</v>
          </cell>
          <cell r="AB676">
            <v>-84</v>
          </cell>
          <cell r="AC676">
            <v>-106</v>
          </cell>
          <cell r="AD676">
            <v>-129</v>
          </cell>
          <cell r="AE676">
            <v>-152</v>
          </cell>
          <cell r="AF676">
            <v>-175</v>
          </cell>
          <cell r="AG676">
            <v>-198</v>
          </cell>
          <cell r="AH676">
            <v>-220</v>
          </cell>
          <cell r="AI676">
            <v>-243</v>
          </cell>
          <cell r="AJ676">
            <v>1</v>
          </cell>
          <cell r="AK676" t="str">
            <v>P</v>
          </cell>
          <cell r="AL676" t="str">
            <v>M</v>
          </cell>
          <cell r="AM676" t="b">
            <v>0</v>
          </cell>
          <cell r="AN676" t="b">
            <v>0</v>
          </cell>
          <cell r="AO676" t="b">
            <v>0</v>
          </cell>
          <cell r="AP676">
            <v>2</v>
          </cell>
          <cell r="AQ676" t="e">
            <v>#N/A</v>
          </cell>
        </row>
        <row r="677">
          <cell r="J677" t="str">
            <v>AS-M</v>
          </cell>
          <cell r="K677">
            <v>-52</v>
          </cell>
          <cell r="N677">
            <v>-20.23789</v>
          </cell>
          <cell r="O677">
            <v>-26.646259999999998</v>
          </cell>
          <cell r="P677">
            <v>-33.054629999999996</v>
          </cell>
          <cell r="Q677">
            <v>-39.469569999999997</v>
          </cell>
          <cell r="R677">
            <v>-45.884509999999999</v>
          </cell>
        </row>
        <row r="678">
          <cell r="J678" t="str">
            <v>AS-M</v>
          </cell>
          <cell r="K678">
            <v>-41</v>
          </cell>
          <cell r="N678">
            <v>-17.582090000000001</v>
          </cell>
          <cell r="O678">
            <v>-23.46621</v>
          </cell>
          <cell r="P678">
            <v>-29.114939999999997</v>
          </cell>
          <cell r="Q678">
            <v>-34.426220000000001</v>
          </cell>
          <cell r="R678">
            <v>-39.829430000000002</v>
          </cell>
        </row>
        <row r="679">
          <cell r="J679" t="str">
            <v>AS-M</v>
          </cell>
          <cell r="K679">
            <v>-36</v>
          </cell>
          <cell r="N679">
            <v>-19.567769999999999</v>
          </cell>
          <cell r="O679">
            <v>-31.84629</v>
          </cell>
          <cell r="P679">
            <v>-44.054319999999997</v>
          </cell>
          <cell r="Q679">
            <v>-58.838029999999996</v>
          </cell>
          <cell r="R679">
            <v>-73.693989999999999</v>
          </cell>
        </row>
        <row r="680">
          <cell r="J680" t="str">
            <v>AS-M</v>
          </cell>
          <cell r="K680">
            <v>-7</v>
          </cell>
          <cell r="N680">
            <v>-2.9939337500000001</v>
          </cell>
          <cell r="O680">
            <v>-4.1931462500000007</v>
          </cell>
          <cell r="P680">
            <v>-5.2074262500000001</v>
          </cell>
          <cell r="Q680">
            <v>-6.4679512500000005</v>
          </cell>
          <cell r="R680">
            <v>-7.7784775000000002</v>
          </cell>
        </row>
        <row r="681">
          <cell r="J681" t="str">
            <v>AS-M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</row>
        <row r="682">
          <cell r="J682" t="str">
            <v>AS-M</v>
          </cell>
          <cell r="K682">
            <v>-7</v>
          </cell>
          <cell r="N682">
            <v>-0.47099999999999997</v>
          </cell>
          <cell r="O682">
            <v>-0.47099999999999997</v>
          </cell>
          <cell r="P682">
            <v>-0.47099999999999997</v>
          </cell>
          <cell r="Q682">
            <v>-0.96599999999999997</v>
          </cell>
          <cell r="R682">
            <v>-1.4537</v>
          </cell>
        </row>
        <row r="683">
          <cell r="J683" t="str">
            <v>AS-M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</row>
        <row r="684">
          <cell r="J684" t="str">
            <v>AS-M</v>
          </cell>
          <cell r="K684">
            <v>-2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</row>
        <row r="685">
          <cell r="J685" t="str">
            <v>AS-M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</row>
        <row r="686">
          <cell r="J686" t="str">
            <v>AS-M</v>
          </cell>
          <cell r="K686">
            <v>-16</v>
          </cell>
          <cell r="N686">
            <v>-11.972200000000001</v>
          </cell>
          <cell r="O686">
            <v>-14.930260000000001</v>
          </cell>
          <cell r="P686">
            <v>-15.618259999999999</v>
          </cell>
          <cell r="Q686">
            <v>-17.18206</v>
          </cell>
          <cell r="R686">
            <v>-21.674669999999999</v>
          </cell>
        </row>
        <row r="687">
          <cell r="A687" t="str">
            <v>E1400TPREAS-M</v>
          </cell>
          <cell r="B687" t="str">
            <v>CAMB</v>
          </cell>
          <cell r="C687" t="str">
            <v>E1400T</v>
          </cell>
          <cell r="D687" t="str">
            <v>Total employees related costs</v>
          </cell>
          <cell r="E687">
            <v>2147</v>
          </cell>
          <cell r="F687" t="str">
            <v>E1000TPREAS-M</v>
          </cell>
          <cell r="G687">
            <v>0</v>
          </cell>
          <cell r="H687">
            <v>0</v>
          </cell>
          <cell r="I687" t="str">
            <v>PRE</v>
          </cell>
          <cell r="J687" t="str">
            <v>AS-M</v>
          </cell>
          <cell r="K687">
            <v>-161</v>
          </cell>
          <cell r="L687">
            <v>-20.773786249999997</v>
          </cell>
          <cell r="M687">
            <v>-47.062384999999999</v>
          </cell>
          <cell r="N687">
            <v>-72.824883749999998</v>
          </cell>
          <cell r="O687">
            <v>-101.55316625</v>
          </cell>
          <cell r="P687">
            <v>-127.52057624999998</v>
          </cell>
          <cell r="Q687">
            <v>-157.34983125000002</v>
          </cell>
          <cell r="R687">
            <v>-190.31477750000002</v>
          </cell>
          <cell r="S687">
            <v>-223.87468250000001</v>
          </cell>
          <cell r="T687">
            <v>-250.95867874999999</v>
          </cell>
          <cell r="U687">
            <v>-279.43331625000002</v>
          </cell>
          <cell r="V687">
            <v>-304.99462500000004</v>
          </cell>
          <cell r="W687">
            <v>-332.20556125000002</v>
          </cell>
          <cell r="X687">
            <v>-22</v>
          </cell>
          <cell r="Y687">
            <v>-44</v>
          </cell>
          <cell r="Z687">
            <v>-66</v>
          </cell>
          <cell r="AA687">
            <v>-87</v>
          </cell>
          <cell r="AB687">
            <v>-110</v>
          </cell>
          <cell r="AC687">
            <v>-132</v>
          </cell>
          <cell r="AD687">
            <v>-153</v>
          </cell>
          <cell r="AE687">
            <v>-173</v>
          </cell>
          <cell r="AF687">
            <v>-195</v>
          </cell>
          <cell r="AG687">
            <v>-217</v>
          </cell>
          <cell r="AH687">
            <v>-240</v>
          </cell>
          <cell r="AI687">
            <v>-261</v>
          </cell>
          <cell r="AJ687">
            <v>1</v>
          </cell>
          <cell r="AK687" t="str">
            <v>P</v>
          </cell>
          <cell r="AL687" t="str">
            <v>M</v>
          </cell>
          <cell r="AM687" t="b">
            <v>0</v>
          </cell>
          <cell r="AN687" t="b">
            <v>0</v>
          </cell>
          <cell r="AO687" t="b">
            <v>0</v>
          </cell>
          <cell r="AP687">
            <v>2</v>
          </cell>
          <cell r="AQ687" t="e">
            <v>#N/A</v>
          </cell>
        </row>
        <row r="688">
          <cell r="J688" t="str">
            <v>AS-M</v>
          </cell>
          <cell r="K688">
            <v>-33</v>
          </cell>
          <cell r="N688">
            <v>-2.3319991999999998</v>
          </cell>
          <cell r="O688">
            <v>-3.2239991999999997</v>
          </cell>
          <cell r="P688">
            <v>-3.9559991999999999</v>
          </cell>
          <cell r="Q688">
            <v>-4.6879992000000001</v>
          </cell>
          <cell r="R688">
            <v>-5.4199991999999995</v>
          </cell>
        </row>
        <row r="689">
          <cell r="J689" t="str">
            <v>AS-M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</row>
        <row r="690">
          <cell r="A690" t="str">
            <v>E1500TPREAS-M</v>
          </cell>
          <cell r="B690" t="str">
            <v>CAMB</v>
          </cell>
          <cell r="C690" t="str">
            <v>E1500T</v>
          </cell>
          <cell r="D690" t="str">
            <v>Office Rental &amp; Lease Payments - TOTAL</v>
          </cell>
          <cell r="E690">
            <v>2151</v>
          </cell>
          <cell r="F690" t="str">
            <v>E1000TPREAS-M</v>
          </cell>
          <cell r="G690">
            <v>0</v>
          </cell>
          <cell r="H690">
            <v>0</v>
          </cell>
          <cell r="I690" t="str">
            <v>PRE</v>
          </cell>
          <cell r="J690" t="str">
            <v>AS-M</v>
          </cell>
          <cell r="K690">
            <v>-33</v>
          </cell>
          <cell r="L690">
            <v>-0.63999919999999999</v>
          </cell>
          <cell r="M690">
            <v>-1.4399992000000001</v>
          </cell>
          <cell r="N690">
            <v>-2.3319991999999998</v>
          </cell>
          <cell r="O690">
            <v>-3.2239991999999997</v>
          </cell>
          <cell r="P690">
            <v>-3.9559991999999999</v>
          </cell>
          <cell r="Q690">
            <v>-4.6879992000000001</v>
          </cell>
          <cell r="R690">
            <v>-5.4199991999999995</v>
          </cell>
          <cell r="S690">
            <v>-6.1519992000000006</v>
          </cell>
          <cell r="T690">
            <v>-6.8839991999999999</v>
          </cell>
          <cell r="U690">
            <v>-7.6159992000000001</v>
          </cell>
          <cell r="V690">
            <v>-8.3479992000000003</v>
          </cell>
          <cell r="W690">
            <v>-9.0799991999999996</v>
          </cell>
          <cell r="X690">
            <v>-2</v>
          </cell>
          <cell r="Y690">
            <v>-4</v>
          </cell>
          <cell r="Z690">
            <v>-6</v>
          </cell>
          <cell r="AA690">
            <v>-8</v>
          </cell>
          <cell r="AB690">
            <v>-10</v>
          </cell>
          <cell r="AC690">
            <v>-12</v>
          </cell>
          <cell r="AD690">
            <v>-14</v>
          </cell>
          <cell r="AE690">
            <v>-16</v>
          </cell>
          <cell r="AF690">
            <v>-18</v>
          </cell>
          <cell r="AG690">
            <v>-20</v>
          </cell>
          <cell r="AH690">
            <v>-22</v>
          </cell>
          <cell r="AI690">
            <v>-24</v>
          </cell>
          <cell r="AJ690">
            <v>1</v>
          </cell>
          <cell r="AK690" t="str">
            <v>P</v>
          </cell>
          <cell r="AL690" t="str">
            <v>M</v>
          </cell>
          <cell r="AM690" t="b">
            <v>0</v>
          </cell>
          <cell r="AN690" t="b">
            <v>0</v>
          </cell>
          <cell r="AO690" t="b">
            <v>0</v>
          </cell>
          <cell r="AP690">
            <v>2</v>
          </cell>
          <cell r="AQ690" t="e">
            <v>#N/A</v>
          </cell>
        </row>
        <row r="691">
          <cell r="J691" t="str">
            <v>AS-M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</row>
        <row r="692">
          <cell r="J692" t="str">
            <v>AS-M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</row>
        <row r="693">
          <cell r="J693" t="str">
            <v>AS-M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J694" t="str">
            <v>AS-M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</row>
        <row r="695">
          <cell r="A695" t="str">
            <v>E1600TPREAS-M</v>
          </cell>
          <cell r="B695" t="str">
            <v>CAMB</v>
          </cell>
          <cell r="C695" t="str">
            <v>E1600T</v>
          </cell>
          <cell r="D695" t="str">
            <v>External services - TOTAL</v>
          </cell>
          <cell r="E695">
            <v>2157</v>
          </cell>
          <cell r="F695" t="str">
            <v>E1000TPREAS-M</v>
          </cell>
          <cell r="G695">
            <v>0</v>
          </cell>
          <cell r="H695">
            <v>0</v>
          </cell>
          <cell r="I695" t="str">
            <v>PRE</v>
          </cell>
          <cell r="J695" t="str">
            <v>AS-M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1</v>
          </cell>
          <cell r="AK695" t="str">
            <v>P</v>
          </cell>
          <cell r="AL695" t="str">
            <v>M</v>
          </cell>
          <cell r="AM695" t="b">
            <v>0</v>
          </cell>
          <cell r="AN695" t="b">
            <v>0</v>
          </cell>
          <cell r="AO695" t="b">
            <v>0</v>
          </cell>
          <cell r="AP695">
            <v>2</v>
          </cell>
          <cell r="AQ695" t="e">
            <v>#N/A</v>
          </cell>
        </row>
        <row r="696">
          <cell r="J696" t="str">
            <v>AS-M</v>
          </cell>
          <cell r="K696">
            <v>-39</v>
          </cell>
          <cell r="N696">
            <v>-1.9044124137931033</v>
          </cell>
          <cell r="O696">
            <v>-2.5582103448275859</v>
          </cell>
          <cell r="P696">
            <v>-3.1292710344827586</v>
          </cell>
          <cell r="Q696">
            <v>-3.7757358620689656</v>
          </cell>
          <cell r="R696">
            <v>-4.4311544827586209</v>
          </cell>
        </row>
        <row r="697">
          <cell r="J697" t="str">
            <v>AS-M</v>
          </cell>
          <cell r="K697">
            <v>-18</v>
          </cell>
          <cell r="N697">
            <v>-1.3797213793103447</v>
          </cell>
          <cell r="O697">
            <v>-1.8624799999999999</v>
          </cell>
          <cell r="P697">
            <v>-2.6885068965517238</v>
          </cell>
          <cell r="Q697">
            <v>-3.3724220689655171</v>
          </cell>
          <cell r="R697">
            <v>-3.9940117241379309</v>
          </cell>
        </row>
        <row r="698">
          <cell r="J698" t="str">
            <v>AS-M</v>
          </cell>
          <cell r="K698">
            <v>-6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</row>
        <row r="699">
          <cell r="J699" t="str">
            <v>AS-M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</row>
        <row r="700">
          <cell r="J700" t="str">
            <v>AS-M</v>
          </cell>
          <cell r="K700">
            <v>-7</v>
          </cell>
          <cell r="N700">
            <v>-0.78445586206896545</v>
          </cell>
          <cell r="O700">
            <v>-1.0106689655172412</v>
          </cell>
          <cell r="P700">
            <v>-1.3246772413793102</v>
          </cell>
          <cell r="Q700">
            <v>-1.6880986206896551</v>
          </cell>
          <cell r="R700">
            <v>-2.0191131034482761</v>
          </cell>
        </row>
        <row r="701">
          <cell r="J701" t="str">
            <v>AS-M</v>
          </cell>
          <cell r="K701">
            <v>-3</v>
          </cell>
          <cell r="N701">
            <v>-0.31034482758620691</v>
          </cell>
          <cell r="O701">
            <v>-0.41379310344827586</v>
          </cell>
          <cell r="P701">
            <v>-0.51724137931034486</v>
          </cell>
          <cell r="Q701">
            <v>-0.62068965517241381</v>
          </cell>
          <cell r="R701">
            <v>-0.72413793103448276</v>
          </cell>
        </row>
        <row r="702">
          <cell r="J702" t="str">
            <v>AS-M</v>
          </cell>
          <cell r="K702">
            <v>-29</v>
          </cell>
          <cell r="N702">
            <v>-2.5135620689655176</v>
          </cell>
          <cell r="O702">
            <v>-3.2225606896551726</v>
          </cell>
          <cell r="P702">
            <v>-3.8883813793103452</v>
          </cell>
          <cell r="Q702">
            <v>-4.5074724137931037</v>
          </cell>
          <cell r="R702">
            <v>-5.2461882758620693</v>
          </cell>
        </row>
        <row r="703">
          <cell r="A703" t="str">
            <v>E1800TPREAS-M</v>
          </cell>
          <cell r="B703" t="str">
            <v>CAMB</v>
          </cell>
          <cell r="C703" t="str">
            <v>E1800T</v>
          </cell>
          <cell r="D703" t="str">
            <v>Other - non specific - TOTAL</v>
          </cell>
          <cell r="E703">
            <v>2182</v>
          </cell>
          <cell r="F703" t="str">
            <v>E1000TPREAS-M</v>
          </cell>
          <cell r="G703">
            <v>0</v>
          </cell>
          <cell r="H703">
            <v>0</v>
          </cell>
          <cell r="I703" t="str">
            <v>PRE</v>
          </cell>
          <cell r="J703" t="str">
            <v>AS-M</v>
          </cell>
          <cell r="K703">
            <v>-102</v>
          </cell>
          <cell r="L703">
            <v>-2.3581096551724139</v>
          </cell>
          <cell r="M703">
            <v>-4.5183151724137929</v>
          </cell>
          <cell r="N703">
            <v>-6.8924965517241379</v>
          </cell>
          <cell r="O703">
            <v>-9.0677131034482752</v>
          </cell>
          <cell r="P703">
            <v>-11.548077931034484</v>
          </cell>
          <cell r="Q703">
            <v>-13.964418620689656</v>
          </cell>
          <cell r="R703">
            <v>-16.41460551724138</v>
          </cell>
          <cell r="S703">
            <v>-18.914528965517242</v>
          </cell>
          <cell r="T703">
            <v>-21.332304137931033</v>
          </cell>
          <cell r="U703">
            <v>-23.944845517241379</v>
          </cell>
          <cell r="V703">
            <v>-26.334328275862067</v>
          </cell>
          <cell r="W703">
            <v>-29.31859931034483</v>
          </cell>
          <cell r="X703">
            <v>-5</v>
          </cell>
          <cell r="Y703">
            <v>-10</v>
          </cell>
          <cell r="Z703">
            <v>-12</v>
          </cell>
          <cell r="AA703">
            <v>-18</v>
          </cell>
          <cell r="AB703">
            <v>-20</v>
          </cell>
          <cell r="AC703">
            <v>-24</v>
          </cell>
          <cell r="AD703">
            <v>-27</v>
          </cell>
          <cell r="AE703">
            <v>-32</v>
          </cell>
          <cell r="AF703">
            <v>-35</v>
          </cell>
          <cell r="AG703">
            <v>-40</v>
          </cell>
          <cell r="AH703">
            <v>-42</v>
          </cell>
          <cell r="AI703">
            <v>-47</v>
          </cell>
          <cell r="AJ703">
            <v>1</v>
          </cell>
          <cell r="AK703" t="str">
            <v>P</v>
          </cell>
          <cell r="AL703" t="str">
            <v>M</v>
          </cell>
          <cell r="AM703" t="b">
            <v>0</v>
          </cell>
          <cell r="AN703" t="b">
            <v>0</v>
          </cell>
          <cell r="AO703" t="b">
            <v>0</v>
          </cell>
          <cell r="AP703">
            <v>2</v>
          </cell>
          <cell r="AQ703" t="e">
            <v>#N/A</v>
          </cell>
        </row>
        <row r="704">
          <cell r="J704" t="str">
            <v>AS-M</v>
          </cell>
          <cell r="K704">
            <v>-2164</v>
          </cell>
          <cell r="N704">
            <v>-747.7304695017242</v>
          </cell>
          <cell r="O704">
            <v>-1052.4020885534483</v>
          </cell>
          <cell r="P704">
            <v>-1353.7750933810344</v>
          </cell>
          <cell r="Q704">
            <v>-1666.4700882706898</v>
          </cell>
          <cell r="R704">
            <v>-2039.295331417241</v>
          </cell>
        </row>
        <row r="705">
          <cell r="A705" t="str">
            <v>E11000ISPAS-M</v>
          </cell>
          <cell r="B705" t="str">
            <v>CAMB</v>
          </cell>
          <cell r="C705" t="str">
            <v>E11000</v>
          </cell>
          <cell r="D705" t="str">
            <v>Advertising &amp; Promotion - Marketing</v>
          </cell>
          <cell r="E705">
            <v>2127</v>
          </cell>
          <cell r="F705" t="str">
            <v>E1000TISPAS-M</v>
          </cell>
          <cell r="G705">
            <v>0</v>
          </cell>
          <cell r="H705">
            <v>0</v>
          </cell>
          <cell r="I705" t="str">
            <v>ISP</v>
          </cell>
          <cell r="J705" t="str">
            <v>AS-M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AJ705">
            <v>0</v>
          </cell>
          <cell r="AK705" t="str">
            <v>P</v>
          </cell>
          <cell r="AL705" t="str">
            <v>M</v>
          </cell>
          <cell r="AM705" t="b">
            <v>1</v>
          </cell>
          <cell r="AN705" t="b">
            <v>1</v>
          </cell>
          <cell r="AO705" t="b">
            <v>1</v>
          </cell>
          <cell r="AP705">
            <v>3</v>
          </cell>
          <cell r="AQ705" t="e">
            <v>#N/A</v>
          </cell>
        </row>
        <row r="706">
          <cell r="J706" t="str">
            <v>AS-M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J707" t="str">
            <v>AS-M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 t="str">
            <v>E1200TISPAS-M</v>
          </cell>
          <cell r="B708" t="str">
            <v>CAMB</v>
          </cell>
          <cell r="C708" t="str">
            <v>E1200T</v>
          </cell>
          <cell r="D708" t="str">
            <v>Phone subsidies/amortization - Marketing - TOTAL</v>
          </cell>
          <cell r="E708">
            <v>2131</v>
          </cell>
          <cell r="F708" t="str">
            <v>E1000TISPAS-M</v>
          </cell>
          <cell r="G708">
            <v>0</v>
          </cell>
          <cell r="H708">
            <v>0</v>
          </cell>
          <cell r="I708" t="str">
            <v>ISP</v>
          </cell>
          <cell r="J708" t="str">
            <v>AS-M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1</v>
          </cell>
          <cell r="AK708" t="str">
            <v>P</v>
          </cell>
          <cell r="AL708" t="str">
            <v>M</v>
          </cell>
          <cell r="AM708" t="b">
            <v>0</v>
          </cell>
          <cell r="AN708" t="b">
            <v>0</v>
          </cell>
          <cell r="AO708" t="b">
            <v>0</v>
          </cell>
          <cell r="AP708">
            <v>3</v>
          </cell>
          <cell r="AQ708" t="e">
            <v>#N/A</v>
          </cell>
        </row>
        <row r="709">
          <cell r="J709" t="str">
            <v>AS-M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</row>
        <row r="710">
          <cell r="A710" t="str">
            <v>E1300TISPAS-M</v>
          </cell>
          <cell r="B710" t="str">
            <v>CAMB</v>
          </cell>
          <cell r="C710" t="str">
            <v>E1300T</v>
          </cell>
          <cell r="D710" t="str">
            <v>Dealer commissions - Marketing-TOTAL</v>
          </cell>
          <cell r="E710">
            <v>2135</v>
          </cell>
          <cell r="F710" t="str">
            <v>E1000TISPAS-M</v>
          </cell>
          <cell r="G710">
            <v>0</v>
          </cell>
          <cell r="H710">
            <v>0</v>
          </cell>
          <cell r="I710" t="str">
            <v>ISP</v>
          </cell>
          <cell r="J710" t="str">
            <v>AS-M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1</v>
          </cell>
          <cell r="AK710" t="str">
            <v>P</v>
          </cell>
          <cell r="AL710" t="str">
            <v>M</v>
          </cell>
          <cell r="AM710" t="b">
            <v>0</v>
          </cell>
          <cell r="AN710" t="b">
            <v>0</v>
          </cell>
          <cell r="AO710" t="b">
            <v>0</v>
          </cell>
          <cell r="AP710">
            <v>3</v>
          </cell>
          <cell r="AQ710" t="e">
            <v>#N/A</v>
          </cell>
        </row>
        <row r="711">
          <cell r="J711" t="str">
            <v>AS-M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</row>
        <row r="712">
          <cell r="J712" t="str">
            <v>AS-M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J713" t="str">
            <v>AS-M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J714" t="str">
            <v>AS-M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</row>
        <row r="715">
          <cell r="J715" t="str">
            <v>AS-M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J716" t="str">
            <v>AS-M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</row>
        <row r="717">
          <cell r="J717" t="str">
            <v>AS-M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</row>
        <row r="718">
          <cell r="J718" t="str">
            <v>AS-M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</row>
        <row r="719">
          <cell r="J719" t="str">
            <v>AS-M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</row>
        <row r="720">
          <cell r="J720" t="str">
            <v>AS-M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</row>
        <row r="721">
          <cell r="A721" t="str">
            <v>E1400TISPAS-M</v>
          </cell>
          <cell r="B721" t="str">
            <v>CAMB</v>
          </cell>
          <cell r="C721" t="str">
            <v>E1400T</v>
          </cell>
          <cell r="D721" t="str">
            <v>Total employees related costs</v>
          </cell>
          <cell r="E721">
            <v>2147</v>
          </cell>
          <cell r="F721" t="str">
            <v>E1000TISPAS-M</v>
          </cell>
          <cell r="G721">
            <v>0</v>
          </cell>
          <cell r="H721">
            <v>0</v>
          </cell>
          <cell r="I721" t="str">
            <v>ISP</v>
          </cell>
          <cell r="J721" t="str">
            <v>AS-M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-3</v>
          </cell>
          <cell r="Y721">
            <v>-6</v>
          </cell>
          <cell r="Z721">
            <v>-9</v>
          </cell>
          <cell r="AA721">
            <v>-11</v>
          </cell>
          <cell r="AB721">
            <v>-14</v>
          </cell>
          <cell r="AC721">
            <v>-18</v>
          </cell>
          <cell r="AD721">
            <v>-19</v>
          </cell>
          <cell r="AE721">
            <v>-22</v>
          </cell>
          <cell r="AF721">
            <v>-24</v>
          </cell>
          <cell r="AG721">
            <v>-28</v>
          </cell>
          <cell r="AH721">
            <v>-30</v>
          </cell>
          <cell r="AI721">
            <v>-33</v>
          </cell>
          <cell r="AJ721">
            <v>1</v>
          </cell>
          <cell r="AK721" t="str">
            <v>P</v>
          </cell>
          <cell r="AL721" t="str">
            <v>M</v>
          </cell>
          <cell r="AM721" t="b">
            <v>0</v>
          </cell>
          <cell r="AN721" t="b">
            <v>0</v>
          </cell>
          <cell r="AO721" t="b">
            <v>0</v>
          </cell>
          <cell r="AP721">
            <v>3</v>
          </cell>
          <cell r="AQ721" t="e">
            <v>#N/A</v>
          </cell>
        </row>
        <row r="722">
          <cell r="J722" t="str">
            <v>AS-M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J723" t="str">
            <v>AS-M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</row>
        <row r="724">
          <cell r="A724" t="str">
            <v>E1500TISPAS-M</v>
          </cell>
          <cell r="B724" t="str">
            <v>CAMB</v>
          </cell>
          <cell r="C724" t="str">
            <v>E1500T</v>
          </cell>
          <cell r="D724" t="str">
            <v>Office Rental &amp; Lease Payments - TOTAL</v>
          </cell>
          <cell r="E724">
            <v>2151</v>
          </cell>
          <cell r="F724" t="str">
            <v>E1000TISPAS-M</v>
          </cell>
          <cell r="G724">
            <v>0</v>
          </cell>
          <cell r="H724">
            <v>0</v>
          </cell>
          <cell r="I724" t="str">
            <v>ISP</v>
          </cell>
          <cell r="J724" t="str">
            <v>AS-M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-1</v>
          </cell>
          <cell r="Z724">
            <v>-1</v>
          </cell>
          <cell r="AA724">
            <v>-1</v>
          </cell>
          <cell r="AB724">
            <v>-1</v>
          </cell>
          <cell r="AC724">
            <v>-2</v>
          </cell>
          <cell r="AD724">
            <v>-2</v>
          </cell>
          <cell r="AE724">
            <v>-2</v>
          </cell>
          <cell r="AF724">
            <v>-2</v>
          </cell>
          <cell r="AG724">
            <v>-3</v>
          </cell>
          <cell r="AH724">
            <v>-3</v>
          </cell>
          <cell r="AI724">
            <v>-3</v>
          </cell>
          <cell r="AJ724">
            <v>1</v>
          </cell>
          <cell r="AK724" t="str">
            <v>P</v>
          </cell>
          <cell r="AL724" t="str">
            <v>M</v>
          </cell>
          <cell r="AM724" t="b">
            <v>0</v>
          </cell>
          <cell r="AN724" t="b">
            <v>0</v>
          </cell>
          <cell r="AO724" t="b">
            <v>0</v>
          </cell>
          <cell r="AP724">
            <v>3</v>
          </cell>
          <cell r="AQ724" t="e">
            <v>#N/A</v>
          </cell>
        </row>
        <row r="725">
          <cell r="J725" t="str">
            <v>AS-M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</row>
        <row r="726">
          <cell r="J726" t="str">
            <v>AS-M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</row>
        <row r="727">
          <cell r="J727" t="str">
            <v>AS-M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</row>
        <row r="728">
          <cell r="J728" t="str">
            <v>AS-M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</row>
        <row r="729">
          <cell r="A729" t="str">
            <v>E1600TISPAS-M</v>
          </cell>
          <cell r="B729" t="str">
            <v>CAMB</v>
          </cell>
          <cell r="C729" t="str">
            <v>E1600T</v>
          </cell>
          <cell r="D729" t="str">
            <v>External services - TOTAL</v>
          </cell>
          <cell r="E729">
            <v>2157</v>
          </cell>
          <cell r="F729" t="str">
            <v>E1000TISPAS-M</v>
          </cell>
          <cell r="G729">
            <v>0</v>
          </cell>
          <cell r="H729">
            <v>0</v>
          </cell>
          <cell r="I729" t="str">
            <v>ISP</v>
          </cell>
          <cell r="J729" t="str">
            <v>AS-M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1</v>
          </cell>
          <cell r="AK729" t="str">
            <v>P</v>
          </cell>
          <cell r="AL729" t="str">
            <v>M</v>
          </cell>
          <cell r="AM729" t="b">
            <v>0</v>
          </cell>
          <cell r="AN729" t="b">
            <v>0</v>
          </cell>
          <cell r="AO729" t="b">
            <v>0</v>
          </cell>
          <cell r="AP729">
            <v>3</v>
          </cell>
          <cell r="AQ729" t="e">
            <v>#N/A</v>
          </cell>
        </row>
        <row r="730">
          <cell r="J730" t="str">
            <v>AS-M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J731" t="str">
            <v>AS-M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</row>
        <row r="732">
          <cell r="J732" t="str">
            <v>AS-M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</row>
        <row r="733">
          <cell r="J733" t="str">
            <v>AS-M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</row>
        <row r="734">
          <cell r="J734" t="str">
            <v>AS-M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</row>
        <row r="735">
          <cell r="J735" t="str">
            <v>AS-M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</row>
        <row r="736">
          <cell r="J736" t="str">
            <v>AS-M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</row>
        <row r="737">
          <cell r="A737" t="str">
            <v>E1800TISPAS-M</v>
          </cell>
          <cell r="B737" t="str">
            <v>CAMB</v>
          </cell>
          <cell r="C737" t="str">
            <v>E1800T</v>
          </cell>
          <cell r="D737" t="str">
            <v>Other - non specific - TOTAL</v>
          </cell>
          <cell r="E737">
            <v>2182</v>
          </cell>
          <cell r="F737" t="str">
            <v>E1000TISPAS-M</v>
          </cell>
          <cell r="G737">
            <v>0</v>
          </cell>
          <cell r="H737">
            <v>0</v>
          </cell>
          <cell r="I737" t="str">
            <v>ISP</v>
          </cell>
          <cell r="J737" t="str">
            <v>AS-M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-1</v>
          </cell>
          <cell r="AB737">
            <v>-2</v>
          </cell>
          <cell r="AC737">
            <v>-3</v>
          </cell>
          <cell r="AD737">
            <v>-3</v>
          </cell>
          <cell r="AE737">
            <v>-3</v>
          </cell>
          <cell r="AF737">
            <v>-5</v>
          </cell>
          <cell r="AG737">
            <v>-5</v>
          </cell>
          <cell r="AH737">
            <v>-6</v>
          </cell>
          <cell r="AI737">
            <v>-6</v>
          </cell>
          <cell r="AJ737">
            <v>1</v>
          </cell>
          <cell r="AK737" t="str">
            <v>P</v>
          </cell>
          <cell r="AL737" t="str">
            <v>M</v>
          </cell>
          <cell r="AM737" t="b">
            <v>0</v>
          </cell>
          <cell r="AN737" t="b">
            <v>0</v>
          </cell>
          <cell r="AO737" t="b">
            <v>0</v>
          </cell>
          <cell r="AP737">
            <v>3</v>
          </cell>
          <cell r="AQ737" t="e">
            <v>#N/A</v>
          </cell>
        </row>
        <row r="738">
          <cell r="J738" t="str">
            <v>AS-M</v>
          </cell>
          <cell r="K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J739" t="str">
            <v>AS-M</v>
          </cell>
          <cell r="K739">
            <v>-2523</v>
          </cell>
          <cell r="N739">
            <v>-841.09210486942527</v>
          </cell>
          <cell r="O739">
            <v>-1171.494211352184</v>
          </cell>
          <cell r="P739">
            <v>-1501.6276084096551</v>
          </cell>
          <cell r="Q739">
            <v>-1842.8542335131035</v>
          </cell>
          <cell r="R739">
            <v>-2239.8923208809192</v>
          </cell>
        </row>
        <row r="740">
          <cell r="J740" t="str">
            <v>RS-M</v>
          </cell>
          <cell r="N740">
            <v>0</v>
          </cell>
          <cell r="P740">
            <v>0</v>
          </cell>
          <cell r="Q740">
            <v>0</v>
          </cell>
          <cell r="R740">
            <v>0</v>
          </cell>
        </row>
        <row r="741">
          <cell r="J741" t="str">
            <v>RS-M</v>
          </cell>
          <cell r="N741">
            <v>0</v>
          </cell>
          <cell r="P741">
            <v>0</v>
          </cell>
          <cell r="Q741">
            <v>0</v>
          </cell>
          <cell r="R741">
            <v>0</v>
          </cell>
        </row>
        <row r="742">
          <cell r="J742" t="str">
            <v>RS-M</v>
          </cell>
          <cell r="N742">
            <v>0</v>
          </cell>
          <cell r="P742">
            <v>0</v>
          </cell>
          <cell r="Q742">
            <v>0</v>
          </cell>
          <cell r="R742">
            <v>0</v>
          </cell>
        </row>
        <row r="743">
          <cell r="J743" t="str">
            <v>RS-M</v>
          </cell>
          <cell r="K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</row>
        <row r="744">
          <cell r="J744" t="str">
            <v>RS-M</v>
          </cell>
          <cell r="N744">
            <v>0</v>
          </cell>
          <cell r="R744">
            <v>0</v>
          </cell>
        </row>
        <row r="745">
          <cell r="J745" t="str">
            <v>RS-M</v>
          </cell>
          <cell r="N745">
            <v>0</v>
          </cell>
        </row>
        <row r="746">
          <cell r="J746" t="str">
            <v>RS-M</v>
          </cell>
          <cell r="K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J747" t="str">
            <v>RS-M</v>
          </cell>
          <cell r="N747">
            <v>0</v>
          </cell>
        </row>
        <row r="748">
          <cell r="J748" t="str">
            <v>RS-M</v>
          </cell>
          <cell r="N748">
            <v>0</v>
          </cell>
        </row>
        <row r="749">
          <cell r="J749" t="str">
            <v>RS-M</v>
          </cell>
          <cell r="N749">
            <v>0</v>
          </cell>
        </row>
        <row r="750">
          <cell r="J750" t="str">
            <v>RS-M</v>
          </cell>
          <cell r="N750">
            <v>0</v>
          </cell>
        </row>
        <row r="751">
          <cell r="J751" t="str">
            <v>RS-M</v>
          </cell>
          <cell r="N751">
            <v>0</v>
          </cell>
        </row>
        <row r="752">
          <cell r="J752" t="str">
            <v>RS-M</v>
          </cell>
          <cell r="N752">
            <v>0</v>
          </cell>
        </row>
        <row r="753">
          <cell r="J753" t="str">
            <v>RS-M</v>
          </cell>
          <cell r="N753">
            <v>0</v>
          </cell>
        </row>
        <row r="754">
          <cell r="J754" t="str">
            <v>RS-M</v>
          </cell>
          <cell r="N754">
            <v>0</v>
          </cell>
        </row>
        <row r="755">
          <cell r="J755" t="str">
            <v>RS-M</v>
          </cell>
          <cell r="N755">
            <v>0</v>
          </cell>
        </row>
        <row r="756">
          <cell r="J756" t="str">
            <v>RS-M</v>
          </cell>
          <cell r="N756">
            <v>0</v>
          </cell>
        </row>
        <row r="757">
          <cell r="J757" t="str">
            <v>RS-M</v>
          </cell>
          <cell r="K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J758" t="str">
            <v>RS-M</v>
          </cell>
          <cell r="N758">
            <v>0</v>
          </cell>
        </row>
        <row r="759">
          <cell r="J759" t="str">
            <v>RS-M</v>
          </cell>
          <cell r="N759">
            <v>0</v>
          </cell>
        </row>
        <row r="760">
          <cell r="J760" t="str">
            <v>RS-M</v>
          </cell>
          <cell r="K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</row>
        <row r="761">
          <cell r="J761" t="str">
            <v>RS-M</v>
          </cell>
          <cell r="N761">
            <v>0</v>
          </cell>
        </row>
        <row r="762">
          <cell r="J762" t="str">
            <v>RS-M</v>
          </cell>
          <cell r="N762">
            <v>0</v>
          </cell>
        </row>
        <row r="763">
          <cell r="J763" t="str">
            <v>RS-M</v>
          </cell>
          <cell r="N763">
            <v>0</v>
          </cell>
        </row>
        <row r="764">
          <cell r="J764" t="str">
            <v>RS-M</v>
          </cell>
          <cell r="N764">
            <v>0</v>
          </cell>
        </row>
        <row r="765">
          <cell r="J765" t="str">
            <v>RS-M</v>
          </cell>
          <cell r="K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</row>
        <row r="766">
          <cell r="J766" t="str">
            <v>RS-M</v>
          </cell>
          <cell r="N766">
            <v>0</v>
          </cell>
        </row>
        <row r="767">
          <cell r="J767" t="str">
            <v>RS-M</v>
          </cell>
          <cell r="N767">
            <v>0</v>
          </cell>
        </row>
        <row r="768">
          <cell r="J768" t="str">
            <v>RS-M</v>
          </cell>
          <cell r="N768">
            <v>0</v>
          </cell>
        </row>
        <row r="769">
          <cell r="J769" t="str">
            <v>RS-M</v>
          </cell>
          <cell r="N769">
            <v>0</v>
          </cell>
        </row>
        <row r="770">
          <cell r="J770" t="str">
            <v>RS-M</v>
          </cell>
          <cell r="N770">
            <v>0</v>
          </cell>
        </row>
        <row r="771">
          <cell r="J771" t="str">
            <v>RS-M</v>
          </cell>
          <cell r="N771">
            <v>0</v>
          </cell>
        </row>
        <row r="772">
          <cell r="J772" t="str">
            <v>RS-M</v>
          </cell>
          <cell r="N772">
            <v>0</v>
          </cell>
        </row>
        <row r="773">
          <cell r="J773" t="str">
            <v>RS-M</v>
          </cell>
          <cell r="K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</row>
        <row r="774">
          <cell r="J774" t="str">
            <v>RS-M</v>
          </cell>
          <cell r="K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</row>
        <row r="775">
          <cell r="J775" t="str">
            <v>RS-M</v>
          </cell>
          <cell r="N775">
            <v>0</v>
          </cell>
        </row>
        <row r="776">
          <cell r="J776" t="str">
            <v>RS-M</v>
          </cell>
          <cell r="N776">
            <v>0</v>
          </cell>
        </row>
        <row r="777">
          <cell r="J777" t="str">
            <v>RS-M</v>
          </cell>
          <cell r="N777">
            <v>0</v>
          </cell>
        </row>
        <row r="778">
          <cell r="J778" t="str">
            <v>RS-M</v>
          </cell>
          <cell r="K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</row>
        <row r="779">
          <cell r="J779" t="str">
            <v>RS-M</v>
          </cell>
          <cell r="N779">
            <v>0</v>
          </cell>
        </row>
        <row r="780">
          <cell r="J780" t="str">
            <v>RS-M</v>
          </cell>
          <cell r="N780">
            <v>0</v>
          </cell>
        </row>
        <row r="781">
          <cell r="J781" t="str">
            <v>RS-M</v>
          </cell>
          <cell r="K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</row>
        <row r="782">
          <cell r="J782" t="str">
            <v>RS-M</v>
          </cell>
          <cell r="N782">
            <v>0</v>
          </cell>
        </row>
        <row r="783">
          <cell r="J783" t="str">
            <v>RS-M</v>
          </cell>
          <cell r="N783">
            <v>0</v>
          </cell>
        </row>
        <row r="784">
          <cell r="J784" t="str">
            <v>RS-M</v>
          </cell>
          <cell r="N784">
            <v>0</v>
          </cell>
        </row>
        <row r="785">
          <cell r="J785" t="str">
            <v>RS-M</v>
          </cell>
          <cell r="N785">
            <v>0</v>
          </cell>
        </row>
        <row r="786">
          <cell r="J786" t="str">
            <v>RS-M</v>
          </cell>
          <cell r="N786">
            <v>0</v>
          </cell>
        </row>
        <row r="787">
          <cell r="J787" t="str">
            <v>RS-M</v>
          </cell>
          <cell r="N787">
            <v>0</v>
          </cell>
        </row>
        <row r="788">
          <cell r="J788" t="str">
            <v>RS-M</v>
          </cell>
          <cell r="N788">
            <v>0</v>
          </cell>
        </row>
        <row r="789">
          <cell r="J789" t="str">
            <v>RS-M</v>
          </cell>
          <cell r="N789">
            <v>0</v>
          </cell>
        </row>
        <row r="790">
          <cell r="J790" t="str">
            <v>RS-M</v>
          </cell>
          <cell r="N790">
            <v>0</v>
          </cell>
        </row>
        <row r="791">
          <cell r="J791" t="str">
            <v>RS-M</v>
          </cell>
          <cell r="N791">
            <v>0</v>
          </cell>
        </row>
        <row r="792">
          <cell r="J792" t="str">
            <v>RS-M</v>
          </cell>
          <cell r="K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</row>
        <row r="793">
          <cell r="J793" t="str">
            <v>RS-M</v>
          </cell>
        </row>
        <row r="794">
          <cell r="J794" t="str">
            <v>RS-M</v>
          </cell>
        </row>
        <row r="795">
          <cell r="J795" t="str">
            <v>RS-M</v>
          </cell>
          <cell r="K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J796" t="str">
            <v>RS-M</v>
          </cell>
        </row>
        <row r="797">
          <cell r="J797" t="str">
            <v>RS-M</v>
          </cell>
        </row>
        <row r="798">
          <cell r="J798" t="str">
            <v>RS-M</v>
          </cell>
        </row>
        <row r="799">
          <cell r="J799" t="str">
            <v>RS-M</v>
          </cell>
        </row>
        <row r="800">
          <cell r="J800" t="str">
            <v>RS-M</v>
          </cell>
          <cell r="K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</row>
        <row r="801">
          <cell r="J801" t="str">
            <v>RS-M</v>
          </cell>
        </row>
        <row r="802">
          <cell r="J802" t="str">
            <v>RS-M</v>
          </cell>
        </row>
        <row r="803">
          <cell r="J803" t="str">
            <v>RS-M</v>
          </cell>
        </row>
        <row r="804">
          <cell r="J804" t="str">
            <v>RS-M</v>
          </cell>
        </row>
        <row r="805">
          <cell r="J805" t="str">
            <v>RS-M</v>
          </cell>
        </row>
        <row r="806">
          <cell r="J806" t="str">
            <v>RS-M</v>
          </cell>
        </row>
        <row r="807">
          <cell r="J807" t="str">
            <v>RS-M</v>
          </cell>
        </row>
        <row r="808">
          <cell r="J808" t="str">
            <v>RS-M</v>
          </cell>
          <cell r="K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</row>
        <row r="809">
          <cell r="J809" t="str">
            <v>RS-M</v>
          </cell>
          <cell r="K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</row>
        <row r="810">
          <cell r="J810" t="str">
            <v>RS-M</v>
          </cell>
        </row>
        <row r="811">
          <cell r="J811" t="str">
            <v>RS-M</v>
          </cell>
        </row>
        <row r="812">
          <cell r="J812" t="str">
            <v>RS-M</v>
          </cell>
        </row>
        <row r="813">
          <cell r="J813" t="str">
            <v>RS-M</v>
          </cell>
          <cell r="K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</row>
        <row r="814">
          <cell r="J814" t="str">
            <v>RS-M</v>
          </cell>
        </row>
        <row r="815">
          <cell r="J815" t="str">
            <v>RS-M</v>
          </cell>
          <cell r="K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</row>
        <row r="816">
          <cell r="J816" t="str">
            <v>RS-M</v>
          </cell>
        </row>
        <row r="817">
          <cell r="J817" t="str">
            <v>RS-M</v>
          </cell>
        </row>
        <row r="818">
          <cell r="J818" t="str">
            <v>RS-M</v>
          </cell>
        </row>
        <row r="819">
          <cell r="J819" t="str">
            <v>RS-M</v>
          </cell>
        </row>
        <row r="820">
          <cell r="J820" t="str">
            <v>RS-M</v>
          </cell>
        </row>
        <row r="821">
          <cell r="J821" t="str">
            <v>RS-M</v>
          </cell>
        </row>
        <row r="822">
          <cell r="J822" t="str">
            <v>RS-M</v>
          </cell>
        </row>
        <row r="823">
          <cell r="J823" t="str">
            <v>RS-M</v>
          </cell>
        </row>
        <row r="824">
          <cell r="J824" t="str">
            <v>RS-M</v>
          </cell>
        </row>
        <row r="825">
          <cell r="J825" t="str">
            <v>RS-M</v>
          </cell>
        </row>
        <row r="826">
          <cell r="J826" t="str">
            <v>RS-M</v>
          </cell>
          <cell r="K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</row>
        <row r="827">
          <cell r="J827" t="str">
            <v>RS-M</v>
          </cell>
        </row>
        <row r="828">
          <cell r="J828" t="str">
            <v>RS-M</v>
          </cell>
        </row>
        <row r="829">
          <cell r="J829" t="str">
            <v>RS-M</v>
          </cell>
          <cell r="K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</row>
        <row r="830">
          <cell r="J830" t="str">
            <v>RS-M</v>
          </cell>
        </row>
        <row r="831">
          <cell r="J831" t="str">
            <v>RS-M</v>
          </cell>
        </row>
        <row r="832">
          <cell r="J832" t="str">
            <v>RS-M</v>
          </cell>
        </row>
        <row r="833">
          <cell r="J833" t="str">
            <v>RS-M</v>
          </cell>
        </row>
        <row r="834">
          <cell r="J834" t="str">
            <v>RS-M</v>
          </cell>
          <cell r="K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</row>
        <row r="835">
          <cell r="J835" t="str">
            <v>RS-M</v>
          </cell>
        </row>
        <row r="836">
          <cell r="J836" t="str">
            <v>RS-M</v>
          </cell>
        </row>
        <row r="837">
          <cell r="J837" t="str">
            <v>RS-M</v>
          </cell>
        </row>
        <row r="838">
          <cell r="J838" t="str">
            <v>RS-M</v>
          </cell>
        </row>
        <row r="839">
          <cell r="J839" t="str">
            <v>RS-M</v>
          </cell>
        </row>
        <row r="840">
          <cell r="J840" t="str">
            <v>RS-M</v>
          </cell>
        </row>
        <row r="841">
          <cell r="J841" t="str">
            <v>RS-M</v>
          </cell>
        </row>
        <row r="842">
          <cell r="J842" t="str">
            <v>RS-M</v>
          </cell>
          <cell r="K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J843" t="str">
            <v>RS-M</v>
          </cell>
          <cell r="K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</row>
        <row r="844">
          <cell r="J844" t="str">
            <v>RS-M</v>
          </cell>
          <cell r="K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</row>
        <row r="845">
          <cell r="J845" t="str">
            <v>RC-O</v>
          </cell>
          <cell r="K845">
            <v>-67</v>
          </cell>
          <cell r="N845">
            <v>-13.345090000000001</v>
          </cell>
          <cell r="O845">
            <v>-17.570630000000001</v>
          </cell>
          <cell r="P845">
            <v>-21.773669999999999</v>
          </cell>
          <cell r="Q845">
            <v>-25.99661</v>
          </cell>
          <cell r="R845">
            <v>-30.204549999999998</v>
          </cell>
        </row>
        <row r="846">
          <cell r="J846" t="str">
            <v>RC-O</v>
          </cell>
          <cell r="K846">
            <v>-83</v>
          </cell>
          <cell r="N846">
            <v>-21.503900000000002</v>
          </cell>
          <cell r="O846">
            <v>-29.622689999999999</v>
          </cell>
          <cell r="P846">
            <v>-37.407899999999998</v>
          </cell>
          <cell r="Q846">
            <v>-45.452539999999999</v>
          </cell>
          <cell r="R846">
            <v>-52.974679999999999</v>
          </cell>
        </row>
        <row r="847">
          <cell r="J847" t="str">
            <v>RC-O</v>
          </cell>
          <cell r="N847">
            <v>-8.7700700000000005</v>
          </cell>
          <cell r="O847">
            <v>-10.297190000000001</v>
          </cell>
          <cell r="P847">
            <v>-13.698739999999999</v>
          </cell>
          <cell r="Q847">
            <v>-17.199259999999999</v>
          </cell>
          <cell r="R847">
            <v>-20.451310000000003</v>
          </cell>
        </row>
        <row r="848">
          <cell r="J848" t="str">
            <v>RC-O</v>
          </cell>
          <cell r="K848">
            <v>-7</v>
          </cell>
          <cell r="N848">
            <v>-1.9959558333333334</v>
          </cell>
          <cell r="O848">
            <v>-2.7954308333333335</v>
          </cell>
          <cell r="P848">
            <v>-3.4716174999999998</v>
          </cell>
          <cell r="Q848">
            <v>-4.3119674999999997</v>
          </cell>
          <cell r="R848">
            <v>-5.1856516666666668</v>
          </cell>
        </row>
        <row r="849">
          <cell r="J849" t="str">
            <v>RC-O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</row>
        <row r="850">
          <cell r="J850" t="str">
            <v>RC-O</v>
          </cell>
          <cell r="K850">
            <v>-9</v>
          </cell>
          <cell r="N850">
            <v>-14.14301</v>
          </cell>
          <cell r="O850">
            <v>-14.14301</v>
          </cell>
          <cell r="P850">
            <v>-14.14301</v>
          </cell>
          <cell r="Q850">
            <v>-14.14301</v>
          </cell>
          <cell r="R850">
            <v>-14.14301</v>
          </cell>
        </row>
        <row r="851">
          <cell r="J851" t="str">
            <v>RC-O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</row>
        <row r="852">
          <cell r="J852" t="str">
            <v>RC-O</v>
          </cell>
          <cell r="K852">
            <v>-2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</row>
        <row r="853">
          <cell r="J853" t="str">
            <v>RC-O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</row>
        <row r="854">
          <cell r="J854" t="str">
            <v>RC-O</v>
          </cell>
          <cell r="K854">
            <v>-1</v>
          </cell>
          <cell r="N854">
            <v>-0.105</v>
          </cell>
          <cell r="O854">
            <v>-0.57579999999999998</v>
          </cell>
          <cell r="P854">
            <v>-1.7726999999999999</v>
          </cell>
          <cell r="Q854">
            <v>-2.2046999999999999</v>
          </cell>
          <cell r="R854">
            <v>-2.7557</v>
          </cell>
        </row>
        <row r="855">
          <cell r="J855" t="str">
            <v>RC-O</v>
          </cell>
          <cell r="K855">
            <v>-169</v>
          </cell>
          <cell r="N855">
            <v>-59.863025833333332</v>
          </cell>
          <cell r="O855">
            <v>-75.004750833333333</v>
          </cell>
          <cell r="P855">
            <v>-92.267637499999992</v>
          </cell>
          <cell r="Q855">
            <v>-109.3080875</v>
          </cell>
          <cell r="R855">
            <v>-125.71490166666668</v>
          </cell>
        </row>
        <row r="856">
          <cell r="J856" t="str">
            <v>RC-O</v>
          </cell>
          <cell r="K856">
            <v>-20</v>
          </cell>
          <cell r="N856">
            <v>-8.1619972000000001</v>
          </cell>
          <cell r="O856">
            <v>-11.2839972</v>
          </cell>
          <cell r="P856">
            <v>-13.845997200000001</v>
          </cell>
          <cell r="Q856">
            <v>-16.407997200000001</v>
          </cell>
          <cell r="R856">
            <v>-18.969997200000002</v>
          </cell>
        </row>
        <row r="857">
          <cell r="J857" t="str">
            <v>RC-O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</row>
        <row r="858">
          <cell r="J858" t="str">
            <v>RC-O</v>
          </cell>
          <cell r="K858">
            <v>-20</v>
          </cell>
          <cell r="N858">
            <v>-8.1619972000000001</v>
          </cell>
          <cell r="O858">
            <v>-11.2839972</v>
          </cell>
          <cell r="P858">
            <v>-13.845997200000001</v>
          </cell>
          <cell r="Q858">
            <v>-16.407997200000001</v>
          </cell>
          <cell r="R858">
            <v>-18.969997200000002</v>
          </cell>
        </row>
        <row r="859">
          <cell r="J859" t="str">
            <v>RC-O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</row>
        <row r="860">
          <cell r="J860" t="str">
            <v>RC-O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</row>
        <row r="861">
          <cell r="J861" t="str">
            <v>RC-O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</row>
        <row r="862">
          <cell r="J862" t="str">
            <v>RC-O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</row>
        <row r="863">
          <cell r="J863" t="str">
            <v>RC-O</v>
          </cell>
          <cell r="K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</row>
        <row r="864">
          <cell r="J864" t="str">
            <v>RC-O</v>
          </cell>
          <cell r="K864">
            <v>-23</v>
          </cell>
          <cell r="N864">
            <v>-6.6654434482758615</v>
          </cell>
          <cell r="O864">
            <v>-8.9537362068965507</v>
          </cell>
          <cell r="P864">
            <v>-10.952448620689655</v>
          </cell>
          <cell r="Q864">
            <v>-13.215075517241381</v>
          </cell>
          <cell r="R864">
            <v>-15.509040689655173</v>
          </cell>
        </row>
        <row r="865">
          <cell r="J865" t="str">
            <v>RC-O</v>
          </cell>
          <cell r="K865">
            <v>-11</v>
          </cell>
          <cell r="N865">
            <v>-4.8290248275862071</v>
          </cell>
          <cell r="O865">
            <v>-6.5186799999999998</v>
          </cell>
          <cell r="P865">
            <v>-9.4097741379310342</v>
          </cell>
          <cell r="Q865">
            <v>-11.80347724137931</v>
          </cell>
          <cell r="R865">
            <v>-13.97904103448276</v>
          </cell>
        </row>
        <row r="866">
          <cell r="J866" t="str">
            <v>RC-O</v>
          </cell>
          <cell r="K866">
            <v>-4</v>
          </cell>
          <cell r="N866">
            <v>-1.3464100000000001</v>
          </cell>
          <cell r="O866">
            <v>-1.3464100000000001</v>
          </cell>
          <cell r="P866">
            <v>-1.59741</v>
          </cell>
          <cell r="Q866">
            <v>-1.59741</v>
          </cell>
          <cell r="R866">
            <v>-1.59741</v>
          </cell>
        </row>
        <row r="867">
          <cell r="J867" t="str">
            <v>RC-O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</row>
        <row r="868">
          <cell r="J868" t="str">
            <v>RC-O</v>
          </cell>
          <cell r="K868">
            <v>-4</v>
          </cell>
          <cell r="N868">
            <v>-2.7455955172413793</v>
          </cell>
          <cell r="O868">
            <v>-3.5373413793103445</v>
          </cell>
          <cell r="P868">
            <v>-4.6363703448275864</v>
          </cell>
          <cell r="Q868">
            <v>-5.9083451724137932</v>
          </cell>
          <cell r="R868">
            <v>-7.0668958620689661</v>
          </cell>
        </row>
        <row r="869">
          <cell r="J869" t="str">
            <v>RC-O</v>
          </cell>
          <cell r="K869">
            <v>-2</v>
          </cell>
          <cell r="N869">
            <v>-1.0862068965517242</v>
          </cell>
          <cell r="O869">
            <v>-1.4482758620689655</v>
          </cell>
          <cell r="P869">
            <v>-1.8103448275862071</v>
          </cell>
          <cell r="Q869">
            <v>-2.1724137931034484</v>
          </cell>
          <cell r="R869">
            <v>-2.5344827586206899</v>
          </cell>
        </row>
        <row r="870">
          <cell r="J870" t="str">
            <v>RC-O</v>
          </cell>
          <cell r="K870">
            <v>-17</v>
          </cell>
          <cell r="N870">
            <v>-8.7974672413793122</v>
          </cell>
          <cell r="O870">
            <v>-11.278962413793105</v>
          </cell>
          <cell r="P870">
            <v>-13.609334827586208</v>
          </cell>
          <cell r="Q870">
            <v>-15.776153448275863</v>
          </cell>
          <cell r="R870">
            <v>-18.361658965517243</v>
          </cell>
        </row>
        <row r="871">
          <cell r="J871" t="str">
            <v>RC-O</v>
          </cell>
          <cell r="K871">
            <v>-61</v>
          </cell>
          <cell r="N871">
            <v>-25.470147931034486</v>
          </cell>
          <cell r="O871">
            <v>-33.083405862068965</v>
          </cell>
          <cell r="P871">
            <v>-42.015682758620692</v>
          </cell>
          <cell r="Q871">
            <v>-50.472875172413794</v>
          </cell>
          <cell r="R871">
            <v>-59.048529310344833</v>
          </cell>
        </row>
        <row r="872">
          <cell r="A872" t="str">
            <v>E1000TRC-O</v>
          </cell>
          <cell r="B872" t="str">
            <v>CAMB</v>
          </cell>
          <cell r="C872" t="str">
            <v>E1000T</v>
          </cell>
          <cell r="D872" t="str">
            <v>TOTAL OPERATING EXPENSES</v>
          </cell>
          <cell r="E872">
            <v>2192</v>
          </cell>
          <cell r="F872" t="str">
            <v>EBITDA*RC-O</v>
          </cell>
          <cell r="G872">
            <v>0</v>
          </cell>
          <cell r="H872">
            <v>0</v>
          </cell>
          <cell r="I872" t="str">
            <v>*</v>
          </cell>
          <cell r="J872" t="str">
            <v>RC-O</v>
          </cell>
          <cell r="K872">
            <v>-250</v>
          </cell>
          <cell r="L872">
            <v>-23.08307849310345</v>
          </cell>
          <cell r="M872">
            <v>-60.968606970114941</v>
          </cell>
          <cell r="N872">
            <v>-93.495170964367816</v>
          </cell>
          <cell r="O872">
            <v>-119.37215389540231</v>
          </cell>
          <cell r="P872">
            <v>-148.12931745862068</v>
          </cell>
          <cell r="Q872">
            <v>-176.18895987241379</v>
          </cell>
          <cell r="R872">
            <v>-203.73342817701152</v>
          </cell>
          <cell r="S872">
            <v>-231.47641024597701</v>
          </cell>
          <cell r="T872">
            <v>-258.34357751609195</v>
          </cell>
          <cell r="U872">
            <v>-285.69045734367813</v>
          </cell>
          <cell r="V872">
            <v>-312.60689616551724</v>
          </cell>
          <cell r="W872">
            <v>-356.6110622862069</v>
          </cell>
          <cell r="X872">
            <v>-24</v>
          </cell>
          <cell r="Y872">
            <v>-47</v>
          </cell>
          <cell r="Z872">
            <v>-71</v>
          </cell>
          <cell r="AA872">
            <v>-98</v>
          </cell>
          <cell r="AB872">
            <v>-120</v>
          </cell>
          <cell r="AC872">
            <v>-146</v>
          </cell>
          <cell r="AD872">
            <v>-167</v>
          </cell>
          <cell r="AE872">
            <v>-191</v>
          </cell>
          <cell r="AF872">
            <v>-215</v>
          </cell>
          <cell r="AG872">
            <v>-239</v>
          </cell>
          <cell r="AH872">
            <v>-263</v>
          </cell>
          <cell r="AI872">
            <v>-290</v>
          </cell>
          <cell r="AJ872">
            <v>1</v>
          </cell>
          <cell r="AK872" t="str">
            <v>P</v>
          </cell>
          <cell r="AL872" t="str">
            <v>M</v>
          </cell>
          <cell r="AM872" t="b">
            <v>0</v>
          </cell>
          <cell r="AN872" t="b">
            <v>0</v>
          </cell>
          <cell r="AO872" t="b">
            <v>0</v>
          </cell>
          <cell r="AP872">
            <v>1</v>
          </cell>
          <cell r="AQ872" t="e">
            <v>#N/A</v>
          </cell>
        </row>
        <row r="873">
          <cell r="J873" t="str">
            <v>AC-O</v>
          </cell>
        </row>
        <row r="874">
          <cell r="J874" t="str">
            <v>AC-O</v>
          </cell>
        </row>
        <row r="875">
          <cell r="J875" t="str">
            <v>AC-O</v>
          </cell>
        </row>
        <row r="876">
          <cell r="J876" t="str">
            <v>AC-O</v>
          </cell>
        </row>
        <row r="877">
          <cell r="J877" t="str">
            <v>AC-O</v>
          </cell>
        </row>
        <row r="878">
          <cell r="J878" t="str">
            <v>AC-O</v>
          </cell>
        </row>
        <row r="879">
          <cell r="J879" t="str">
            <v>AC-O</v>
          </cell>
        </row>
        <row r="880">
          <cell r="J880" t="str">
            <v>AC-O</v>
          </cell>
        </row>
        <row r="881">
          <cell r="J881" t="str">
            <v>AC-O</v>
          </cell>
        </row>
        <row r="882">
          <cell r="J882" t="str">
            <v>AC-O</v>
          </cell>
        </row>
        <row r="883">
          <cell r="J883" t="str">
            <v>AC-O</v>
          </cell>
          <cell r="K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</row>
        <row r="884">
          <cell r="J884" t="str">
            <v>AC-O</v>
          </cell>
        </row>
        <row r="885">
          <cell r="J885" t="str">
            <v>AC-O</v>
          </cell>
        </row>
        <row r="886">
          <cell r="J886" t="str">
            <v>AC-O</v>
          </cell>
          <cell r="K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</row>
        <row r="887">
          <cell r="J887" t="str">
            <v>AC-O</v>
          </cell>
        </row>
        <row r="888">
          <cell r="J888" t="str">
            <v>AC-O</v>
          </cell>
        </row>
        <row r="889">
          <cell r="J889" t="str">
            <v>AC-O</v>
          </cell>
        </row>
        <row r="890">
          <cell r="J890" t="str">
            <v>AC-O</v>
          </cell>
        </row>
        <row r="891">
          <cell r="J891" t="str">
            <v>AC-O</v>
          </cell>
          <cell r="K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</row>
        <row r="892">
          <cell r="J892" t="str">
            <v>AC-O</v>
          </cell>
        </row>
        <row r="893">
          <cell r="J893" t="str">
            <v>AC-O</v>
          </cell>
        </row>
        <row r="894">
          <cell r="J894" t="str">
            <v>AC-O</v>
          </cell>
        </row>
        <row r="895">
          <cell r="J895" t="str">
            <v>AC-O</v>
          </cell>
        </row>
        <row r="896">
          <cell r="J896" t="str">
            <v>AC-O</v>
          </cell>
        </row>
        <row r="897">
          <cell r="J897" t="str">
            <v>AC-O</v>
          </cell>
        </row>
        <row r="898">
          <cell r="J898" t="str">
            <v>AC-O</v>
          </cell>
        </row>
        <row r="899">
          <cell r="J899" t="str">
            <v>AC-O</v>
          </cell>
          <cell r="K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</row>
        <row r="900">
          <cell r="J900" t="str">
            <v>AC-O</v>
          </cell>
          <cell r="K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</row>
        <row r="901">
          <cell r="J901" t="str">
            <v>C-C</v>
          </cell>
          <cell r="N901">
            <v>-2.1648700000000001</v>
          </cell>
          <cell r="O901">
            <v>-2.8019099999999999</v>
          </cell>
          <cell r="P901">
            <v>-3.4839499999999997</v>
          </cell>
          <cell r="Q901">
            <v>-4.1512900000000004</v>
          </cell>
          <cell r="R901">
            <v>-4.8186299999999997</v>
          </cell>
        </row>
        <row r="902">
          <cell r="J902" t="str">
            <v>C-C</v>
          </cell>
          <cell r="K902">
            <v>-121</v>
          </cell>
          <cell r="N902">
            <v>-10.868120000000001</v>
          </cell>
          <cell r="O902">
            <v>-14.564729999999999</v>
          </cell>
          <cell r="P902">
            <v>-18.043340000000001</v>
          </cell>
          <cell r="Q902">
            <v>-21.68825</v>
          </cell>
          <cell r="R902">
            <v>-25.210789999999999</v>
          </cell>
        </row>
        <row r="903">
          <cell r="J903" t="str">
            <v>C-C</v>
          </cell>
          <cell r="N903">
            <v>-0.32</v>
          </cell>
          <cell r="O903">
            <v>-0.91615999999999997</v>
          </cell>
          <cell r="P903">
            <v>-1.9331199999999999</v>
          </cell>
          <cell r="Q903">
            <v>-3.12845</v>
          </cell>
          <cell r="R903">
            <v>-4.2900499999999999</v>
          </cell>
        </row>
        <row r="904">
          <cell r="J904" t="str">
            <v>C-C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</row>
        <row r="905">
          <cell r="J905" t="str">
            <v>C-C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</row>
        <row r="906">
          <cell r="J906" t="str">
            <v>C-C</v>
          </cell>
          <cell r="K906">
            <v>-1</v>
          </cell>
          <cell r="N906">
            <v>-0.2</v>
          </cell>
          <cell r="O906">
            <v>-0.2</v>
          </cell>
          <cell r="P906">
            <v>-0.248</v>
          </cell>
          <cell r="Q906">
            <v>-0.56200000000000006</v>
          </cell>
          <cell r="R906">
            <v>-0.66600000000000004</v>
          </cell>
        </row>
        <row r="907">
          <cell r="J907" t="str">
            <v>C-C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</row>
        <row r="908">
          <cell r="J908" t="str">
            <v>C-C</v>
          </cell>
          <cell r="K908">
            <v>-2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</row>
        <row r="909">
          <cell r="J909" t="str">
            <v>C-C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</row>
        <row r="910">
          <cell r="J910" t="str">
            <v>C-C</v>
          </cell>
          <cell r="K910">
            <v>-1</v>
          </cell>
          <cell r="N910">
            <v>-0.12</v>
          </cell>
          <cell r="O910">
            <v>-0.12</v>
          </cell>
          <cell r="P910">
            <v>-0.12</v>
          </cell>
          <cell r="Q910">
            <v>-0.12</v>
          </cell>
          <cell r="R910">
            <v>-0.12</v>
          </cell>
        </row>
        <row r="911">
          <cell r="J911" t="str">
            <v>C-C</v>
          </cell>
          <cell r="K911">
            <v>-125</v>
          </cell>
          <cell r="N911">
            <v>-13.67299</v>
          </cell>
          <cell r="O911">
            <v>-18.602800000000002</v>
          </cell>
          <cell r="P911">
            <v>-23.828410000000002</v>
          </cell>
          <cell r="Q911">
            <v>-29.649990000000003</v>
          </cell>
          <cell r="R911">
            <v>-35.10546999999999</v>
          </cell>
        </row>
        <row r="912">
          <cell r="J912" t="str">
            <v>C-C</v>
          </cell>
          <cell r="K912">
            <v>-17</v>
          </cell>
          <cell r="N912">
            <v>-2.3319991999999998</v>
          </cell>
          <cell r="O912">
            <v>-3.2239991999999997</v>
          </cell>
          <cell r="P912">
            <v>-3.9559991999999999</v>
          </cell>
          <cell r="Q912">
            <v>-4.6879992000000001</v>
          </cell>
          <cell r="R912">
            <v>-5.4199991999999995</v>
          </cell>
        </row>
        <row r="913">
          <cell r="J913" t="str">
            <v>C-C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</row>
        <row r="914">
          <cell r="J914" t="str">
            <v>C-C</v>
          </cell>
          <cell r="K914">
            <v>-17</v>
          </cell>
          <cell r="N914">
            <v>-2.3319991999999998</v>
          </cell>
          <cell r="O914">
            <v>-3.2239991999999997</v>
          </cell>
          <cell r="P914">
            <v>-3.9559991999999999</v>
          </cell>
          <cell r="Q914">
            <v>-4.6879992000000001</v>
          </cell>
          <cell r="R914">
            <v>-5.4199991999999995</v>
          </cell>
        </row>
        <row r="915">
          <cell r="J915" t="str">
            <v>C-C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</row>
        <row r="916">
          <cell r="J916" t="str">
            <v>C-C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</row>
        <row r="917">
          <cell r="J917" t="str">
            <v>C-C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</row>
        <row r="918">
          <cell r="J918" t="str">
            <v>C-C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</row>
        <row r="919">
          <cell r="J919" t="str">
            <v>C-C</v>
          </cell>
          <cell r="K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</row>
        <row r="920">
          <cell r="J920" t="str">
            <v>C-C</v>
          </cell>
          <cell r="K920">
            <v>-1</v>
          </cell>
          <cell r="N920">
            <v>-9.7499900000000004</v>
          </cell>
          <cell r="O920">
            <v>-10.754989999999999</v>
          </cell>
          <cell r="P920">
            <v>-16.514990000000001</v>
          </cell>
          <cell r="Q920">
            <v>-18.514990000000001</v>
          </cell>
          <cell r="R920">
            <v>-20.514990000000001</v>
          </cell>
        </row>
        <row r="921">
          <cell r="J921" t="str">
            <v>C-C</v>
          </cell>
          <cell r="K921">
            <v>-14</v>
          </cell>
          <cell r="N921">
            <v>-4.5701499999999999</v>
          </cell>
          <cell r="O921">
            <v>-6.4557700000000002</v>
          </cell>
          <cell r="P921">
            <v>-8.5277199999999986</v>
          </cell>
          <cell r="Q921">
            <v>-10.920219999999999</v>
          </cell>
          <cell r="R921">
            <v>-13.33372</v>
          </cell>
        </row>
        <row r="922">
          <cell r="J922" t="str">
            <v>C-C</v>
          </cell>
          <cell r="N922">
            <v>1.0000000000000001E-5</v>
          </cell>
          <cell r="O922">
            <v>1.0000000000000001E-5</v>
          </cell>
          <cell r="P922">
            <v>1.0000000000000001E-5</v>
          </cell>
          <cell r="Q922">
            <v>1.0000000000000001E-5</v>
          </cell>
          <cell r="R922">
            <v>1.0000000000000001E-5</v>
          </cell>
        </row>
        <row r="923">
          <cell r="J923" t="str">
            <v>C-C</v>
          </cell>
          <cell r="K923">
            <v>-71</v>
          </cell>
          <cell r="N923">
            <v>-21.113259999999997</v>
          </cell>
          <cell r="O923">
            <v>-28.183919999999997</v>
          </cell>
          <cell r="P923">
            <v>-34.341389999999997</v>
          </cell>
          <cell r="Q923">
            <v>-41.314579999999999</v>
          </cell>
          <cell r="R923">
            <v>-49.365540000000003</v>
          </cell>
        </row>
        <row r="924">
          <cell r="J924" t="str">
            <v>C-C</v>
          </cell>
          <cell r="K924">
            <v>-26</v>
          </cell>
          <cell r="N924">
            <v>-18.398779999999999</v>
          </cell>
          <cell r="O924">
            <v>-4.4634799999999997</v>
          </cell>
          <cell r="P924">
            <v>-4.6150799999999998</v>
          </cell>
          <cell r="Q924">
            <v>-6.2638599999999993</v>
          </cell>
          <cell r="R924">
            <v>-6.8554599999999999</v>
          </cell>
        </row>
        <row r="925">
          <cell r="J925" t="str">
            <v>C-C</v>
          </cell>
          <cell r="K925">
            <v>-2</v>
          </cell>
          <cell r="N925">
            <v>-0.97023000000000004</v>
          </cell>
          <cell r="O925">
            <v>-1.2616099999999999</v>
          </cell>
          <cell r="P925">
            <v>-1.5743</v>
          </cell>
          <cell r="Q925">
            <v>-1.7136199999999999</v>
          </cell>
          <cell r="R925">
            <v>-2.05911</v>
          </cell>
        </row>
        <row r="926">
          <cell r="J926" t="str">
            <v>C-C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</row>
        <row r="927">
          <cell r="J927" t="str">
            <v>C-C</v>
          </cell>
          <cell r="K927">
            <v>-84</v>
          </cell>
          <cell r="N927">
            <v>-24.724589999999999</v>
          </cell>
          <cell r="O927">
            <v>-30.954090000000001</v>
          </cell>
          <cell r="P927">
            <v>-38.491379999999999</v>
          </cell>
          <cell r="Q927">
            <v>-55.785710000000002</v>
          </cell>
          <cell r="R927">
            <v>-64.359120000000004</v>
          </cell>
        </row>
        <row r="928">
          <cell r="J928" t="str">
            <v>C-C</v>
          </cell>
          <cell r="K928">
            <v>-198</v>
          </cell>
          <cell r="N928">
            <v>-79.526989999999984</v>
          </cell>
          <cell r="O928">
            <v>-82.073849999999993</v>
          </cell>
          <cell r="P928">
            <v>-104.06485000000001</v>
          </cell>
          <cell r="Q928">
            <v>-134.51297</v>
          </cell>
          <cell r="R928">
            <v>-156.48793000000001</v>
          </cell>
        </row>
        <row r="929">
          <cell r="J929" t="str">
            <v>C-C</v>
          </cell>
          <cell r="K929">
            <v>-20</v>
          </cell>
          <cell r="N929">
            <v>-1.9044124137931033</v>
          </cell>
          <cell r="O929">
            <v>-2.5582103448275859</v>
          </cell>
          <cell r="P929">
            <v>-3.1292710344827586</v>
          </cell>
          <cell r="Q929">
            <v>-3.7757358620689656</v>
          </cell>
          <cell r="R929">
            <v>-4.4311544827586209</v>
          </cell>
        </row>
        <row r="930">
          <cell r="J930" t="str">
            <v>C-C</v>
          </cell>
          <cell r="K930">
            <v>-10</v>
          </cell>
          <cell r="N930">
            <v>-1.3797213793103447</v>
          </cell>
          <cell r="O930">
            <v>-1.8624799999999999</v>
          </cell>
          <cell r="P930">
            <v>-2.6885068965517238</v>
          </cell>
          <cell r="Q930">
            <v>-3.3724220689655171</v>
          </cell>
          <cell r="R930">
            <v>-3.9940117241379309</v>
          </cell>
        </row>
        <row r="931">
          <cell r="J931" t="str">
            <v>C-C</v>
          </cell>
          <cell r="N931">
            <v>-2.4510000000000001E-2</v>
          </cell>
          <cell r="O931">
            <v>-2.4510000000000001E-2</v>
          </cell>
          <cell r="P931">
            <v>-2.4510000000000001E-2</v>
          </cell>
          <cell r="Q931">
            <v>-0.13951</v>
          </cell>
          <cell r="R931">
            <v>-0.13951</v>
          </cell>
        </row>
        <row r="932">
          <cell r="J932" t="str">
            <v>C-C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J933" t="str">
            <v>C-C</v>
          </cell>
          <cell r="K933">
            <v>-4</v>
          </cell>
          <cell r="N933">
            <v>-0.78445586206896545</v>
          </cell>
          <cell r="O933">
            <v>-1.0106689655172412</v>
          </cell>
          <cell r="P933">
            <v>-1.3246772413793102</v>
          </cell>
          <cell r="Q933">
            <v>-1.6880986206896551</v>
          </cell>
          <cell r="R933">
            <v>-2.0191131034482761</v>
          </cell>
        </row>
        <row r="934">
          <cell r="J934" t="str">
            <v>C-C</v>
          </cell>
          <cell r="K934">
            <v>-1</v>
          </cell>
          <cell r="N934">
            <v>-0.31034482758620691</v>
          </cell>
          <cell r="O934">
            <v>-0.41379310344827586</v>
          </cell>
          <cell r="P934">
            <v>-0.51724137931034486</v>
          </cell>
          <cell r="Q934">
            <v>-0.62068965517241381</v>
          </cell>
          <cell r="R934">
            <v>-0.72413793103448276</v>
          </cell>
        </row>
        <row r="935">
          <cell r="J935" t="str">
            <v>C-C</v>
          </cell>
          <cell r="K935">
            <v>-15</v>
          </cell>
          <cell r="N935">
            <v>-2.5135620689655176</v>
          </cell>
          <cell r="O935">
            <v>-3.2225606896551726</v>
          </cell>
          <cell r="P935">
            <v>-3.8883813793103452</v>
          </cell>
          <cell r="Q935">
            <v>-4.5074724137931037</v>
          </cell>
          <cell r="R935">
            <v>-5.2461882758620693</v>
          </cell>
        </row>
        <row r="936">
          <cell r="J936" t="str">
            <v>C-C</v>
          </cell>
          <cell r="K936">
            <v>-50</v>
          </cell>
          <cell r="N936">
            <v>-6.9170065517241373</v>
          </cell>
          <cell r="O936">
            <v>-9.0922231034482763</v>
          </cell>
          <cell r="P936">
            <v>-11.572587931034484</v>
          </cell>
          <cell r="Q936">
            <v>-14.103928620689654</v>
          </cell>
          <cell r="R936">
            <v>-16.554115517241378</v>
          </cell>
        </row>
        <row r="937">
          <cell r="A937" t="str">
            <v>E1000TC-C</v>
          </cell>
          <cell r="B937" t="str">
            <v>CAMB</v>
          </cell>
          <cell r="C937" t="str">
            <v>E1000T</v>
          </cell>
          <cell r="D937" t="str">
            <v>TOTAL OPERATING EXPENSES</v>
          </cell>
          <cell r="E937">
            <v>2192</v>
          </cell>
          <cell r="F937" t="str">
            <v>EBITDA*C-C</v>
          </cell>
          <cell r="G937">
            <v>0</v>
          </cell>
          <cell r="H937">
            <v>0</v>
          </cell>
          <cell r="I937" t="str">
            <v>*</v>
          </cell>
          <cell r="J937" t="str">
            <v>C-C</v>
          </cell>
          <cell r="K937">
            <v>-390</v>
          </cell>
          <cell r="L937">
            <v>-32.040778855172412</v>
          </cell>
          <cell r="M937">
            <v>-57.774254372413793</v>
          </cell>
          <cell r="N937">
            <v>-102.44898575172412</v>
          </cell>
          <cell r="O937">
            <v>-112.99287230344828</v>
          </cell>
          <cell r="P937">
            <v>-143.4218471310345</v>
          </cell>
          <cell r="Q937">
            <v>-182.95488782068966</v>
          </cell>
          <cell r="R937">
            <v>-213.56751471724135</v>
          </cell>
          <cell r="S937">
            <v>-246.83071816551725</v>
          </cell>
          <cell r="T937">
            <v>-496.88604333793097</v>
          </cell>
          <cell r="U937">
            <v>-671.83824471724142</v>
          </cell>
          <cell r="V937">
            <v>-807.97198747586208</v>
          </cell>
          <cell r="W937">
            <v>-965.56219851034496</v>
          </cell>
          <cell r="X937">
            <v>-29</v>
          </cell>
          <cell r="Y937">
            <v>-60</v>
          </cell>
          <cell r="Z937">
            <v>-88</v>
          </cell>
          <cell r="AA937">
            <v>-120</v>
          </cell>
          <cell r="AB937">
            <v>-147</v>
          </cell>
          <cell r="AC937">
            <v>-178</v>
          </cell>
          <cell r="AD937">
            <v>-210</v>
          </cell>
          <cell r="AE937">
            <v>-239</v>
          </cell>
          <cell r="AF937">
            <v>-267</v>
          </cell>
          <cell r="AG937">
            <v>-301</v>
          </cell>
          <cell r="AH937">
            <v>-332</v>
          </cell>
          <cell r="AI937">
            <v>-366</v>
          </cell>
          <cell r="AJ937">
            <v>1</v>
          </cell>
          <cell r="AK937" t="str">
            <v>P</v>
          </cell>
          <cell r="AL937" t="str">
            <v>M</v>
          </cell>
          <cell r="AM937" t="b">
            <v>0</v>
          </cell>
          <cell r="AN937" t="b">
            <v>0</v>
          </cell>
          <cell r="AO937" t="b">
            <v>0</v>
          </cell>
          <cell r="AP937">
            <v>1</v>
          </cell>
          <cell r="AQ937">
            <v>5</v>
          </cell>
        </row>
        <row r="938">
          <cell r="J938" t="str">
            <v>T-OP</v>
          </cell>
          <cell r="K938">
            <v>-156</v>
          </cell>
          <cell r="N938">
            <v>-35.064970000000002</v>
          </cell>
          <cell r="O938">
            <v>-52.116080000000004</v>
          </cell>
          <cell r="P938">
            <v>-66.614980000000003</v>
          </cell>
          <cell r="Q938">
            <v>-79.451940000000008</v>
          </cell>
          <cell r="R938">
            <v>-93.009179999999986</v>
          </cell>
        </row>
        <row r="939">
          <cell r="J939" t="str">
            <v>T-OP</v>
          </cell>
          <cell r="K939">
            <v>-140</v>
          </cell>
          <cell r="N939">
            <v>-24.34918</v>
          </cell>
          <cell r="O939">
            <v>-32.115209999999998</v>
          </cell>
          <cell r="P939">
            <v>-41.285209999999999</v>
          </cell>
          <cell r="Q939">
            <v>-50.559710000000003</v>
          </cell>
          <cell r="R939">
            <v>-58.844209999999997</v>
          </cell>
        </row>
        <row r="940">
          <cell r="J940" t="str">
            <v>T-OP</v>
          </cell>
          <cell r="N940">
            <v>-24.620999999999999</v>
          </cell>
          <cell r="O940">
            <v>-28.8812</v>
          </cell>
          <cell r="P940">
            <v>-31.482189999999999</v>
          </cell>
          <cell r="Q940">
            <v>-38.776650000000004</v>
          </cell>
          <cell r="R940">
            <v>-44.862279999999998</v>
          </cell>
        </row>
        <row r="941">
          <cell r="J941" t="str">
            <v>T-OP</v>
          </cell>
          <cell r="K941">
            <v>-33</v>
          </cell>
          <cell r="N941">
            <v>-5.9878675000000001</v>
          </cell>
          <cell r="O941">
            <v>-8.3862925000000015</v>
          </cell>
          <cell r="P941">
            <v>-10.4148525</v>
          </cell>
          <cell r="Q941">
            <v>-12.935902500000001</v>
          </cell>
          <cell r="R941">
            <v>-15.556955</v>
          </cell>
        </row>
        <row r="942">
          <cell r="J942" t="str">
            <v>T-OP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</row>
        <row r="943">
          <cell r="J943" t="str">
            <v>T-OP</v>
          </cell>
          <cell r="K943">
            <v>-3</v>
          </cell>
          <cell r="N943">
            <v>-26.492519999999999</v>
          </cell>
          <cell r="O943">
            <v>-27.7195</v>
          </cell>
          <cell r="P943">
            <v>-27.7195</v>
          </cell>
          <cell r="Q943">
            <v>-28.129459999999998</v>
          </cell>
          <cell r="R943">
            <v>-28.76754</v>
          </cell>
        </row>
        <row r="944">
          <cell r="J944" t="str">
            <v>T-OP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</row>
        <row r="945">
          <cell r="J945" t="str">
            <v>T-OP</v>
          </cell>
          <cell r="K945">
            <v>-2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</row>
        <row r="946">
          <cell r="J946" t="str">
            <v>T-OP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</row>
        <row r="947">
          <cell r="J947" t="str">
            <v>T-OP</v>
          </cell>
          <cell r="K947">
            <v>-15</v>
          </cell>
          <cell r="N947">
            <v>-5.4950600000000005</v>
          </cell>
          <cell r="O947">
            <v>-8.6647266666666667</v>
          </cell>
          <cell r="P947">
            <v>-10.469946666666667</v>
          </cell>
          <cell r="Q947">
            <v>-17.136546666666668</v>
          </cell>
          <cell r="R947">
            <v>-24.467616666666668</v>
          </cell>
        </row>
        <row r="948">
          <cell r="J948" t="str">
            <v>T-OP</v>
          </cell>
          <cell r="K948">
            <v>-349</v>
          </cell>
          <cell r="N948">
            <v>-122.0105975</v>
          </cell>
          <cell r="O948">
            <v>-157.88300916666668</v>
          </cell>
          <cell r="P948">
            <v>-187.98667916666668</v>
          </cell>
          <cell r="Q948">
            <v>-226.99020916666666</v>
          </cell>
          <cell r="R948">
            <v>-265.50778166666663</v>
          </cell>
        </row>
        <row r="949">
          <cell r="J949" t="str">
            <v>T-OP</v>
          </cell>
          <cell r="K949">
            <v>-22</v>
          </cell>
          <cell r="N949">
            <v>-7.4623974400000002</v>
          </cell>
          <cell r="O949">
            <v>-10.316797439999998</v>
          </cell>
          <cell r="P949">
            <v>-12.65919744</v>
          </cell>
          <cell r="Q949">
            <v>-15.001597439999999</v>
          </cell>
          <cell r="R949">
            <v>-17.343997439999999</v>
          </cell>
        </row>
        <row r="950">
          <cell r="J950" t="str">
            <v>T-OP</v>
          </cell>
          <cell r="N950">
            <v>-9.4296966666666666</v>
          </cell>
          <cell r="O950">
            <v>-11.12107</v>
          </cell>
          <cell r="P950">
            <v>-12.88569666666667</v>
          </cell>
          <cell r="Q950">
            <v>-14.717796666666667</v>
          </cell>
          <cell r="R950">
            <v>-17.945483333333328</v>
          </cell>
        </row>
        <row r="951">
          <cell r="J951" t="str">
            <v>T-OP</v>
          </cell>
          <cell r="K951">
            <v>-22</v>
          </cell>
          <cell r="N951">
            <v>-16.892094106666669</v>
          </cell>
          <cell r="O951">
            <v>-21.437867439999998</v>
          </cell>
          <cell r="P951">
            <v>-25.544894106666668</v>
          </cell>
          <cell r="Q951">
            <v>-29.719394106666666</v>
          </cell>
          <cell r="R951">
            <v>-35.289480773333324</v>
          </cell>
        </row>
        <row r="952">
          <cell r="J952" t="str">
            <v>T-OP</v>
          </cell>
          <cell r="O952">
            <v>0</v>
          </cell>
        </row>
        <row r="953">
          <cell r="J953" t="str">
            <v>T-OP</v>
          </cell>
          <cell r="O953">
            <v>0</v>
          </cell>
        </row>
        <row r="954">
          <cell r="J954" t="str">
            <v>T-OP</v>
          </cell>
          <cell r="O954">
            <v>0</v>
          </cell>
        </row>
        <row r="955">
          <cell r="J955" t="str">
            <v>T-OP</v>
          </cell>
          <cell r="O955">
            <v>0</v>
          </cell>
        </row>
        <row r="956">
          <cell r="J956" t="str">
            <v>T-OP</v>
          </cell>
          <cell r="K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</row>
        <row r="957">
          <cell r="J957" t="str">
            <v>T-OP</v>
          </cell>
          <cell r="N957">
            <v>1.0000000000000001E-5</v>
          </cell>
          <cell r="O957">
            <v>1.0000000000000001E-5</v>
          </cell>
          <cell r="P957">
            <v>1.0000000000000001E-5</v>
          </cell>
          <cell r="Q957">
            <v>1.0000000000000001E-5</v>
          </cell>
          <cell r="R957">
            <v>1.0000000000000001E-5</v>
          </cell>
        </row>
        <row r="958">
          <cell r="J958" t="str">
            <v>T-OP</v>
          </cell>
          <cell r="K958">
            <v>-102</v>
          </cell>
          <cell r="N958">
            <v>-24.425000000000001</v>
          </cell>
          <cell r="O958">
            <v>-32.575000000000003</v>
          </cell>
          <cell r="P958">
            <v>-40.725000000000001</v>
          </cell>
          <cell r="Q958">
            <v>-48.875</v>
          </cell>
          <cell r="R958">
            <v>-57.024999999999999</v>
          </cell>
        </row>
        <row r="959">
          <cell r="J959" t="str">
            <v>T-OP</v>
          </cell>
          <cell r="K959">
            <v>-17</v>
          </cell>
          <cell r="N959">
            <v>-6.2017799999999994</v>
          </cell>
          <cell r="O959">
            <v>-6.9446000000000003</v>
          </cell>
          <cell r="P959">
            <v>-10.93169</v>
          </cell>
          <cell r="Q959">
            <v>-13.021270000000001</v>
          </cell>
          <cell r="R959">
            <v>-19.856590000000001</v>
          </cell>
        </row>
        <row r="960">
          <cell r="J960" t="str">
            <v>T-OP</v>
          </cell>
          <cell r="K960">
            <v>-40</v>
          </cell>
          <cell r="N960">
            <v>-5.6452499999999999</v>
          </cell>
          <cell r="O960">
            <v>-7.5270000000000001</v>
          </cell>
          <cell r="P960">
            <v>-9.7688500000000005</v>
          </cell>
          <cell r="Q960">
            <v>-12.0107</v>
          </cell>
          <cell r="R960">
            <v>-14.252549999999999</v>
          </cell>
        </row>
        <row r="961">
          <cell r="J961" t="str">
            <v>T-OP</v>
          </cell>
          <cell r="K961">
            <v>-87</v>
          </cell>
          <cell r="N961">
            <v>-28.376830000000002</v>
          </cell>
          <cell r="O961">
            <v>-38.241819999999997</v>
          </cell>
          <cell r="P961">
            <v>-52.232610000000001</v>
          </cell>
          <cell r="Q961">
            <v>-65.996490000000009</v>
          </cell>
          <cell r="R961">
            <v>-79.641000000000005</v>
          </cell>
        </row>
        <row r="962">
          <cell r="J962" t="str">
            <v>T-OP</v>
          </cell>
          <cell r="K962">
            <v>-49</v>
          </cell>
          <cell r="N962">
            <v>-16.181429999999999</v>
          </cell>
          <cell r="O962">
            <v>-23.13597</v>
          </cell>
          <cell r="P962">
            <v>-27.350740000000002</v>
          </cell>
          <cell r="Q962">
            <v>-32.152970000000003</v>
          </cell>
          <cell r="R962">
            <v>-39.012839999999997</v>
          </cell>
        </row>
        <row r="963">
          <cell r="J963" t="str">
            <v>T-OP</v>
          </cell>
          <cell r="K963">
            <v>-145</v>
          </cell>
          <cell r="N963">
            <v>-47.548000000000002</v>
          </cell>
          <cell r="O963">
            <v>-65.843999999999994</v>
          </cell>
          <cell r="P963">
            <v>-85.08</v>
          </cell>
          <cell r="Q963">
            <v>-105.67100000000001</v>
          </cell>
          <cell r="R963">
            <v>-126.17100000000001</v>
          </cell>
        </row>
        <row r="964">
          <cell r="J964" t="str">
            <v>T-OP</v>
          </cell>
          <cell r="K964">
            <v>-440</v>
          </cell>
          <cell r="N964">
            <v>-128.37827999999999</v>
          </cell>
          <cell r="O964">
            <v>-174.26837999999998</v>
          </cell>
          <cell r="P964">
            <v>-226.08888000000002</v>
          </cell>
          <cell r="Q964">
            <v>-277.72742000000005</v>
          </cell>
          <cell r="R964">
            <v>-335.95896999999997</v>
          </cell>
        </row>
        <row r="965">
          <cell r="J965" t="str">
            <v>T-OP</v>
          </cell>
          <cell r="K965">
            <v>-26</v>
          </cell>
          <cell r="N965">
            <v>-6.0941197241379301</v>
          </cell>
          <cell r="O965">
            <v>-8.1862731034482756</v>
          </cell>
          <cell r="P965">
            <v>-10.013667310344827</v>
          </cell>
          <cell r="Q965">
            <v>-12.08235475862069</v>
          </cell>
          <cell r="R965">
            <v>-14.179694344827585</v>
          </cell>
        </row>
        <row r="966">
          <cell r="J966" t="str">
            <v>T-OP</v>
          </cell>
          <cell r="K966">
            <v>-12</v>
          </cell>
          <cell r="N966">
            <v>-4.4151084137931029</v>
          </cell>
          <cell r="O966">
            <v>-5.9599359999999999</v>
          </cell>
          <cell r="P966">
            <v>-8.6032220689655166</v>
          </cell>
          <cell r="Q966">
            <v>-10.791750620689655</v>
          </cell>
          <cell r="R966">
            <v>-12.780837517241379</v>
          </cell>
        </row>
        <row r="967">
          <cell r="J967" t="str">
            <v>T-OP</v>
          </cell>
          <cell r="K967">
            <v>-101</v>
          </cell>
          <cell r="N967">
            <v>-37.689239999999998</v>
          </cell>
          <cell r="O967">
            <v>-49.01014</v>
          </cell>
          <cell r="P967">
            <v>-59.431660000000001</v>
          </cell>
          <cell r="Q967">
            <v>-71.895089999999996</v>
          </cell>
          <cell r="R967">
            <v>-86.881119999999996</v>
          </cell>
        </row>
        <row r="968">
          <cell r="J968" t="str">
            <v>T-OP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</row>
        <row r="969">
          <cell r="J969" t="str">
            <v>T-OP</v>
          </cell>
          <cell r="K969">
            <v>-5</v>
          </cell>
          <cell r="N969">
            <v>-2.5102587586206893</v>
          </cell>
          <cell r="O969">
            <v>-3.2341406896551721</v>
          </cell>
          <cell r="P969">
            <v>-4.2389671724137923</v>
          </cell>
          <cell r="Q969">
            <v>-5.4019155862068962</v>
          </cell>
          <cell r="R969">
            <v>-6.461161931034483</v>
          </cell>
        </row>
        <row r="970">
          <cell r="J970" t="str">
            <v>T-OP</v>
          </cell>
          <cell r="K970">
            <v>-13</v>
          </cell>
          <cell r="N970">
            <v>-0.99310344827586206</v>
          </cell>
          <cell r="O970">
            <v>-1.3241379310344827</v>
          </cell>
          <cell r="P970">
            <v>-1.6551724137931034</v>
          </cell>
          <cell r="Q970">
            <v>-1.9862068965517241</v>
          </cell>
          <cell r="R970">
            <v>-2.317241379310345</v>
          </cell>
        </row>
        <row r="971">
          <cell r="J971" t="str">
            <v>T-OP</v>
          </cell>
          <cell r="K971">
            <v>-19</v>
          </cell>
          <cell r="N971">
            <v>-8.0433986206896559</v>
          </cell>
          <cell r="O971">
            <v>-10.312194206896551</v>
          </cell>
          <cell r="P971">
            <v>-12.442820413793104</v>
          </cell>
          <cell r="Q971">
            <v>-14.42391172413793</v>
          </cell>
          <cell r="R971">
            <v>-16.787802482758622</v>
          </cell>
        </row>
        <row r="972">
          <cell r="J972" t="str">
            <v>T-OP</v>
          </cell>
          <cell r="K972">
            <v>-176</v>
          </cell>
          <cell r="N972">
            <v>-59.745228965517235</v>
          </cell>
          <cell r="O972">
            <v>-78.02682193103449</v>
          </cell>
          <cell r="P972">
            <v>-96.385509379310349</v>
          </cell>
          <cell r="Q972">
            <v>-116.58122958620689</v>
          </cell>
          <cell r="R972">
            <v>-139.40785765517239</v>
          </cell>
        </row>
        <row r="973">
          <cell r="J973" t="str">
            <v>T-OP</v>
          </cell>
          <cell r="K973">
            <v>-987</v>
          </cell>
          <cell r="N973">
            <v>-327.02620057218388</v>
          </cell>
          <cell r="O973">
            <v>-431.61607853770113</v>
          </cell>
          <cell r="P973">
            <v>-536.0059626526438</v>
          </cell>
          <cell r="Q973">
            <v>-651.01825285954021</v>
          </cell>
          <cell r="R973">
            <v>-776.16409009517224</v>
          </cell>
        </row>
        <row r="974">
          <cell r="J974" t="str">
            <v>T-PL</v>
          </cell>
          <cell r="N974">
            <v>-1.0000000000000001E-5</v>
          </cell>
          <cell r="O974">
            <v>-1.0000000000000001E-5</v>
          </cell>
          <cell r="P974">
            <v>-1.0000000000000001E-5</v>
          </cell>
          <cell r="Q974">
            <v>-1.0000000000000001E-5</v>
          </cell>
          <cell r="R974">
            <v>-1.0000000000000001E-5</v>
          </cell>
        </row>
        <row r="975">
          <cell r="J975" t="str">
            <v>T-PL</v>
          </cell>
          <cell r="N975">
            <v>-5.24491</v>
          </cell>
          <cell r="O975">
            <v>-6.5949399999999994</v>
          </cell>
          <cell r="P975">
            <v>-8.25258</v>
          </cell>
          <cell r="Q975">
            <v>-9.7908399999999993</v>
          </cell>
          <cell r="R975">
            <v>-11.301600000000001</v>
          </cell>
        </row>
        <row r="976">
          <cell r="J976" t="str">
            <v>T-PL</v>
          </cell>
          <cell r="N976">
            <v>0</v>
          </cell>
          <cell r="O976">
            <v>-0.79042000000000001</v>
          </cell>
          <cell r="P976">
            <v>-2.1332</v>
          </cell>
          <cell r="Q976">
            <v>-3.6909899999999998</v>
          </cell>
          <cell r="R976">
            <v>-5.6580900000000005</v>
          </cell>
        </row>
        <row r="977">
          <cell r="J977" t="str">
            <v>T-PL</v>
          </cell>
          <cell r="N977">
            <v>-3.9919116666666667</v>
          </cell>
          <cell r="O977">
            <v>-5.5908616666666671</v>
          </cell>
          <cell r="P977">
            <v>-6.9432349999999996</v>
          </cell>
          <cell r="Q977">
            <v>-8.6239349999999995</v>
          </cell>
          <cell r="R977">
            <v>-10.371303333333334</v>
          </cell>
        </row>
        <row r="978">
          <cell r="J978" t="str">
            <v>T-PL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</row>
        <row r="979">
          <cell r="J979" t="str">
            <v>T-PL</v>
          </cell>
          <cell r="N979">
            <v>-1.0000000000000001E-5</v>
          </cell>
          <cell r="O979">
            <v>-1.0000000000000001E-5</v>
          </cell>
          <cell r="P979">
            <v>-1.0000000000000001E-5</v>
          </cell>
          <cell r="Q979">
            <v>-1.0000000000000001E-5</v>
          </cell>
          <cell r="R979">
            <v>-1.0000000000000001E-5</v>
          </cell>
        </row>
        <row r="980">
          <cell r="J980" t="str">
            <v>T-PL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</row>
        <row r="981">
          <cell r="J981" t="str">
            <v>T-PL</v>
          </cell>
          <cell r="K981">
            <v>-1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</row>
        <row r="982">
          <cell r="J982" t="str">
            <v>T-PL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</row>
        <row r="983">
          <cell r="J983" t="str">
            <v>T-PL</v>
          </cell>
          <cell r="N983">
            <v>-0.6694</v>
          </cell>
          <cell r="O983">
            <v>-0.6694</v>
          </cell>
          <cell r="P983">
            <v>-1.1294000000000002</v>
          </cell>
          <cell r="Q983">
            <v>-1.1294000000000002</v>
          </cell>
          <cell r="R983">
            <v>-1.1294000000000002</v>
          </cell>
        </row>
        <row r="984">
          <cell r="J984" t="str">
            <v>T-PL</v>
          </cell>
          <cell r="K984">
            <v>-1</v>
          </cell>
          <cell r="N984">
            <v>-9.9062416666666664</v>
          </cell>
          <cell r="O984">
            <v>-13.645641666666666</v>
          </cell>
          <cell r="P984">
            <v>-18.458435000000001</v>
          </cell>
          <cell r="Q984">
            <v>-23.235184999999998</v>
          </cell>
          <cell r="R984">
            <v>-28.460413333333335</v>
          </cell>
        </row>
        <row r="985">
          <cell r="J985" t="str">
            <v>T-PL</v>
          </cell>
          <cell r="O985">
            <v>0</v>
          </cell>
        </row>
        <row r="986">
          <cell r="J986" t="str">
            <v>T-PL</v>
          </cell>
          <cell r="O986">
            <v>0</v>
          </cell>
        </row>
        <row r="987">
          <cell r="J987" t="str">
            <v>T-PL</v>
          </cell>
          <cell r="K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</row>
        <row r="988">
          <cell r="J988" t="str">
            <v>T-PL</v>
          </cell>
          <cell r="O988">
            <v>0</v>
          </cell>
        </row>
        <row r="989">
          <cell r="J989" t="str">
            <v>T-PL</v>
          </cell>
          <cell r="O989">
            <v>0</v>
          </cell>
        </row>
        <row r="990">
          <cell r="J990" t="str">
            <v>T-PL</v>
          </cell>
          <cell r="O990">
            <v>0</v>
          </cell>
        </row>
        <row r="991">
          <cell r="J991" t="str">
            <v>T-PL</v>
          </cell>
          <cell r="O991">
            <v>0</v>
          </cell>
        </row>
        <row r="992">
          <cell r="J992" t="str">
            <v>T-PL</v>
          </cell>
          <cell r="K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J993" t="str">
            <v>T-PL</v>
          </cell>
          <cell r="K993">
            <v>-7</v>
          </cell>
          <cell r="N993">
            <v>-3.8088248275862067</v>
          </cell>
          <cell r="O993">
            <v>-5.1164206896551718</v>
          </cell>
          <cell r="P993">
            <v>-6.2585420689655171</v>
          </cell>
          <cell r="Q993">
            <v>-7.5514717241379312</v>
          </cell>
          <cell r="R993">
            <v>-8.8623089655172418</v>
          </cell>
        </row>
        <row r="994">
          <cell r="J994" t="str">
            <v>T-PL</v>
          </cell>
          <cell r="K994">
            <v>-3</v>
          </cell>
          <cell r="N994">
            <v>-2.7594427586206893</v>
          </cell>
          <cell r="O994">
            <v>-3.7249599999999998</v>
          </cell>
          <cell r="P994">
            <v>-5.3770137931034476</v>
          </cell>
          <cell r="Q994">
            <v>-6.7448441379310342</v>
          </cell>
          <cell r="R994">
            <v>-7.9880234482758619</v>
          </cell>
        </row>
        <row r="995">
          <cell r="J995" t="str">
            <v>T-PL</v>
          </cell>
          <cell r="K995">
            <v>-6</v>
          </cell>
          <cell r="N995">
            <v>1.0000000000000001E-5</v>
          </cell>
          <cell r="O995">
            <v>1.0000000000000001E-5</v>
          </cell>
          <cell r="P995">
            <v>1.0000000000000001E-5</v>
          </cell>
          <cell r="Q995">
            <v>1.0000000000000001E-5</v>
          </cell>
          <cell r="R995">
            <v>1.0000000000000001E-5</v>
          </cell>
        </row>
        <row r="996">
          <cell r="J996" t="str">
            <v>T-PL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J997" t="str">
            <v>T-PL</v>
          </cell>
          <cell r="K997">
            <v>-1</v>
          </cell>
          <cell r="N997">
            <v>-1.5689117241379309</v>
          </cell>
          <cell r="O997">
            <v>-2.0213379310344823</v>
          </cell>
          <cell r="P997">
            <v>-2.6493544827586204</v>
          </cell>
          <cell r="Q997">
            <v>-3.3761972413793102</v>
          </cell>
          <cell r="R997">
            <v>-4.0382262068965522</v>
          </cell>
        </row>
        <row r="998">
          <cell r="J998" t="str">
            <v>T-PL</v>
          </cell>
          <cell r="N998">
            <v>-0.62068965517241381</v>
          </cell>
          <cell r="O998">
            <v>-0.82758620689655171</v>
          </cell>
          <cell r="P998">
            <v>-1.0344827586206897</v>
          </cell>
          <cell r="Q998">
            <v>-1.2413793103448276</v>
          </cell>
          <cell r="R998">
            <v>-1.4482758620689655</v>
          </cell>
        </row>
        <row r="999">
          <cell r="J999" t="str">
            <v>T-PL</v>
          </cell>
          <cell r="K999">
            <v>-5</v>
          </cell>
          <cell r="N999">
            <v>-5.0271241379310352</v>
          </cell>
          <cell r="O999">
            <v>-6.4451213793103452</v>
          </cell>
          <cell r="P999">
            <v>-7.7767627586206904</v>
          </cell>
          <cell r="Q999">
            <v>-9.0149448275862074</v>
          </cell>
          <cell r="R999">
            <v>-10.492376551724139</v>
          </cell>
        </row>
        <row r="1000">
          <cell r="J1000" t="str">
            <v>T-PL</v>
          </cell>
          <cell r="K1000">
            <v>-22</v>
          </cell>
          <cell r="N1000">
            <v>-13.784983103448276</v>
          </cell>
          <cell r="O1000">
            <v>-18.135416206896551</v>
          </cell>
          <cell r="P1000">
            <v>-23.096145862068969</v>
          </cell>
          <cell r="Q1000">
            <v>-27.928827241379309</v>
          </cell>
          <cell r="R1000">
            <v>-32.829201034482764</v>
          </cell>
        </row>
        <row r="1001">
          <cell r="J1001" t="str">
            <v>T-PL</v>
          </cell>
          <cell r="K1001">
            <v>-23</v>
          </cell>
          <cell r="N1001">
            <v>-23.691224770114943</v>
          </cell>
          <cell r="O1001">
            <v>-31.781057873563217</v>
          </cell>
          <cell r="P1001">
            <v>-41.554580862068974</v>
          </cell>
          <cell r="Q1001">
            <v>-51.164012241379311</v>
          </cell>
          <cell r="R1001">
            <v>-61.2896143678161</v>
          </cell>
        </row>
        <row r="1002">
          <cell r="J1002" t="str">
            <v>F-A</v>
          </cell>
          <cell r="K1002">
            <v>-296</v>
          </cell>
          <cell r="N1002">
            <v>-119.62841999999999</v>
          </cell>
          <cell r="O1002">
            <v>-151.78598000000002</v>
          </cell>
          <cell r="P1002">
            <v>-186.53681</v>
          </cell>
          <cell r="Q1002">
            <v>-214.29650000000001</v>
          </cell>
          <cell r="R1002">
            <v>-244.04019</v>
          </cell>
        </row>
        <row r="1003">
          <cell r="J1003" t="str">
            <v>F-A</v>
          </cell>
          <cell r="K1003">
            <v>-108</v>
          </cell>
          <cell r="N1003">
            <v>-22.33522</v>
          </cell>
          <cell r="O1003">
            <v>-29.436700000000002</v>
          </cell>
          <cell r="P1003">
            <v>-36.525179999999999</v>
          </cell>
          <cell r="Q1003">
            <v>-43.651360000000004</v>
          </cell>
          <cell r="R1003">
            <v>-50.712540000000004</v>
          </cell>
        </row>
        <row r="1004">
          <cell r="J1004" t="str">
            <v>F-A</v>
          </cell>
          <cell r="N1004">
            <v>-25.427409999999998</v>
          </cell>
          <cell r="O1004">
            <v>-33.798209999999997</v>
          </cell>
          <cell r="P1004">
            <v>-36.023209999999999</v>
          </cell>
          <cell r="Q1004">
            <v>-45.483179999999997</v>
          </cell>
          <cell r="R1004">
            <v>-51.925530000000002</v>
          </cell>
        </row>
        <row r="1005">
          <cell r="J1005" t="str">
            <v>F-A</v>
          </cell>
          <cell r="K1005">
            <v>-20</v>
          </cell>
          <cell r="N1005">
            <v>-5.9878675000000001</v>
          </cell>
          <cell r="O1005">
            <v>-8.3862925000000015</v>
          </cell>
          <cell r="P1005">
            <v>-10.4148525</v>
          </cell>
          <cell r="Q1005">
            <v>-12.935902500000001</v>
          </cell>
          <cell r="R1005">
            <v>-15.556955</v>
          </cell>
        </row>
        <row r="1006">
          <cell r="J1006" t="str">
            <v>F-A</v>
          </cell>
          <cell r="K1006">
            <v>-2</v>
          </cell>
          <cell r="N1006">
            <v>2.0000000000000002E-5</v>
          </cell>
          <cell r="O1006">
            <v>-5.5230100000000002</v>
          </cell>
          <cell r="P1006">
            <v>-20.961200000000002</v>
          </cell>
          <cell r="Q1006">
            <v>-20.961200000000002</v>
          </cell>
          <cell r="R1006">
            <v>-44.289860000000004</v>
          </cell>
        </row>
        <row r="1007">
          <cell r="J1007" t="str">
            <v>F-A</v>
          </cell>
          <cell r="K1007">
            <v>-7</v>
          </cell>
          <cell r="N1007">
            <v>-0.65300000000000002</v>
          </cell>
          <cell r="O1007">
            <v>-0.65300000000000002</v>
          </cell>
          <cell r="P1007">
            <v>-1.393</v>
          </cell>
          <cell r="Q1007">
            <v>-1.911</v>
          </cell>
          <cell r="R1007">
            <v>-2.8610000000000002</v>
          </cell>
        </row>
        <row r="1008">
          <cell r="J1008" t="str">
            <v>F-A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</row>
        <row r="1009">
          <cell r="J1009" t="str">
            <v>F-A</v>
          </cell>
          <cell r="K1009">
            <v>-2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</row>
        <row r="1010">
          <cell r="J1010" t="str">
            <v>F-A</v>
          </cell>
          <cell r="K1010">
            <v>-15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</row>
        <row r="1011">
          <cell r="J1011" t="str">
            <v>F-A</v>
          </cell>
          <cell r="K1011">
            <v>-31</v>
          </cell>
          <cell r="N1011">
            <v>-9.6142099999999999</v>
          </cell>
          <cell r="O1011">
            <v>-16.071633333333331</v>
          </cell>
          <cell r="P1011">
            <v>-19.765633333333334</v>
          </cell>
          <cell r="Q1011">
            <v>-23.658633333333338</v>
          </cell>
          <cell r="R1011">
            <v>-28.277913333333331</v>
          </cell>
        </row>
        <row r="1012">
          <cell r="J1012" t="str">
            <v>F-A</v>
          </cell>
          <cell r="K1012">
            <v>-481</v>
          </cell>
          <cell r="N1012">
            <v>-183.64610749999997</v>
          </cell>
          <cell r="O1012">
            <v>-245.65482583333332</v>
          </cell>
          <cell r="P1012">
            <v>-311.61988583333329</v>
          </cell>
          <cell r="Q1012">
            <v>-362.89777583333336</v>
          </cell>
          <cell r="R1012">
            <v>-437.66398833333335</v>
          </cell>
        </row>
        <row r="1013">
          <cell r="J1013" t="str">
            <v>F-A</v>
          </cell>
          <cell r="K1013">
            <v>-19</v>
          </cell>
          <cell r="N1013">
            <v>-3.2647988799999998</v>
          </cell>
          <cell r="O1013">
            <v>-4.5135988799999991</v>
          </cell>
          <cell r="P1013">
            <v>-5.5383988799999999</v>
          </cell>
          <cell r="Q1013">
            <v>-6.5631988799999998</v>
          </cell>
          <cell r="R1013">
            <v>-7.5879988799999998</v>
          </cell>
        </row>
        <row r="1014">
          <cell r="J1014" t="str">
            <v>F-A</v>
          </cell>
          <cell r="N1014">
            <v>-18.859393333333333</v>
          </cell>
          <cell r="O1014">
            <v>-22.242139999999999</v>
          </cell>
          <cell r="P1014">
            <v>-25.771393333333339</v>
          </cell>
          <cell r="Q1014">
            <v>-29.435593333333333</v>
          </cell>
          <cell r="R1014">
            <v>-35.890966666666657</v>
          </cell>
        </row>
        <row r="1015">
          <cell r="J1015" t="str">
            <v>F-A</v>
          </cell>
          <cell r="K1015">
            <v>-19</v>
          </cell>
          <cell r="N1015">
            <v>-22.124192213333334</v>
          </cell>
          <cell r="O1015">
            <v>-26.755738879999999</v>
          </cell>
          <cell r="P1015">
            <v>-31.309792213333338</v>
          </cell>
          <cell r="Q1015">
            <v>-35.998792213333331</v>
          </cell>
          <cell r="R1015">
            <v>-43.478965546666657</v>
          </cell>
        </row>
        <row r="1016">
          <cell r="J1016" t="str">
            <v>F-A</v>
          </cell>
          <cell r="K1016">
            <v>-26</v>
          </cell>
          <cell r="N1016">
            <v>-7.5</v>
          </cell>
          <cell r="O1016">
            <v>-10</v>
          </cell>
          <cell r="P1016">
            <v>-13.5</v>
          </cell>
          <cell r="Q1016">
            <v>-16</v>
          </cell>
          <cell r="R1016">
            <v>-20.242699999999999</v>
          </cell>
        </row>
        <row r="1017">
          <cell r="J1017" t="str">
            <v>F-A</v>
          </cell>
          <cell r="K1017">
            <v>-143</v>
          </cell>
          <cell r="N1017">
            <v>-0.49998999999999999</v>
          </cell>
          <cell r="O1017">
            <v>-3.6655500000000001</v>
          </cell>
          <cell r="P1017">
            <v>-3.6655500000000001</v>
          </cell>
          <cell r="Q1017">
            <v>-3.6655500000000001</v>
          </cell>
          <cell r="R1017">
            <v>-11.35375</v>
          </cell>
        </row>
        <row r="1018">
          <cell r="J1018" t="str">
            <v>F-A</v>
          </cell>
          <cell r="K1018">
            <v>-51</v>
          </cell>
          <cell r="N1018">
            <v>-11.385</v>
          </cell>
          <cell r="O1018">
            <v>-15.18</v>
          </cell>
          <cell r="P1018">
            <v>-21.074999999999999</v>
          </cell>
          <cell r="Q1018">
            <v>-26.97</v>
          </cell>
          <cell r="R1018">
            <v>-33.715000000000003</v>
          </cell>
        </row>
        <row r="1019">
          <cell r="J1019" t="str">
            <v>F-A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</row>
        <row r="1020">
          <cell r="J1020" t="str">
            <v>F-A</v>
          </cell>
          <cell r="K1020">
            <v>-220</v>
          </cell>
          <cell r="N1020">
            <v>-19.384990000000002</v>
          </cell>
          <cell r="O1020">
            <v>-28.845549999999999</v>
          </cell>
          <cell r="P1020">
            <v>-38.240549999999999</v>
          </cell>
          <cell r="Q1020">
            <v>-46.635549999999995</v>
          </cell>
          <cell r="R1020">
            <v>-65.311450000000008</v>
          </cell>
        </row>
        <row r="1021">
          <cell r="J1021" t="str">
            <v>F-A</v>
          </cell>
          <cell r="K1021">
            <v>-22</v>
          </cell>
          <cell r="N1021">
            <v>-2.6661773793103447</v>
          </cell>
          <cell r="O1021">
            <v>-3.5814944827586204</v>
          </cell>
          <cell r="P1021">
            <v>-4.3809794482758617</v>
          </cell>
          <cell r="Q1021">
            <v>-5.2860302068965517</v>
          </cell>
          <cell r="R1021">
            <v>-6.2036162758620685</v>
          </cell>
        </row>
        <row r="1022">
          <cell r="J1022" t="str">
            <v>F-A</v>
          </cell>
          <cell r="K1022">
            <v>-10</v>
          </cell>
          <cell r="N1022">
            <v>-1.9316099310344825</v>
          </cell>
          <cell r="O1022">
            <v>-2.6074719999999996</v>
          </cell>
          <cell r="P1022">
            <v>-3.7639096551724132</v>
          </cell>
          <cell r="Q1022">
            <v>-4.7213908965517239</v>
          </cell>
          <cell r="R1022">
            <v>-5.591616413793103</v>
          </cell>
        </row>
        <row r="1023">
          <cell r="J1023" t="str">
            <v>F-A</v>
          </cell>
          <cell r="K1023">
            <v>-18</v>
          </cell>
          <cell r="N1023">
            <v>-3.5631699999999999</v>
          </cell>
          <cell r="O1023">
            <v>-5.4722100000000005</v>
          </cell>
          <cell r="P1023">
            <v>-7.1808000000000005</v>
          </cell>
          <cell r="Q1023">
            <v>-8.6665299999999998</v>
          </cell>
          <cell r="R1023">
            <v>-10.40226</v>
          </cell>
        </row>
        <row r="1024">
          <cell r="J1024" t="str">
            <v>F-A</v>
          </cell>
          <cell r="N1024">
            <v>-2.9169399999999999</v>
          </cell>
          <cell r="O1024">
            <v>-4.0511999999999997</v>
          </cell>
          <cell r="P1024">
            <v>-5.2130400000000003</v>
          </cell>
          <cell r="Q1024">
            <v>-6.3587100000000003</v>
          </cell>
          <cell r="R1024">
            <v>-7.5043899999999999</v>
          </cell>
        </row>
        <row r="1025">
          <cell r="J1025" t="str">
            <v>F-A</v>
          </cell>
          <cell r="K1025">
            <v>-4</v>
          </cell>
          <cell r="N1025">
            <v>-1.0982382068965515</v>
          </cell>
          <cell r="O1025">
            <v>-1.4149365517241377</v>
          </cell>
          <cell r="P1025">
            <v>-1.8545481379310342</v>
          </cell>
          <cell r="Q1025">
            <v>-2.363338068965517</v>
          </cell>
          <cell r="R1025">
            <v>-2.8267583448275864</v>
          </cell>
        </row>
        <row r="1026">
          <cell r="J1026" t="str">
            <v>F-A</v>
          </cell>
          <cell r="K1026">
            <v>-1</v>
          </cell>
          <cell r="N1026">
            <v>-0.43448275862068964</v>
          </cell>
          <cell r="O1026">
            <v>-0.57931034482758625</v>
          </cell>
          <cell r="P1026">
            <v>-0.72413793103448276</v>
          </cell>
          <cell r="Q1026">
            <v>-0.86896551724137927</v>
          </cell>
          <cell r="R1026">
            <v>-1.0137931034482759</v>
          </cell>
        </row>
        <row r="1027">
          <cell r="J1027" t="str">
            <v>F-A</v>
          </cell>
          <cell r="K1027">
            <v>-16</v>
          </cell>
          <cell r="N1027">
            <v>-3.5189868965517248</v>
          </cell>
          <cell r="O1027">
            <v>-20.61408496551724</v>
          </cell>
          <cell r="P1027">
            <v>-24.475953931034486</v>
          </cell>
          <cell r="Q1027">
            <v>-28.114861379310348</v>
          </cell>
          <cell r="R1027">
            <v>-34.084733586206895</v>
          </cell>
        </row>
        <row r="1028">
          <cell r="J1028" t="str">
            <v>F-A</v>
          </cell>
          <cell r="K1028">
            <v>-71</v>
          </cell>
          <cell r="N1028">
            <v>-16.129605172413793</v>
          </cell>
          <cell r="O1028">
            <v>-38.32070834482758</v>
          </cell>
          <cell r="P1028">
            <v>-47.593369103448282</v>
          </cell>
          <cell r="Q1028">
            <v>-56.379826068965521</v>
          </cell>
          <cell r="R1028">
            <v>-67.627167724137934</v>
          </cell>
        </row>
        <row r="1029">
          <cell r="A1029" t="str">
            <v>E1000TF-A</v>
          </cell>
          <cell r="B1029" t="str">
            <v>CAMB</v>
          </cell>
          <cell r="C1029" t="str">
            <v>E1000T</v>
          </cell>
          <cell r="D1029" t="str">
            <v>TOTAL OPERATING EXPENSES</v>
          </cell>
          <cell r="E1029">
            <v>2192</v>
          </cell>
          <cell r="F1029" t="str">
            <v>EBITDA*F-A</v>
          </cell>
          <cell r="G1029">
            <v>0</v>
          </cell>
          <cell r="H1029">
            <v>0</v>
          </cell>
          <cell r="I1029" t="str">
            <v>*</v>
          </cell>
          <cell r="J1029" t="str">
            <v>F-A</v>
          </cell>
          <cell r="K1029">
            <v>-791</v>
          </cell>
          <cell r="L1029">
            <v>-58.969021563908044</v>
          </cell>
          <cell r="M1029">
            <v>-120.59123678804596</v>
          </cell>
          <cell r="N1029">
            <v>-241.28489488574712</v>
          </cell>
          <cell r="O1029">
            <v>-339.57682305816093</v>
          </cell>
          <cell r="P1029">
            <v>-428.76359715011483</v>
          </cell>
          <cell r="Q1029">
            <v>-501.91194411563225</v>
          </cell>
          <cell r="R1029">
            <v>-614.08157160413793</v>
          </cell>
          <cell r="S1029">
            <v>-727.98524443172414</v>
          </cell>
          <cell r="T1029">
            <v>-816.47708550643688</v>
          </cell>
          <cell r="U1029">
            <v>-889.36240177080458</v>
          </cell>
          <cell r="V1029">
            <v>-1019.7395117995403</v>
          </cell>
          <cell r="W1029">
            <v>-1128.3864704144828</v>
          </cell>
          <cell r="X1029">
            <v>-130</v>
          </cell>
          <cell r="Y1029">
            <v>-254</v>
          </cell>
          <cell r="Z1029">
            <v>-379</v>
          </cell>
          <cell r="AA1029">
            <v>-532</v>
          </cell>
          <cell r="AB1029">
            <v>-656</v>
          </cell>
          <cell r="AC1029">
            <v>-778</v>
          </cell>
          <cell r="AD1029">
            <v>-905</v>
          </cell>
          <cell r="AE1029">
            <v>-985</v>
          </cell>
          <cell r="AF1029">
            <v>-1071</v>
          </cell>
          <cell r="AG1029">
            <v>-1154</v>
          </cell>
          <cell r="AH1029">
            <v>-1239</v>
          </cell>
          <cell r="AI1029">
            <v>-1324</v>
          </cell>
          <cell r="AJ1029">
            <v>1</v>
          </cell>
          <cell r="AK1029" t="str">
            <v>P</v>
          </cell>
          <cell r="AL1029" t="str">
            <v>M</v>
          </cell>
          <cell r="AM1029" t="b">
            <v>0</v>
          </cell>
          <cell r="AN1029" t="b">
            <v>0</v>
          </cell>
          <cell r="AO1029" t="b">
            <v>0</v>
          </cell>
          <cell r="AP1029">
            <v>1</v>
          </cell>
          <cell r="AQ1029">
            <v>8</v>
          </cell>
        </row>
        <row r="1030">
          <cell r="J1030" t="str">
            <v>IT</v>
          </cell>
          <cell r="K1030">
            <v>-119</v>
          </cell>
          <cell r="N1030">
            <v>-27.649380000000001</v>
          </cell>
          <cell r="O1030">
            <v>-36.77205</v>
          </cell>
          <cell r="P1030">
            <v>-45.39472</v>
          </cell>
          <cell r="Q1030">
            <v>-54.021980000000006</v>
          </cell>
          <cell r="R1030">
            <v>-62.649239999999999</v>
          </cell>
        </row>
        <row r="1031">
          <cell r="J1031" t="str">
            <v>IT</v>
          </cell>
          <cell r="K1031">
            <v>-76</v>
          </cell>
          <cell r="N1031">
            <v>-18.438110000000002</v>
          </cell>
          <cell r="O1031">
            <v>-25.760950000000001</v>
          </cell>
          <cell r="P1031">
            <v>-32.734790000000004</v>
          </cell>
          <cell r="Q1031">
            <v>-40.118720000000003</v>
          </cell>
          <cell r="R1031">
            <v>-47.528019999999998</v>
          </cell>
        </row>
        <row r="1032">
          <cell r="J1032" t="str">
            <v>IT</v>
          </cell>
          <cell r="K1032">
            <v>-17</v>
          </cell>
          <cell r="N1032">
            <v>-20.698</v>
          </cell>
          <cell r="O1032">
            <v>-29.010290000000001</v>
          </cell>
          <cell r="P1032">
            <v>-34.142530000000001</v>
          </cell>
          <cell r="Q1032">
            <v>-38.51146</v>
          </cell>
          <cell r="R1032">
            <v>-47.257440000000003</v>
          </cell>
        </row>
        <row r="1033">
          <cell r="J1033" t="str">
            <v>IT</v>
          </cell>
          <cell r="K1033">
            <v>-7</v>
          </cell>
          <cell r="N1033">
            <v>-1.9959558333333334</v>
          </cell>
          <cell r="O1033">
            <v>-2.7954308333333335</v>
          </cell>
          <cell r="P1033">
            <v>-3.4716174999999998</v>
          </cell>
          <cell r="Q1033">
            <v>-4.3119674999999997</v>
          </cell>
          <cell r="R1033">
            <v>-5.1856516666666668</v>
          </cell>
        </row>
        <row r="1034">
          <cell r="J1034" t="str">
            <v>IT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</row>
        <row r="1035">
          <cell r="J1035" t="str">
            <v>IT</v>
          </cell>
          <cell r="K1035">
            <v>-2</v>
          </cell>
          <cell r="N1035">
            <v>-1.0000000000000001E-5</v>
          </cell>
          <cell r="O1035">
            <v>-1.0000000000000001E-5</v>
          </cell>
          <cell r="P1035">
            <v>-1.0000000000000001E-5</v>
          </cell>
          <cell r="Q1035">
            <v>-0.76000999999999996</v>
          </cell>
          <cell r="R1035">
            <v>-0.76000999999999996</v>
          </cell>
        </row>
        <row r="1036">
          <cell r="J1036" t="str">
            <v>IT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</row>
        <row r="1037">
          <cell r="J1037" t="str">
            <v>IT</v>
          </cell>
          <cell r="K1037">
            <v>-1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</row>
        <row r="1038">
          <cell r="J1038" t="str">
            <v>IT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J1039" t="str">
            <v>IT</v>
          </cell>
          <cell r="K1039">
            <v>-13</v>
          </cell>
          <cell r="N1039">
            <v>-8.3624799999999997</v>
          </cell>
          <cell r="O1039">
            <v>-8.3624799999999997</v>
          </cell>
          <cell r="P1039">
            <v>-10.094479999999999</v>
          </cell>
          <cell r="Q1039">
            <v>-10.963479999999999</v>
          </cell>
          <cell r="R1039">
            <v>-14.04411</v>
          </cell>
        </row>
        <row r="1040">
          <cell r="J1040" t="str">
            <v>IT</v>
          </cell>
          <cell r="K1040">
            <v>-235</v>
          </cell>
          <cell r="N1040">
            <v>-77.143935833333359</v>
          </cell>
          <cell r="O1040">
            <v>-102.70121083333333</v>
          </cell>
          <cell r="P1040">
            <v>-125.83814750000001</v>
          </cell>
          <cell r="Q1040">
            <v>-148.68761750000002</v>
          </cell>
          <cell r="R1040">
            <v>-177.42447166666665</v>
          </cell>
        </row>
        <row r="1041">
          <cell r="J1041" t="str">
            <v>IT</v>
          </cell>
          <cell r="K1041">
            <v>-13</v>
          </cell>
          <cell r="N1041">
            <v>-4.1975985599999994</v>
          </cell>
          <cell r="O1041">
            <v>-5.8031985599999985</v>
          </cell>
          <cell r="P1041">
            <v>-7.120798559999999</v>
          </cell>
          <cell r="Q1041">
            <v>-8.4383985599999995</v>
          </cell>
          <cell r="R1041">
            <v>-9.7559985599999983</v>
          </cell>
        </row>
        <row r="1042">
          <cell r="J1042" t="str">
            <v>IT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</row>
        <row r="1043">
          <cell r="J1043" t="str">
            <v>IT</v>
          </cell>
          <cell r="K1043">
            <v>-13</v>
          </cell>
          <cell r="N1043">
            <v>-4.1975985599999994</v>
          </cell>
          <cell r="O1043">
            <v>-5.8031985599999985</v>
          </cell>
          <cell r="P1043">
            <v>-7.120798559999999</v>
          </cell>
          <cell r="Q1043">
            <v>-8.4383985599999995</v>
          </cell>
          <cell r="R1043">
            <v>-9.7559985599999983</v>
          </cell>
        </row>
        <row r="1044">
          <cell r="J1044" t="str">
            <v>IT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</row>
        <row r="1045">
          <cell r="J1045" t="str">
            <v>IT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</row>
        <row r="1046">
          <cell r="J1046" t="str">
            <v>IT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</row>
        <row r="1047">
          <cell r="J1047" t="str">
            <v>IT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J1048" t="str">
            <v>IT</v>
          </cell>
          <cell r="K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</row>
        <row r="1049">
          <cell r="J1049" t="str">
            <v>IT</v>
          </cell>
          <cell r="K1049">
            <v>-141</v>
          </cell>
          <cell r="N1049">
            <v>-27.85</v>
          </cell>
          <cell r="O1049">
            <v>-37.85</v>
          </cell>
          <cell r="P1049">
            <v>-49.388709999999996</v>
          </cell>
          <cell r="Q1049">
            <v>-60.477419999999995</v>
          </cell>
          <cell r="R1049">
            <v>-71.999470000000002</v>
          </cell>
        </row>
        <row r="1050">
          <cell r="J1050" t="str">
            <v>IT</v>
          </cell>
          <cell r="K1050">
            <v>-141</v>
          </cell>
          <cell r="N1050">
            <v>-27.85</v>
          </cell>
          <cell r="O1050">
            <v>-37.85</v>
          </cell>
          <cell r="P1050">
            <v>-49.388709999999996</v>
          </cell>
          <cell r="Q1050">
            <v>-60.477419999999995</v>
          </cell>
          <cell r="R1050">
            <v>-71.999470000000002</v>
          </cell>
        </row>
        <row r="1051">
          <cell r="J1051" t="str">
            <v>IT</v>
          </cell>
          <cell r="K1051">
            <v>-14</v>
          </cell>
          <cell r="N1051">
            <v>-3.4279423448275859</v>
          </cell>
          <cell r="O1051">
            <v>-4.6047786206896548</v>
          </cell>
          <cell r="P1051">
            <v>-5.6326878620689653</v>
          </cell>
          <cell r="Q1051">
            <v>-6.7963245517241377</v>
          </cell>
          <cell r="R1051">
            <v>-7.9760780689655171</v>
          </cell>
        </row>
        <row r="1052">
          <cell r="J1052" t="str">
            <v>IT</v>
          </cell>
          <cell r="K1052">
            <v>-7</v>
          </cell>
          <cell r="N1052">
            <v>-2.4834984827586206</v>
          </cell>
          <cell r="O1052">
            <v>-3.3524639999999999</v>
          </cell>
          <cell r="P1052">
            <v>-4.8393124137931025</v>
          </cell>
          <cell r="Q1052">
            <v>-6.0703597241379308</v>
          </cell>
          <cell r="R1052">
            <v>-7.1892211034482756</v>
          </cell>
        </row>
        <row r="1053">
          <cell r="J1053" t="str">
            <v>IT</v>
          </cell>
          <cell r="K1053">
            <v>-46</v>
          </cell>
          <cell r="N1053">
            <v>-4.1908599999999998</v>
          </cell>
          <cell r="O1053">
            <v>-11.031180000000001</v>
          </cell>
          <cell r="P1053">
            <v>-12.87852</v>
          </cell>
          <cell r="Q1053">
            <v>-13.33652</v>
          </cell>
          <cell r="R1053">
            <v>-15.04102</v>
          </cell>
        </row>
        <row r="1054">
          <cell r="J1054" t="str">
            <v>IT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</row>
        <row r="1055">
          <cell r="J1055" t="str">
            <v>IT</v>
          </cell>
          <cell r="K1055">
            <v>-3</v>
          </cell>
          <cell r="N1055">
            <v>-1.4120205517241378</v>
          </cell>
          <cell r="O1055">
            <v>-1.8192041379310342</v>
          </cell>
          <cell r="P1055">
            <v>-2.3844190344827583</v>
          </cell>
          <cell r="Q1055">
            <v>-3.0385775172413791</v>
          </cell>
          <cell r="R1055">
            <v>-3.6344035862068971</v>
          </cell>
        </row>
        <row r="1056">
          <cell r="J1056" t="str">
            <v>IT</v>
          </cell>
          <cell r="K1056">
            <v>-1</v>
          </cell>
          <cell r="N1056">
            <v>-0.55862068965517242</v>
          </cell>
          <cell r="O1056">
            <v>-0.74482758620689649</v>
          </cell>
          <cell r="P1056">
            <v>-0.93103448275862066</v>
          </cell>
          <cell r="Q1056">
            <v>-1.1172413793103448</v>
          </cell>
          <cell r="R1056">
            <v>-1.3034482758620689</v>
          </cell>
        </row>
        <row r="1057">
          <cell r="J1057" t="str">
            <v>IT</v>
          </cell>
          <cell r="K1057">
            <v>-11</v>
          </cell>
          <cell r="N1057">
            <v>-4.5244117241379316</v>
          </cell>
          <cell r="O1057">
            <v>-5.8006092413793109</v>
          </cell>
          <cell r="P1057">
            <v>-6.9990864827586208</v>
          </cell>
          <cell r="Q1057">
            <v>-8.1134503448275854</v>
          </cell>
          <cell r="R1057">
            <v>-9.4431388965517247</v>
          </cell>
        </row>
        <row r="1058">
          <cell r="J1058" t="str">
            <v>IT</v>
          </cell>
          <cell r="K1058">
            <v>-82</v>
          </cell>
          <cell r="N1058">
            <v>-16.597353793103448</v>
          </cell>
          <cell r="O1058">
            <v>-27.353063586206893</v>
          </cell>
          <cell r="P1058">
            <v>-33.665060275862061</v>
          </cell>
          <cell r="Q1058">
            <v>-38.472473517241376</v>
          </cell>
          <cell r="R1058">
            <v>-44.587309931034476</v>
          </cell>
        </row>
        <row r="1059">
          <cell r="A1059" t="str">
            <v>E1000TIT</v>
          </cell>
          <cell r="B1059" t="str">
            <v>CAMB</v>
          </cell>
          <cell r="C1059" t="str">
            <v>E1000T</v>
          </cell>
          <cell r="D1059" t="str">
            <v>TOTAL OPERATING EXPENSES</v>
          </cell>
          <cell r="E1059">
            <v>2192</v>
          </cell>
          <cell r="F1059" t="str">
            <v>EBITDA*IT</v>
          </cell>
          <cell r="G1059">
            <v>0</v>
          </cell>
          <cell r="H1059">
            <v>0</v>
          </cell>
          <cell r="I1059" t="str">
            <v>*</v>
          </cell>
          <cell r="J1059" t="str">
            <v>IT</v>
          </cell>
          <cell r="K1059">
            <v>-471</v>
          </cell>
          <cell r="L1059">
            <v>-31.570173439310341</v>
          </cell>
          <cell r="M1059">
            <v>-69.818322537011483</v>
          </cell>
          <cell r="N1059">
            <v>-125.78888818643682</v>
          </cell>
          <cell r="O1059">
            <v>-173.70747297954023</v>
          </cell>
          <cell r="P1059">
            <v>-216.01271633586208</v>
          </cell>
          <cell r="Q1059">
            <v>-256.07590957724136</v>
          </cell>
          <cell r="R1059">
            <v>-303.76725015770114</v>
          </cell>
          <cell r="S1059">
            <v>-355.32114236459768</v>
          </cell>
          <cell r="T1059">
            <v>-402.34225184160914</v>
          </cell>
          <cell r="U1059">
            <v>-454.8463013243678</v>
          </cell>
          <cell r="V1059">
            <v>-500.93609945655169</v>
          </cell>
          <cell r="W1059">
            <v>-551.18653481862066</v>
          </cell>
          <cell r="X1059">
            <v>-41</v>
          </cell>
          <cell r="Y1059">
            <v>-81</v>
          </cell>
          <cell r="Z1059">
            <v>-123</v>
          </cell>
          <cell r="AA1059">
            <v>-165</v>
          </cell>
          <cell r="AB1059">
            <v>-203</v>
          </cell>
          <cell r="AC1059">
            <v>-245</v>
          </cell>
          <cell r="AD1059">
            <v>-286</v>
          </cell>
          <cell r="AE1059">
            <v>-325</v>
          </cell>
          <cell r="AF1059">
            <v>-370</v>
          </cell>
          <cell r="AG1059">
            <v>-411</v>
          </cell>
          <cell r="AH1059">
            <v>-451</v>
          </cell>
          <cell r="AI1059">
            <v>-495</v>
          </cell>
          <cell r="AJ1059">
            <v>1</v>
          </cell>
          <cell r="AK1059" t="str">
            <v>P</v>
          </cell>
          <cell r="AL1059" t="str">
            <v>M</v>
          </cell>
          <cell r="AM1059" t="b">
            <v>0</v>
          </cell>
          <cell r="AN1059" t="b">
            <v>0</v>
          </cell>
          <cell r="AO1059" t="b">
            <v>0</v>
          </cell>
          <cell r="AP1059">
            <v>1</v>
          </cell>
          <cell r="AQ1059">
            <v>9</v>
          </cell>
        </row>
        <row r="1060">
          <cell r="J1060" t="str">
            <v>OTH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</row>
        <row r="1061">
          <cell r="J1061" t="str">
            <v>OTH</v>
          </cell>
          <cell r="N1061">
            <v>-0.44999</v>
          </cell>
          <cell r="O1061">
            <v>-0.44999</v>
          </cell>
          <cell r="P1061">
            <v>-0.77598999999999996</v>
          </cell>
          <cell r="Q1061">
            <v>-1.2928299999999999</v>
          </cell>
          <cell r="R1061">
            <v>-1.2928299999999999</v>
          </cell>
        </row>
        <row r="1062">
          <cell r="J1062" t="str">
            <v>OTH</v>
          </cell>
          <cell r="N1062">
            <v>1.0000000000000001E-5</v>
          </cell>
          <cell r="O1062">
            <v>1.0000000000000001E-5</v>
          </cell>
          <cell r="P1062">
            <v>1.0000000000000001E-5</v>
          </cell>
          <cell r="Q1062">
            <v>1.0000000000000001E-5</v>
          </cell>
          <cell r="R1062">
            <v>1.0000000000000001E-5</v>
          </cell>
        </row>
        <row r="1063">
          <cell r="J1063" t="str">
            <v>OTH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J1064" t="str">
            <v>OTH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</row>
        <row r="1065">
          <cell r="J1065" t="str">
            <v>OTH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</row>
        <row r="1066">
          <cell r="J1066" t="str">
            <v>OTH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</row>
        <row r="1067">
          <cell r="J1067" t="str">
            <v>OTH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</row>
        <row r="1068">
          <cell r="J1068" t="str">
            <v>OTH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J1069" t="str">
            <v>OTH</v>
          </cell>
          <cell r="K1069">
            <v>-16</v>
          </cell>
          <cell r="N1069">
            <v>-9.0317600000000002</v>
          </cell>
          <cell r="O1069">
            <v>-9.3893599999999999</v>
          </cell>
          <cell r="P1069">
            <v>-10.034360000000001</v>
          </cell>
          <cell r="Q1069">
            <v>-13.64936</v>
          </cell>
          <cell r="R1069">
            <v>-14.516680000000001</v>
          </cell>
        </row>
        <row r="1070">
          <cell r="J1070" t="str">
            <v>OTH</v>
          </cell>
          <cell r="K1070">
            <v>-16</v>
          </cell>
          <cell r="N1070">
            <v>-9.4817400000000003</v>
          </cell>
          <cell r="O1070">
            <v>-9.83934</v>
          </cell>
          <cell r="P1070">
            <v>-10.810340000000002</v>
          </cell>
          <cell r="Q1070">
            <v>-14.94218</v>
          </cell>
          <cell r="R1070">
            <v>-15.8095</v>
          </cell>
        </row>
        <row r="1071">
          <cell r="J1071" t="str">
            <v>OTH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</row>
        <row r="1072">
          <cell r="J1072" t="str">
            <v>OTH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</row>
        <row r="1073">
          <cell r="J1073" t="str">
            <v>OTH</v>
          </cell>
          <cell r="K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</row>
        <row r="1074">
          <cell r="J1074" t="str">
            <v>OTH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</row>
        <row r="1075">
          <cell r="J1075" t="str">
            <v>OTH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J1076" t="str">
            <v>OTH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J1077" t="str">
            <v>OTH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</row>
        <row r="1078">
          <cell r="J1078" t="str">
            <v>OTH</v>
          </cell>
          <cell r="K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</row>
        <row r="1079">
          <cell r="J1079" t="str">
            <v>OTH</v>
          </cell>
          <cell r="K1079">
            <v>45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</row>
        <row r="1080">
          <cell r="J1080" t="str">
            <v>OTH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</row>
        <row r="1081">
          <cell r="J1081" t="str">
            <v>OTH</v>
          </cell>
          <cell r="N1081">
            <v>-1.1733</v>
          </cell>
          <cell r="O1081">
            <v>-1.7033</v>
          </cell>
          <cell r="P1081">
            <v>-2.0723000000000003</v>
          </cell>
          <cell r="Q1081">
            <v>-2.0723000000000003</v>
          </cell>
          <cell r="R1081">
            <v>-2.6123000000000003</v>
          </cell>
        </row>
        <row r="1082">
          <cell r="J1082" t="str">
            <v>OTH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</row>
        <row r="1083">
          <cell r="J1083" t="str">
            <v>OTH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</row>
        <row r="1084">
          <cell r="J1084" t="str">
            <v>OTH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</row>
        <row r="1085">
          <cell r="J1085" t="str">
            <v>OTH</v>
          </cell>
          <cell r="K1085">
            <v>-4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</row>
        <row r="1086">
          <cell r="J1086" t="str">
            <v>OTH</v>
          </cell>
          <cell r="K1086">
            <v>41</v>
          </cell>
          <cell r="N1086">
            <v>-1.1733</v>
          </cell>
          <cell r="O1086">
            <v>-1.7033</v>
          </cell>
          <cell r="P1086">
            <v>-2.0723000000000003</v>
          </cell>
          <cell r="Q1086">
            <v>-2.0723000000000003</v>
          </cell>
          <cell r="R1086">
            <v>-2.6123000000000003</v>
          </cell>
        </row>
        <row r="1087">
          <cell r="J1087" t="str">
            <v>OTH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</row>
        <row r="1088">
          <cell r="A1088" t="str">
            <v>E1000TOTH</v>
          </cell>
          <cell r="B1088" t="str">
            <v>CAMB</v>
          </cell>
          <cell r="C1088" t="str">
            <v>E1000T</v>
          </cell>
          <cell r="D1088" t="str">
            <v>TOTAL OPERATING EXPENSES</v>
          </cell>
          <cell r="E1088">
            <v>2192</v>
          </cell>
          <cell r="F1088" t="str">
            <v>EBITDA*OTH</v>
          </cell>
          <cell r="G1088">
            <v>0</v>
          </cell>
          <cell r="H1088">
            <v>0</v>
          </cell>
          <cell r="I1088" t="str">
            <v>*</v>
          </cell>
          <cell r="J1088" t="str">
            <v>OTH</v>
          </cell>
          <cell r="K1088">
            <v>25</v>
          </cell>
          <cell r="L1088">
            <v>-13.145250000000001</v>
          </cell>
          <cell r="M1088">
            <v>-4.6597400000000002</v>
          </cell>
          <cell r="N1088">
            <v>-10.65504</v>
          </cell>
          <cell r="O1088">
            <v>-11.54264</v>
          </cell>
          <cell r="P1088">
            <v>-12.882640000000002</v>
          </cell>
          <cell r="Q1088">
            <v>-17.014479999999999</v>
          </cell>
          <cell r="R1088">
            <v>-18.421800000000001</v>
          </cell>
          <cell r="S1088">
            <v>-20.813610000000001</v>
          </cell>
          <cell r="T1088">
            <v>-21.088609999999999</v>
          </cell>
          <cell r="U1088">
            <v>-22.466609999999999</v>
          </cell>
          <cell r="V1088">
            <v>-26.604409999999998</v>
          </cell>
          <cell r="W1088">
            <v>-30.398760000000003</v>
          </cell>
          <cell r="X1088">
            <v>-23</v>
          </cell>
          <cell r="Y1088">
            <v>-46</v>
          </cell>
          <cell r="Z1088">
            <v>-69</v>
          </cell>
          <cell r="AA1088">
            <v>-92</v>
          </cell>
          <cell r="AB1088">
            <v>-115</v>
          </cell>
          <cell r="AC1088">
            <v>-138</v>
          </cell>
          <cell r="AD1088">
            <v>-161</v>
          </cell>
          <cell r="AE1088">
            <v>-184</v>
          </cell>
          <cell r="AF1088">
            <v>-207</v>
          </cell>
          <cell r="AG1088">
            <v>-230</v>
          </cell>
          <cell r="AH1088">
            <v>-253</v>
          </cell>
          <cell r="AI1088">
            <v>-276</v>
          </cell>
          <cell r="AJ1088">
            <v>1</v>
          </cell>
          <cell r="AK1088" t="str">
            <v>P</v>
          </cell>
          <cell r="AL1088" t="str">
            <v>M</v>
          </cell>
          <cell r="AM1088" t="b">
            <v>0</v>
          </cell>
          <cell r="AN1088" t="b">
            <v>0</v>
          </cell>
          <cell r="AO1088" t="b">
            <v>0</v>
          </cell>
          <cell r="AP1088">
            <v>1</v>
          </cell>
          <cell r="AQ1088">
            <v>10</v>
          </cell>
        </row>
        <row r="1089">
          <cell r="J1089" t="str">
            <v>*</v>
          </cell>
          <cell r="K1089">
            <v>-5410</v>
          </cell>
          <cell r="N1089">
            <v>-1765.4825099999998</v>
          </cell>
          <cell r="O1089">
            <v>-2392.08331</v>
          </cell>
          <cell r="P1089">
            <v>-3028.3982699999997</v>
          </cell>
          <cell r="Q1089">
            <v>-3679.1826800000003</v>
          </cell>
          <cell r="R1089">
            <v>-4430.9175899999982</v>
          </cell>
        </row>
        <row r="1091">
          <cell r="K1091">
            <v>13451</v>
          </cell>
          <cell r="N1091">
            <v>5438.2836200000002</v>
          </cell>
          <cell r="O1091">
            <v>7331.2670700000017</v>
          </cell>
          <cell r="P1091">
            <v>9344.0053700000008</v>
          </cell>
          <cell r="Q1091">
            <v>11419.824659999998</v>
          </cell>
          <cell r="R1091">
            <v>13399.300740000006</v>
          </cell>
        </row>
        <row r="1093">
          <cell r="K1093">
            <v>-4335</v>
          </cell>
          <cell r="N1093">
            <v>-1875.9465399999999</v>
          </cell>
          <cell r="O1093">
            <v>-2661.0995300000004</v>
          </cell>
          <cell r="P1093">
            <v>-3474.3742099999995</v>
          </cell>
          <cell r="Q1093">
            <v>-4334.4589799999994</v>
          </cell>
          <cell r="R1093">
            <v>-5231.6353500000005</v>
          </cell>
        </row>
        <row r="1094">
          <cell r="K1094">
            <v>-429</v>
          </cell>
          <cell r="N1094">
            <v>-274.27646999999996</v>
          </cell>
          <cell r="O1094">
            <v>-393.48921000000001</v>
          </cell>
          <cell r="P1094">
            <v>-512.70088999999996</v>
          </cell>
          <cell r="Q1094">
            <v>-631.91456000000005</v>
          </cell>
          <cell r="R1094">
            <v>-751.12881000000004</v>
          </cell>
        </row>
        <row r="1095"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E3000T</v>
          </cell>
          <cell r="B1096" t="str">
            <v>CAMB</v>
          </cell>
          <cell r="C1096" t="str">
            <v>E3000T</v>
          </cell>
          <cell r="D1096" t="str">
            <v>Depreciation &amp; Amortization</v>
          </cell>
          <cell r="E1096">
            <v>2200</v>
          </cell>
          <cell r="F1096" t="str">
            <v>TOTOPINC**</v>
          </cell>
          <cell r="G1096">
            <v>0</v>
          </cell>
          <cell r="H1096">
            <v>0</v>
          </cell>
          <cell r="I1096" t="str">
            <v>*</v>
          </cell>
          <cell r="J1096" t="str">
            <v>*</v>
          </cell>
          <cell r="K1096">
            <v>-4764</v>
          </cell>
          <cell r="L1096">
            <v>-581.92666000000008</v>
          </cell>
          <cell r="M1096">
            <v>-1256.7614599999997</v>
          </cell>
          <cell r="N1096">
            <v>-2150.2230099999997</v>
          </cell>
          <cell r="O1096">
            <v>-3054.5887400000006</v>
          </cell>
          <cell r="P1096">
            <v>-3987.0750999999996</v>
          </cell>
          <cell r="Q1096">
            <v>-4966.3735399999996</v>
          </cell>
          <cell r="R1096">
            <v>-5982.7641600000006</v>
          </cell>
          <cell r="S1096">
            <v>-7009.7281199999979</v>
          </cell>
          <cell r="T1096">
            <v>-8037.7290500000017</v>
          </cell>
          <cell r="U1096">
            <v>-9108.0337200000013</v>
          </cell>
          <cell r="V1096">
            <v>-10124.2024</v>
          </cell>
          <cell r="W1096">
            <v>-11071.415210000001</v>
          </cell>
          <cell r="X1096">
            <v>-402</v>
          </cell>
          <cell r="Y1096">
            <v>-823</v>
          </cell>
          <cell r="Z1096">
            <v>-1281</v>
          </cell>
          <cell r="AA1096">
            <v>-1754</v>
          </cell>
          <cell r="AB1096">
            <v>-2321</v>
          </cell>
          <cell r="AC1096">
            <v>-2896</v>
          </cell>
          <cell r="AD1096">
            <v>-3487</v>
          </cell>
          <cell r="AE1096">
            <v>-4090</v>
          </cell>
          <cell r="AF1096">
            <v>-4695</v>
          </cell>
          <cell r="AG1096">
            <v>-5303</v>
          </cell>
          <cell r="AH1096">
            <v>-5912</v>
          </cell>
          <cell r="AI1096">
            <v>-6527</v>
          </cell>
          <cell r="AJ1096">
            <v>1</v>
          </cell>
          <cell r="AK1096" t="str">
            <v>P</v>
          </cell>
          <cell r="AL1096" t="str">
            <v>M</v>
          </cell>
          <cell r="AM1096" t="b">
            <v>0</v>
          </cell>
          <cell r="AN1096" t="b">
            <v>0</v>
          </cell>
          <cell r="AO1096" t="b">
            <v>0</v>
          </cell>
          <cell r="AP1096">
            <v>1</v>
          </cell>
          <cell r="AQ1096">
            <v>1</v>
          </cell>
        </row>
        <row r="1097">
          <cell r="J1097" t="str">
            <v>*</v>
          </cell>
          <cell r="K1097">
            <v>8687</v>
          </cell>
          <cell r="N1097">
            <v>3288.0606100000005</v>
          </cell>
          <cell r="O1097">
            <v>4276.6783300000006</v>
          </cell>
          <cell r="P1097">
            <v>5356.9302700000007</v>
          </cell>
          <cell r="Q1097">
            <v>6453.4511199999988</v>
          </cell>
          <cell r="R1097">
            <v>7416.5365800000054</v>
          </cell>
        </row>
        <row r="1100"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</row>
        <row r="1102"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</row>
        <row r="1103">
          <cell r="K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</row>
        <row r="1104">
          <cell r="N1104">
            <v>0</v>
          </cell>
        </row>
        <row r="1105">
          <cell r="K1105">
            <v>-25</v>
          </cell>
          <cell r="N1105">
            <v>0</v>
          </cell>
        </row>
        <row r="1106">
          <cell r="K1106">
            <v>-25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</row>
        <row r="1107">
          <cell r="J1107" t="str">
            <v>*</v>
          </cell>
          <cell r="K1107">
            <v>8662</v>
          </cell>
          <cell r="N1107">
            <v>3288.0606100000005</v>
          </cell>
          <cell r="O1107">
            <v>4276.6783300000006</v>
          </cell>
          <cell r="P1107">
            <v>5356.9302700000007</v>
          </cell>
          <cell r="Q1107">
            <v>6453.4511199999988</v>
          </cell>
          <cell r="R1107">
            <v>7416.5365800000054</v>
          </cell>
        </row>
        <row r="1109">
          <cell r="K1109">
            <v>-404</v>
          </cell>
          <cell r="N1109">
            <v>-165.38946999999999</v>
          </cell>
          <cell r="O1109">
            <v>-259.74097</v>
          </cell>
          <cell r="P1109">
            <v>-326.14090000000004</v>
          </cell>
          <cell r="Q1109">
            <v>-386.44029</v>
          </cell>
          <cell r="R1109">
            <v>-441.22394000000003</v>
          </cell>
        </row>
        <row r="1110">
          <cell r="K1110">
            <v>-599</v>
          </cell>
          <cell r="N1110">
            <v>-85.387079999999997</v>
          </cell>
          <cell r="O1110">
            <v>-180.13529</v>
          </cell>
          <cell r="P1110">
            <v>-180.13529</v>
          </cell>
          <cell r="Q1110">
            <v>-187.08278000000001</v>
          </cell>
          <cell r="R1110">
            <v>-202.59078</v>
          </cell>
        </row>
        <row r="1111">
          <cell r="J1111" t="str">
            <v>*</v>
          </cell>
          <cell r="K1111">
            <v>-1003</v>
          </cell>
          <cell r="N1111">
            <v>-250.77654999999999</v>
          </cell>
          <cell r="O1111">
            <v>-439.87626</v>
          </cell>
          <cell r="P1111">
            <v>-506.27619000000004</v>
          </cell>
          <cell r="Q1111">
            <v>-573.52306999999996</v>
          </cell>
          <cell r="R1111">
            <v>-643.81472000000008</v>
          </cell>
        </row>
        <row r="1112">
          <cell r="K1112">
            <v>-249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</row>
        <row r="1113">
          <cell r="J1113" t="str">
            <v>*</v>
          </cell>
          <cell r="K1113">
            <v>-1252</v>
          </cell>
          <cell r="N1113">
            <v>-250.77654999999999</v>
          </cell>
          <cell r="O1113">
            <v>-439.87626</v>
          </cell>
          <cell r="P1113">
            <v>-506.27619000000004</v>
          </cell>
          <cell r="Q1113">
            <v>-573.52306999999996</v>
          </cell>
          <cell r="R1113">
            <v>-643.81472000000008</v>
          </cell>
        </row>
        <row r="1114">
          <cell r="N1114">
            <v>0</v>
          </cell>
          <cell r="Q1114">
            <v>9</v>
          </cell>
          <cell r="R1114">
            <v>22.125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J1117" t="str">
            <v>*</v>
          </cell>
          <cell r="K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9</v>
          </cell>
          <cell r="R1117">
            <v>22.125</v>
          </cell>
        </row>
        <row r="1118"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</row>
        <row r="1119">
          <cell r="N1119">
            <v>0</v>
          </cell>
        </row>
        <row r="1120">
          <cell r="J1120" t="str">
            <v>*</v>
          </cell>
          <cell r="K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9</v>
          </cell>
          <cell r="R1120">
            <v>22.125</v>
          </cell>
        </row>
        <row r="1121">
          <cell r="A1121" t="str">
            <v>TOTINT</v>
          </cell>
          <cell r="B1121" t="str">
            <v>CAMB</v>
          </cell>
          <cell r="C1121" t="str">
            <v>TOTINT</v>
          </cell>
          <cell r="D1121" t="str">
            <v>Interest - Net</v>
          </cell>
          <cell r="E1121">
            <v>2237</v>
          </cell>
          <cell r="F1121" t="str">
            <v>TOTINC**</v>
          </cell>
          <cell r="G1121">
            <v>0</v>
          </cell>
          <cell r="H1121">
            <v>0</v>
          </cell>
          <cell r="I1121" t="str">
            <v>*</v>
          </cell>
          <cell r="J1121" t="str">
            <v>*</v>
          </cell>
          <cell r="K1121">
            <v>-1252</v>
          </cell>
          <cell r="L1121">
            <v>-88.530299999999997</v>
          </cell>
          <cell r="M1121">
            <v>-167.27806000000001</v>
          </cell>
          <cell r="N1121">
            <v>-250.77654999999999</v>
          </cell>
          <cell r="O1121">
            <v>-439.87626</v>
          </cell>
          <cell r="P1121">
            <v>-506.27619000000004</v>
          </cell>
          <cell r="Q1121">
            <v>-564.52306999999996</v>
          </cell>
          <cell r="R1121">
            <v>-621.68972000000008</v>
          </cell>
          <cell r="S1121">
            <v>-689.65870000000007</v>
          </cell>
          <cell r="T1121">
            <v>-763.68158000000005</v>
          </cell>
          <cell r="U1121">
            <v>-846.6462499999999</v>
          </cell>
          <cell r="V1121">
            <v>-927.9375500000001</v>
          </cell>
          <cell r="W1121">
            <v>-1030.6161299999999</v>
          </cell>
          <cell r="X1121">
            <v>-97</v>
          </cell>
          <cell r="Y1121">
            <v>-197</v>
          </cell>
          <cell r="Z1121">
            <v>-308</v>
          </cell>
          <cell r="AA1121">
            <v>-423</v>
          </cell>
          <cell r="AB1121">
            <v>-580</v>
          </cell>
          <cell r="AC1121">
            <v>-730</v>
          </cell>
          <cell r="AD1121">
            <v>-877</v>
          </cell>
          <cell r="AE1121">
            <v>-1019</v>
          </cell>
          <cell r="AF1121">
            <v>-1163</v>
          </cell>
          <cell r="AG1121">
            <v>-1309</v>
          </cell>
          <cell r="AH1121">
            <v>-1455</v>
          </cell>
          <cell r="AI1121">
            <v>-1603</v>
          </cell>
          <cell r="AJ1121">
            <v>1</v>
          </cell>
          <cell r="AK1121" t="str">
            <v>P</v>
          </cell>
          <cell r="AL1121" t="str">
            <v>M</v>
          </cell>
          <cell r="AM1121" t="b">
            <v>0</v>
          </cell>
          <cell r="AN1121" t="b">
            <v>0</v>
          </cell>
          <cell r="AO1121" t="b">
            <v>0</v>
          </cell>
          <cell r="AP1121">
            <v>1</v>
          </cell>
          <cell r="AQ1121">
            <v>1</v>
          </cell>
        </row>
        <row r="1123">
          <cell r="K1123">
            <v>-9</v>
          </cell>
          <cell r="N1123">
            <v>-2.73102</v>
          </cell>
          <cell r="O1123">
            <v>-4.3434499999999998</v>
          </cell>
          <cell r="P1123">
            <v>-5.01837</v>
          </cell>
          <cell r="Q1123">
            <v>-6.7319199999999997</v>
          </cell>
          <cell r="R1123">
            <v>-7.3874399999999998</v>
          </cell>
        </row>
        <row r="1124"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</row>
        <row r="1125">
          <cell r="A1125" t="str">
            <v>E9600T</v>
          </cell>
          <cell r="B1125" t="str">
            <v>CAMB</v>
          </cell>
          <cell r="C1125" t="str">
            <v>E9600T</v>
          </cell>
          <cell r="D1125" t="str">
            <v>Exchange gain (loss), net</v>
          </cell>
          <cell r="E1125">
            <v>2247</v>
          </cell>
          <cell r="F1125" t="str">
            <v>TOTINC**</v>
          </cell>
          <cell r="G1125">
            <v>0</v>
          </cell>
          <cell r="H1125">
            <v>0</v>
          </cell>
          <cell r="I1125" t="str">
            <v>*</v>
          </cell>
          <cell r="J1125" t="str">
            <v>*</v>
          </cell>
          <cell r="K1125">
            <v>-9</v>
          </cell>
          <cell r="L1125">
            <v>-0.45165</v>
          </cell>
          <cell r="M1125">
            <v>-1.1384700000000001</v>
          </cell>
          <cell r="N1125">
            <v>-2.73102</v>
          </cell>
          <cell r="O1125">
            <v>-4.3434499999999998</v>
          </cell>
          <cell r="P1125">
            <v>-5.01837</v>
          </cell>
          <cell r="Q1125">
            <v>-6.7319199999999997</v>
          </cell>
          <cell r="R1125">
            <v>-7.3874399999999998</v>
          </cell>
          <cell r="S1125">
            <v>-8.8297500000000007</v>
          </cell>
          <cell r="T1125">
            <v>-10.462959999999999</v>
          </cell>
          <cell r="U1125">
            <v>-11.18999</v>
          </cell>
          <cell r="V1125">
            <v>-11.654620000000001</v>
          </cell>
          <cell r="W1125">
            <v>-12.395799999999999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1</v>
          </cell>
          <cell r="AK1125" t="str">
            <v>P</v>
          </cell>
          <cell r="AL1125" t="str">
            <v>M</v>
          </cell>
          <cell r="AM1125" t="b">
            <v>0</v>
          </cell>
          <cell r="AN1125" t="b">
            <v>0</v>
          </cell>
          <cell r="AO1125" t="b">
            <v>0</v>
          </cell>
          <cell r="AP1125">
            <v>1</v>
          </cell>
          <cell r="AQ1125">
            <v>1</v>
          </cell>
        </row>
        <row r="1126">
          <cell r="J1126" t="str">
            <v>*</v>
          </cell>
          <cell r="K1126">
            <v>7401</v>
          </cell>
          <cell r="N1126">
            <v>3034.5530400000002</v>
          </cell>
          <cell r="O1126">
            <v>3832.4586200000008</v>
          </cell>
          <cell r="P1126">
            <v>4845.6357100000005</v>
          </cell>
          <cell r="Q1126">
            <v>5882.1961299999984</v>
          </cell>
          <cell r="R1126">
            <v>6787.4594200000047</v>
          </cell>
        </row>
        <row r="1128">
          <cell r="K1128">
            <v>-896</v>
          </cell>
          <cell r="N1128">
            <v>-660.00000999999997</v>
          </cell>
          <cell r="O1128">
            <v>-760.00000999999997</v>
          </cell>
          <cell r="P1128">
            <v>-970.00000999999997</v>
          </cell>
          <cell r="Q1128">
            <v>-1190.00001</v>
          </cell>
          <cell r="R1128">
            <v>-1380</v>
          </cell>
        </row>
        <row r="1129">
          <cell r="K1129">
            <v>-35</v>
          </cell>
          <cell r="N1129">
            <v>-13.473999999999998</v>
          </cell>
          <cell r="O1129">
            <v>-88.126450000000006</v>
          </cell>
          <cell r="P1129">
            <v>-90.786230000000003</v>
          </cell>
          <cell r="Q1129">
            <v>-94.897949999999994</v>
          </cell>
          <cell r="R1129">
            <v>-97.847729999999999</v>
          </cell>
        </row>
        <row r="1130"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</row>
        <row r="1131">
          <cell r="A1131" t="str">
            <v>E9800T</v>
          </cell>
          <cell r="B1131" t="str">
            <v>CAMB</v>
          </cell>
          <cell r="C1131" t="str">
            <v>E9800T</v>
          </cell>
          <cell r="D1131" t="str">
            <v>Charge for taxes</v>
          </cell>
          <cell r="E1131">
            <v>2256</v>
          </cell>
          <cell r="F1131" t="str">
            <v>TOTATAX**</v>
          </cell>
          <cell r="G1131">
            <v>0</v>
          </cell>
          <cell r="H1131">
            <v>0</v>
          </cell>
          <cell r="I1131" t="str">
            <v>*</v>
          </cell>
          <cell r="J1131" t="str">
            <v>*</v>
          </cell>
          <cell r="K1131">
            <v>-931</v>
          </cell>
          <cell r="L1131">
            <v>-240.57553000000001</v>
          </cell>
          <cell r="M1131">
            <v>-462.09168</v>
          </cell>
          <cell r="N1131">
            <v>-673.47401000000002</v>
          </cell>
          <cell r="O1131">
            <v>-848.12645999999995</v>
          </cell>
          <cell r="P1131">
            <v>-1060.7862399999999</v>
          </cell>
          <cell r="Q1131">
            <v>-1284.89796</v>
          </cell>
          <cell r="R1131">
            <v>-1477.84773</v>
          </cell>
          <cell r="S1131">
            <v>-1809.2357299999999</v>
          </cell>
          <cell r="T1131">
            <v>-2036.3805400000001</v>
          </cell>
          <cell r="U1131">
            <v>-2119.3085699999997</v>
          </cell>
          <cell r="V1131">
            <v>-2253.9555600000003</v>
          </cell>
          <cell r="W1131">
            <v>-2432.1938699999996</v>
          </cell>
          <cell r="X1131">
            <v>-150</v>
          </cell>
          <cell r="Y1131">
            <v>-313</v>
          </cell>
          <cell r="Z1131">
            <v>-489</v>
          </cell>
          <cell r="AA1131">
            <v>-684</v>
          </cell>
          <cell r="AB1131">
            <v>-892</v>
          </cell>
          <cell r="AC1131">
            <v>-1128</v>
          </cell>
          <cell r="AD1131">
            <v>-1346</v>
          </cell>
          <cell r="AE1131">
            <v>-1599</v>
          </cell>
          <cell r="AF1131">
            <v>-1878</v>
          </cell>
          <cell r="AG1131">
            <v>-2183</v>
          </cell>
          <cell r="AH1131">
            <v>-2514</v>
          </cell>
          <cell r="AI1131">
            <v>-2869</v>
          </cell>
          <cell r="AJ1131">
            <v>1</v>
          </cell>
          <cell r="AK1131" t="str">
            <v>P</v>
          </cell>
          <cell r="AL1131" t="str">
            <v>M</v>
          </cell>
          <cell r="AM1131" t="b">
            <v>0</v>
          </cell>
          <cell r="AN1131" t="b">
            <v>0</v>
          </cell>
          <cell r="AO1131" t="b">
            <v>0</v>
          </cell>
          <cell r="AP1131">
            <v>1</v>
          </cell>
          <cell r="AQ1131">
            <v>1</v>
          </cell>
        </row>
        <row r="1132">
          <cell r="J1132" t="str">
            <v>*</v>
          </cell>
          <cell r="K1132">
            <v>6470</v>
          </cell>
          <cell r="N1132">
            <v>2361.0790300000003</v>
          </cell>
          <cell r="O1132">
            <v>2984.3321600000008</v>
          </cell>
          <cell r="P1132">
            <v>3784.8494700000006</v>
          </cell>
          <cell r="Q1132">
            <v>4597.2981699999982</v>
          </cell>
          <cell r="R1132">
            <v>5309.6116900000052</v>
          </cell>
        </row>
        <row r="1134">
          <cell r="J1134" t="str">
            <v>OTH</v>
          </cell>
        </row>
        <row r="1135">
          <cell r="J1135" t="str">
            <v>OTH</v>
          </cell>
        </row>
        <row r="1136">
          <cell r="J1136" t="str">
            <v>OTH</v>
          </cell>
        </row>
        <row r="1137">
          <cell r="J1137" t="str">
            <v>OTH</v>
          </cell>
        </row>
        <row r="1138">
          <cell r="J1138" t="str">
            <v>OTH</v>
          </cell>
        </row>
        <row r="1139">
          <cell r="J1139" t="str">
            <v>OTH</v>
          </cell>
        </row>
        <row r="1140">
          <cell r="J1140" t="str">
            <v>OTH</v>
          </cell>
        </row>
        <row r="1141">
          <cell r="J1141" t="str">
            <v>OTH</v>
          </cell>
        </row>
        <row r="1142">
          <cell r="J1142" t="str">
            <v>OTH</v>
          </cell>
        </row>
        <row r="1143">
          <cell r="J1143" t="str">
            <v>OTH</v>
          </cell>
        </row>
        <row r="1144">
          <cell r="J1144" t="str">
            <v>OTH</v>
          </cell>
        </row>
        <row r="1145">
          <cell r="J1145" t="str">
            <v>OTH</v>
          </cell>
        </row>
        <row r="1146">
          <cell r="J1146" t="str">
            <v>OTH</v>
          </cell>
        </row>
        <row r="1147">
          <cell r="J1147" t="str">
            <v>OTH</v>
          </cell>
        </row>
        <row r="1148">
          <cell r="J1148" t="str">
            <v>OTH</v>
          </cell>
        </row>
        <row r="1149">
          <cell r="J1149" t="str">
            <v>OTH</v>
          </cell>
        </row>
        <row r="1150">
          <cell r="J1150" t="str">
            <v>OTH</v>
          </cell>
        </row>
        <row r="1151">
          <cell r="J1151" t="str">
            <v>OTH</v>
          </cell>
        </row>
        <row r="1152">
          <cell r="J1152" t="str">
            <v>OTH</v>
          </cell>
        </row>
        <row r="1153">
          <cell r="J1153" t="str">
            <v>OTH</v>
          </cell>
        </row>
        <row r="1154">
          <cell r="J1154" t="str">
            <v>OTH</v>
          </cell>
        </row>
        <row r="1155">
          <cell r="J1155" t="str">
            <v>OTH</v>
          </cell>
          <cell r="K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77">
          <cell r="K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</row>
        <row r="1199">
          <cell r="K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</row>
        <row r="1221">
          <cell r="K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</row>
        <row r="1243">
          <cell r="K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</row>
        <row r="1245">
          <cell r="K1245">
            <v>842</v>
          </cell>
          <cell r="N1245">
            <v>1240</v>
          </cell>
          <cell r="O1245">
            <v>1348</v>
          </cell>
          <cell r="P1245">
            <v>1397</v>
          </cell>
          <cell r="Q1245">
            <v>1431</v>
          </cell>
          <cell r="R1245">
            <v>1477</v>
          </cell>
        </row>
        <row r="1246">
          <cell r="K1246">
            <v>0.02</v>
          </cell>
          <cell r="N1246">
            <v>1.5299999999999999E-2</v>
          </cell>
          <cell r="O1246">
            <v>2.1299999999999999E-2</v>
          </cell>
          <cell r="P1246">
            <v>2.3900000000000001E-2</v>
          </cell>
          <cell r="Q1246">
            <v>1.52E-2</v>
          </cell>
          <cell r="R1246">
            <v>1.7399999999999999E-2</v>
          </cell>
        </row>
        <row r="1247">
          <cell r="K1247">
            <v>1159</v>
          </cell>
          <cell r="N1247">
            <v>1741</v>
          </cell>
          <cell r="O1247">
            <v>1749</v>
          </cell>
          <cell r="P1247">
            <v>1754</v>
          </cell>
          <cell r="Q1247">
            <v>2015</v>
          </cell>
          <cell r="R1247">
            <v>2088</v>
          </cell>
        </row>
        <row r="1248">
          <cell r="K1248">
            <v>2448467</v>
          </cell>
          <cell r="N1248">
            <v>3376613</v>
          </cell>
          <cell r="O1248">
            <v>3822419</v>
          </cell>
          <cell r="P1248">
            <v>4412201</v>
          </cell>
          <cell r="Q1248">
            <v>4779701</v>
          </cell>
          <cell r="R1248">
            <v>4489208</v>
          </cell>
        </row>
        <row r="1249">
          <cell r="K1249">
            <v>1251432</v>
          </cell>
          <cell r="N1249">
            <v>1805917</v>
          </cell>
          <cell r="O1249">
            <v>2004554</v>
          </cell>
          <cell r="P1249">
            <v>2281456</v>
          </cell>
          <cell r="Q1249">
            <v>1790102</v>
          </cell>
          <cell r="R1249">
            <v>1726661</v>
          </cell>
        </row>
        <row r="1250">
          <cell r="K1250">
            <v>160296</v>
          </cell>
          <cell r="N1250">
            <v>162719</v>
          </cell>
          <cell r="O1250">
            <v>201830</v>
          </cell>
          <cell r="P1250">
            <v>236919</v>
          </cell>
          <cell r="Q1250">
            <v>281058</v>
          </cell>
          <cell r="R1250">
            <v>279390</v>
          </cell>
        </row>
        <row r="1251">
          <cell r="K1251">
            <v>1536</v>
          </cell>
          <cell r="N1251">
            <v>2187</v>
          </cell>
          <cell r="O1251">
            <v>2266</v>
          </cell>
          <cell r="P1251">
            <v>2281</v>
          </cell>
          <cell r="Q1251">
            <v>2569</v>
          </cell>
          <cell r="R1251">
            <v>2666</v>
          </cell>
        </row>
        <row r="1252">
          <cell r="K1252">
            <v>33</v>
          </cell>
          <cell r="N1252">
            <v>44</v>
          </cell>
          <cell r="O1252">
            <v>45</v>
          </cell>
          <cell r="P1252">
            <v>45</v>
          </cell>
          <cell r="Q1252">
            <v>47</v>
          </cell>
          <cell r="R1252">
            <v>48</v>
          </cell>
        </row>
        <row r="1253"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</row>
        <row r="1254"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</row>
        <row r="1255">
          <cell r="K1255">
            <v>1598.463</v>
          </cell>
          <cell r="N1255">
            <v>502.10599999999999</v>
          </cell>
          <cell r="O1255">
            <v>670.95699999999999</v>
          </cell>
          <cell r="P1255">
            <v>855.95699999999999</v>
          </cell>
          <cell r="Q1255">
            <v>1041.75226</v>
          </cell>
          <cell r="R1255">
            <v>1228.75226</v>
          </cell>
        </row>
        <row r="1256">
          <cell r="K1256">
            <v>9853.5450000000001</v>
          </cell>
          <cell r="N1256">
            <v>3389.4949999999999</v>
          </cell>
          <cell r="O1256">
            <v>4569.4349999999995</v>
          </cell>
          <cell r="P1256">
            <v>5682.4349999999995</v>
          </cell>
          <cell r="Q1256">
            <v>6762.30782</v>
          </cell>
          <cell r="R1256">
            <v>7882.30782</v>
          </cell>
        </row>
        <row r="1257">
          <cell r="K1257">
            <v>1598.463</v>
          </cell>
          <cell r="N1257">
            <v>502.10599999999999</v>
          </cell>
          <cell r="O1257">
            <v>670.95699999999999</v>
          </cell>
          <cell r="P1257">
            <v>855.95699999999999</v>
          </cell>
          <cell r="Q1257">
            <v>1041.75226</v>
          </cell>
          <cell r="R1257">
            <v>1228.75226</v>
          </cell>
        </row>
        <row r="1258">
          <cell r="K1258">
            <v>9853.5450000000001</v>
          </cell>
          <cell r="N1258">
            <v>3389.4949999999999</v>
          </cell>
          <cell r="O1258">
            <v>4569.4349999999995</v>
          </cell>
          <cell r="P1258">
            <v>5682.4349999999995</v>
          </cell>
          <cell r="Q1258">
            <v>6762.30782</v>
          </cell>
          <cell r="R1258">
            <v>7882.30782</v>
          </cell>
        </row>
        <row r="1259">
          <cell r="K1259">
            <v>6008.0439999999999</v>
          </cell>
          <cell r="N1259">
            <v>1272.3520000000001</v>
          </cell>
          <cell r="O1259">
            <v>1696.7660000000001</v>
          </cell>
          <cell r="P1259">
            <v>2109.7660000000001</v>
          </cell>
          <cell r="Q1259">
            <v>2666.9389000000001</v>
          </cell>
          <cell r="R1259">
            <v>3153.9389000000001</v>
          </cell>
        </row>
        <row r="1260">
          <cell r="K1260">
            <v>35129.834999999999</v>
          </cell>
          <cell r="N1260">
            <v>9090.2710000000006</v>
          </cell>
          <cell r="O1260">
            <v>12057.464</v>
          </cell>
          <cell r="P1260">
            <v>14677.464</v>
          </cell>
          <cell r="Q1260">
            <v>18017.82215</v>
          </cell>
          <cell r="R1260">
            <v>20911.82215</v>
          </cell>
        </row>
        <row r="1261">
          <cell r="K1261">
            <v>6509.54</v>
          </cell>
          <cell r="N1261">
            <v>4582.1790000000001</v>
          </cell>
          <cell r="O1261">
            <v>6728.491</v>
          </cell>
          <cell r="P1261">
            <v>9446.491</v>
          </cell>
          <cell r="Q1261">
            <v>12471.521230000002</v>
          </cell>
          <cell r="R1261">
            <v>15921.521230000002</v>
          </cell>
        </row>
        <row r="1262">
          <cell r="K1262">
            <v>10367.543</v>
          </cell>
          <cell r="N1262">
            <v>7109.7849999999999</v>
          </cell>
          <cell r="O1262">
            <v>10205.698</v>
          </cell>
          <cell r="P1262">
            <v>13588.698</v>
          </cell>
          <cell r="Q1262">
            <v>17601.213510000001</v>
          </cell>
          <cell r="R1262">
            <v>22335.213510000001</v>
          </cell>
        </row>
        <row r="1263"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</row>
        <row r="1264"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</row>
        <row r="1265">
          <cell r="K1265">
            <v>6509.54</v>
          </cell>
          <cell r="N1265">
            <v>4582.1790000000001</v>
          </cell>
          <cell r="O1265">
            <v>6728.491</v>
          </cell>
          <cell r="P1265">
            <v>9446.491</v>
          </cell>
          <cell r="Q1265">
            <v>12471.521230000002</v>
          </cell>
          <cell r="R1265">
            <v>15921.521230000002</v>
          </cell>
        </row>
        <row r="1266">
          <cell r="K1266">
            <v>10367.543</v>
          </cell>
          <cell r="N1266">
            <v>7109.7849999999999</v>
          </cell>
          <cell r="O1266">
            <v>10205.698</v>
          </cell>
          <cell r="P1266">
            <v>13588.698</v>
          </cell>
          <cell r="Q1266">
            <v>17601.213510000001</v>
          </cell>
          <cell r="R1266">
            <v>22335.213510000001</v>
          </cell>
        </row>
        <row r="1267">
          <cell r="K1267">
            <v>3069.0740000000001</v>
          </cell>
          <cell r="N1267">
            <v>944.60199999999998</v>
          </cell>
          <cell r="O1267">
            <v>1275.5920000000001</v>
          </cell>
          <cell r="P1267">
            <v>1583.5920000000001</v>
          </cell>
          <cell r="Q1267">
            <v>2028.4166300000002</v>
          </cell>
          <cell r="R1267">
            <v>2416.4166300000002</v>
          </cell>
        </row>
        <row r="1268">
          <cell r="K1268">
            <v>4844.0820000000003</v>
          </cell>
          <cell r="N1268">
            <v>1620.5409999999999</v>
          </cell>
          <cell r="O1268">
            <v>2252.453</v>
          </cell>
          <cell r="P1268">
            <v>2784.453</v>
          </cell>
          <cell r="Q1268">
            <v>3578.1685200000002</v>
          </cell>
          <cell r="R1268">
            <v>4313.1685200000002</v>
          </cell>
        </row>
        <row r="1269">
          <cell r="K1269">
            <v>98.308999999999997</v>
          </cell>
          <cell r="N1269">
            <v>40.152000000000001</v>
          </cell>
          <cell r="O1269">
            <v>53.212000000000003</v>
          </cell>
          <cell r="P1269">
            <v>64.212000000000003</v>
          </cell>
          <cell r="Q1269">
            <v>80.123220000000003</v>
          </cell>
          <cell r="R1269">
            <v>94.123220000000003</v>
          </cell>
        </row>
        <row r="1270">
          <cell r="K1270">
            <v>211.60400000000001</v>
          </cell>
          <cell r="N1270">
            <v>90.287000000000006</v>
          </cell>
          <cell r="O1270">
            <v>125.559</v>
          </cell>
          <cell r="P1270">
            <v>152.559</v>
          </cell>
          <cell r="Q1270">
            <v>181.60764999999998</v>
          </cell>
          <cell r="R1270">
            <v>209.60764999999998</v>
          </cell>
        </row>
        <row r="1271">
          <cell r="K1271">
            <v>584.26800000000003</v>
          </cell>
          <cell r="N1271">
            <v>159.56</v>
          </cell>
          <cell r="O1271">
            <v>215.136</v>
          </cell>
          <cell r="P1271">
            <v>282.13599999999997</v>
          </cell>
          <cell r="Q1271">
            <v>352.52911</v>
          </cell>
          <cell r="R1271">
            <v>425.52911</v>
          </cell>
        </row>
        <row r="1272">
          <cell r="K1272">
            <v>290.82299999999998</v>
          </cell>
          <cell r="N1272">
            <v>116.149</v>
          </cell>
          <cell r="O1272">
            <v>169.01599999999999</v>
          </cell>
          <cell r="P1272">
            <v>231.01599999999999</v>
          </cell>
          <cell r="Q1272">
            <v>299.46481999999997</v>
          </cell>
          <cell r="R1272">
            <v>374.46481999999997</v>
          </cell>
        </row>
        <row r="1273">
          <cell r="K1273">
            <v>692</v>
          </cell>
          <cell r="N1273">
            <v>203.071</v>
          </cell>
          <cell r="O1273">
            <v>280.815</v>
          </cell>
          <cell r="P1273">
            <v>360.815</v>
          </cell>
          <cell r="Q1273">
            <v>432.37340999999998</v>
          </cell>
          <cell r="R1273">
            <v>506.37340999999998</v>
          </cell>
        </row>
        <row r="1274"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</row>
        <row r="1275">
          <cell r="K1275">
            <v>56</v>
          </cell>
          <cell r="N1275">
            <v>22</v>
          </cell>
          <cell r="O1275">
            <v>30</v>
          </cell>
          <cell r="P1275">
            <v>36</v>
          </cell>
          <cell r="Q1275">
            <v>43</v>
          </cell>
          <cell r="R1275">
            <v>43</v>
          </cell>
        </row>
        <row r="1276"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</row>
        <row r="1277">
          <cell r="N1277">
            <v>526.08299999999997</v>
          </cell>
          <cell r="O1277">
            <v>691.99699999999996</v>
          </cell>
          <cell r="P1277">
            <v>894.99699999999996</v>
          </cell>
          <cell r="Q1277">
            <v>1095.6823199999999</v>
          </cell>
          <cell r="R1277">
            <v>1317.6823199999999</v>
          </cell>
        </row>
        <row r="1278">
          <cell r="N1278">
            <v>2735.4989999999998</v>
          </cell>
          <cell r="O1278">
            <v>3533.6030000000001</v>
          </cell>
          <cell r="P1278">
            <v>4412.6030000000001</v>
          </cell>
          <cell r="Q1278">
            <v>5244.4997199999998</v>
          </cell>
          <cell r="R1278">
            <v>6381.4997199999998</v>
          </cell>
        </row>
        <row r="1279">
          <cell r="A1279" t="str">
            <v>K1000CRE</v>
          </cell>
          <cell r="B1279" t="str">
            <v>CAMB</v>
          </cell>
          <cell r="C1279" t="str">
            <v>K1000</v>
          </cell>
          <cell r="D1279" t="str">
            <v>Total Minutes</v>
          </cell>
          <cell r="E1279">
            <v>3024</v>
          </cell>
          <cell r="F1279">
            <v>0</v>
          </cell>
          <cell r="G1279">
            <v>0</v>
          </cell>
          <cell r="H1279">
            <v>0</v>
          </cell>
          <cell r="I1279" t="str">
            <v>CRE</v>
          </cell>
          <cell r="K1279">
            <v>18615.698</v>
          </cell>
          <cell r="L1279">
            <v>2348.2429999999999</v>
          </cell>
          <cell r="M1279">
            <v>4929.1050000000005</v>
          </cell>
          <cell r="N1279">
            <v>8252.1050000000014</v>
          </cell>
          <cell r="O1279">
            <v>11642.966</v>
          </cell>
          <cell r="P1279">
            <v>15633.966</v>
          </cell>
          <cell r="Q1279">
            <v>20212.337080000005</v>
          </cell>
          <cell r="R1279">
            <v>25107.337080000001</v>
          </cell>
          <cell r="S1279">
            <v>30463</v>
          </cell>
          <cell r="T1279">
            <v>35727.199999999997</v>
          </cell>
          <cell r="U1279">
            <v>41632</v>
          </cell>
          <cell r="V1279">
            <v>47746</v>
          </cell>
          <cell r="W1279">
            <v>54086</v>
          </cell>
          <cell r="X1279">
            <v>1722.7129999999997</v>
          </cell>
          <cell r="Y1279">
            <v>3508.78</v>
          </cell>
          <cell r="Z1279">
            <v>5358.4030000000002</v>
          </cell>
          <cell r="AA1279">
            <v>7271.7629999999999</v>
          </cell>
          <cell r="AB1279">
            <v>9249.0320000000011</v>
          </cell>
          <cell r="AC1279">
            <v>11290.37</v>
          </cell>
          <cell r="AD1279">
            <v>13395.918000000001</v>
          </cell>
          <cell r="AE1279">
            <v>15565.811</v>
          </cell>
          <cell r="AF1279">
            <v>17800.169999999998</v>
          </cell>
          <cell r="AG1279">
            <v>20099.104000000003</v>
          </cell>
          <cell r="AH1279">
            <v>22462.714999999997</v>
          </cell>
          <cell r="AI1279">
            <v>24891.086000000003</v>
          </cell>
          <cell r="AJ1279">
            <v>1</v>
          </cell>
          <cell r="AK1279" t="str">
            <v>K</v>
          </cell>
          <cell r="AL1279" t="str">
            <v>M</v>
          </cell>
          <cell r="AM1279" t="b">
            <v>0</v>
          </cell>
          <cell r="AN1279" t="b">
            <v>0</v>
          </cell>
          <cell r="AO1279" t="b">
            <v>0</v>
          </cell>
          <cell r="AP1279">
            <v>1</v>
          </cell>
          <cell r="AQ1279" t="e">
            <v>#N/A</v>
          </cell>
        </row>
        <row r="1280">
          <cell r="A1280" t="str">
            <v>K1000PRE</v>
          </cell>
          <cell r="B1280" t="str">
            <v>CAMB</v>
          </cell>
          <cell r="C1280" t="str">
            <v>K1000</v>
          </cell>
          <cell r="D1280" t="str">
            <v>Total Minutes</v>
          </cell>
          <cell r="E1280">
            <v>3024</v>
          </cell>
          <cell r="F1280">
            <v>0</v>
          </cell>
          <cell r="G1280">
            <v>0</v>
          </cell>
          <cell r="H1280">
            <v>0</v>
          </cell>
          <cell r="I1280" t="str">
            <v>PRE</v>
          </cell>
          <cell r="K1280">
            <v>60697.431999999993</v>
          </cell>
          <cell r="L1280">
            <v>7282.295000000001</v>
          </cell>
          <cell r="M1280">
            <v>15276.026999999998</v>
          </cell>
          <cell r="N1280">
            <v>24152.027000000002</v>
          </cell>
          <cell r="O1280">
            <v>32913.228000000003</v>
          </cell>
          <cell r="P1280">
            <v>41529.228000000003</v>
          </cell>
          <cell r="Q1280">
            <v>51685.084190000001</v>
          </cell>
          <cell r="R1280">
            <v>62408.084190000001</v>
          </cell>
          <cell r="S1280">
            <v>73663</v>
          </cell>
          <cell r="T1280">
            <v>83872.800000000003</v>
          </cell>
          <cell r="U1280">
            <v>94429</v>
          </cell>
          <cell r="V1280">
            <v>105604</v>
          </cell>
          <cell r="W1280">
            <v>117301</v>
          </cell>
          <cell r="X1280">
            <v>6167.6649999999991</v>
          </cell>
          <cell r="Y1280">
            <v>12661.995999999999</v>
          </cell>
          <cell r="Z1280">
            <v>19512.937999999998</v>
          </cell>
          <cell r="AA1280">
            <v>26874.560000000001</v>
          </cell>
          <cell r="AB1280">
            <v>34767.879999999997</v>
          </cell>
          <cell r="AC1280">
            <v>43188.087</v>
          </cell>
          <cell r="AD1280">
            <v>52115.126999999993</v>
          </cell>
          <cell r="AE1280">
            <v>61531.498</v>
          </cell>
          <cell r="AF1280">
            <v>71422.072999999989</v>
          </cell>
          <cell r="AG1280">
            <v>81773.926999999996</v>
          </cell>
          <cell r="AH1280">
            <v>92576.196000000011</v>
          </cell>
          <cell r="AI1280">
            <v>103819.95199999999</v>
          </cell>
          <cell r="AJ1280">
            <v>1</v>
          </cell>
          <cell r="AK1280" t="str">
            <v>K</v>
          </cell>
          <cell r="AL1280" t="str">
            <v>M</v>
          </cell>
          <cell r="AM1280" t="b">
            <v>0</v>
          </cell>
          <cell r="AN1280" t="b">
            <v>0</v>
          </cell>
          <cell r="AO1280" t="b">
            <v>0</v>
          </cell>
          <cell r="AP1280">
            <v>2</v>
          </cell>
          <cell r="AQ1280" t="e">
            <v>#N/A</v>
          </cell>
        </row>
        <row r="1281">
          <cell r="K1281">
            <v>79313.13</v>
          </cell>
          <cell r="N1281">
            <v>32404.131999999998</v>
          </cell>
          <cell r="O1281">
            <v>44556.19400000001</v>
          </cell>
          <cell r="P1281">
            <v>57163.19400000001</v>
          </cell>
          <cell r="Q1281">
            <v>71897.421269999992</v>
          </cell>
          <cell r="R1281">
            <v>87515.421269999992</v>
          </cell>
        </row>
        <row r="1282">
          <cell r="K1282">
            <v>3548.8049999999998</v>
          </cell>
          <cell r="N1282">
            <v>1645</v>
          </cell>
          <cell r="O1282">
            <v>2355</v>
          </cell>
          <cell r="P1282">
            <v>3175</v>
          </cell>
          <cell r="Q1282">
            <v>4018</v>
          </cell>
          <cell r="R1282">
            <v>5002</v>
          </cell>
        </row>
        <row r="1283">
          <cell r="K1283">
            <v>14541.528</v>
          </cell>
          <cell r="N1283">
            <v>7029</v>
          </cell>
          <cell r="O1283">
            <v>9729.99</v>
          </cell>
          <cell r="P1283">
            <v>12457.99</v>
          </cell>
          <cell r="Q1283">
            <v>15873.99</v>
          </cell>
          <cell r="R1283">
            <v>19821.990000000002</v>
          </cell>
        </row>
        <row r="1284">
          <cell r="K1284">
            <v>14291.407999999999</v>
          </cell>
          <cell r="N1284">
            <v>6691</v>
          </cell>
          <cell r="O1284">
            <v>12755</v>
          </cell>
          <cell r="P1284">
            <v>12539</v>
          </cell>
          <cell r="Q1284">
            <v>15777</v>
          </cell>
          <cell r="R1284">
            <v>19694</v>
          </cell>
        </row>
        <row r="1285">
          <cell r="K1285">
            <v>46931.389000000003</v>
          </cell>
          <cell r="N1285">
            <v>17039</v>
          </cell>
          <cell r="O1285">
            <v>19716.361000000001</v>
          </cell>
          <cell r="P1285">
            <v>28991</v>
          </cell>
          <cell r="Q1285">
            <v>36230</v>
          </cell>
          <cell r="R1285">
            <v>43006</v>
          </cell>
        </row>
        <row r="1286">
          <cell r="J1286" t="str">
            <v>*</v>
          </cell>
          <cell r="K1286">
            <v>79313.13</v>
          </cell>
          <cell r="N1286">
            <v>32404</v>
          </cell>
          <cell r="O1286">
            <v>44556.350999999995</v>
          </cell>
          <cell r="P1286">
            <v>57162.99</v>
          </cell>
          <cell r="Q1286">
            <v>71898.990000000005</v>
          </cell>
          <cell r="R1286">
            <v>87523.99</v>
          </cell>
        </row>
        <row r="1287">
          <cell r="O1287">
            <v>0</v>
          </cell>
        </row>
        <row r="1291">
          <cell r="J1291" t="str">
            <v>*</v>
          </cell>
          <cell r="K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</row>
        <row r="1292">
          <cell r="N1292">
            <v>0</v>
          </cell>
          <cell r="O1292">
            <v>0</v>
          </cell>
        </row>
        <row r="1293">
          <cell r="N1293">
            <v>0</v>
          </cell>
          <cell r="O1293">
            <v>0</v>
          </cell>
        </row>
        <row r="1294">
          <cell r="K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</row>
        <row r="1295">
          <cell r="N1295">
            <v>0</v>
          </cell>
          <cell r="O1295">
            <v>0</v>
          </cell>
        </row>
        <row r="1296">
          <cell r="N1296">
            <v>0</v>
          </cell>
          <cell r="O1296">
            <v>0</v>
          </cell>
        </row>
        <row r="1297">
          <cell r="K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</row>
        <row r="1298">
          <cell r="K1298">
            <v>29</v>
          </cell>
          <cell r="N1298">
            <v>32</v>
          </cell>
          <cell r="O1298">
            <v>32</v>
          </cell>
          <cell r="P1298">
            <v>33</v>
          </cell>
          <cell r="Q1298">
            <v>29</v>
          </cell>
          <cell r="R1298">
            <v>30</v>
          </cell>
        </row>
        <row r="1299">
          <cell r="K1299">
            <v>13</v>
          </cell>
          <cell r="N1299">
            <v>13</v>
          </cell>
          <cell r="O1299">
            <v>13</v>
          </cell>
          <cell r="P1299">
            <v>13</v>
          </cell>
          <cell r="Q1299">
            <v>13</v>
          </cell>
          <cell r="R1299">
            <v>13</v>
          </cell>
        </row>
        <row r="1300">
          <cell r="K1300">
            <v>19</v>
          </cell>
          <cell r="N1300">
            <v>22</v>
          </cell>
          <cell r="O1300">
            <v>25</v>
          </cell>
          <cell r="P1300">
            <v>25</v>
          </cell>
          <cell r="Q1300">
            <v>25</v>
          </cell>
          <cell r="R1300">
            <v>25</v>
          </cell>
        </row>
        <row r="1301">
          <cell r="K1301">
            <v>16</v>
          </cell>
          <cell r="N1301">
            <v>15</v>
          </cell>
          <cell r="O1301">
            <v>15</v>
          </cell>
          <cell r="P1301">
            <v>15</v>
          </cell>
          <cell r="Q1301">
            <v>15</v>
          </cell>
          <cell r="R1301">
            <v>15</v>
          </cell>
        </row>
        <row r="1302">
          <cell r="K1302">
            <v>10</v>
          </cell>
          <cell r="N1302">
            <v>10</v>
          </cell>
          <cell r="O1302">
            <v>12</v>
          </cell>
          <cell r="P1302">
            <v>13</v>
          </cell>
          <cell r="Q1302">
            <v>14</v>
          </cell>
          <cell r="R1302">
            <v>14</v>
          </cell>
        </row>
        <row r="1303">
          <cell r="K1303">
            <v>19</v>
          </cell>
          <cell r="N1303">
            <v>21</v>
          </cell>
          <cell r="O1303">
            <v>21</v>
          </cell>
          <cell r="P1303">
            <v>21</v>
          </cell>
          <cell r="Q1303">
            <v>24</v>
          </cell>
          <cell r="R1303">
            <v>24</v>
          </cell>
        </row>
        <row r="1304">
          <cell r="K1304">
            <v>7</v>
          </cell>
          <cell r="N1304">
            <v>10</v>
          </cell>
          <cell r="O1304">
            <v>12</v>
          </cell>
          <cell r="P1304">
            <v>12</v>
          </cell>
          <cell r="Q1304">
            <v>12</v>
          </cell>
          <cell r="R1304">
            <v>13</v>
          </cell>
        </row>
        <row r="1305">
          <cell r="A1305" t="str">
            <v>K2000</v>
          </cell>
          <cell r="B1305" t="str">
            <v>CAMB</v>
          </cell>
          <cell r="C1305" t="str">
            <v>K2000</v>
          </cell>
          <cell r="D1305" t="str">
            <v xml:space="preserve">Total Number of Employees </v>
          </cell>
          <cell r="E1305">
            <v>3044</v>
          </cell>
          <cell r="F1305">
            <v>0</v>
          </cell>
          <cell r="G1305">
            <v>0</v>
          </cell>
          <cell r="H1305">
            <v>0</v>
          </cell>
          <cell r="K1305">
            <v>113</v>
          </cell>
          <cell r="L1305">
            <v>118</v>
          </cell>
          <cell r="M1305">
            <v>120</v>
          </cell>
          <cell r="N1305">
            <v>123</v>
          </cell>
          <cell r="O1305">
            <v>130</v>
          </cell>
          <cell r="P1305">
            <v>132</v>
          </cell>
          <cell r="Q1305">
            <v>132</v>
          </cell>
          <cell r="R1305">
            <v>134</v>
          </cell>
          <cell r="S1305">
            <v>144</v>
          </cell>
          <cell r="T1305">
            <v>144</v>
          </cell>
          <cell r="U1305">
            <v>142</v>
          </cell>
          <cell r="V1305">
            <v>143</v>
          </cell>
          <cell r="W1305">
            <v>143</v>
          </cell>
          <cell r="X1305">
            <v>121</v>
          </cell>
          <cell r="Y1305">
            <v>121</v>
          </cell>
          <cell r="Z1305">
            <v>121</v>
          </cell>
          <cell r="AA1305">
            <v>121</v>
          </cell>
          <cell r="AB1305">
            <v>121</v>
          </cell>
          <cell r="AC1305">
            <v>121</v>
          </cell>
          <cell r="AD1305">
            <v>121</v>
          </cell>
          <cell r="AE1305">
            <v>121</v>
          </cell>
          <cell r="AF1305">
            <v>121</v>
          </cell>
          <cell r="AG1305">
            <v>121</v>
          </cell>
          <cell r="AH1305">
            <v>121</v>
          </cell>
          <cell r="AI1305">
            <v>121</v>
          </cell>
          <cell r="AJ1305">
            <v>1</v>
          </cell>
          <cell r="AK1305" t="str">
            <v>K</v>
          </cell>
          <cell r="AL1305" t="str">
            <v>M</v>
          </cell>
          <cell r="AM1305" t="b">
            <v>0</v>
          </cell>
          <cell r="AN1305" t="b">
            <v>0</v>
          </cell>
          <cell r="AO1305" t="b">
            <v>0</v>
          </cell>
          <cell r="AP1305" t="e">
            <v>#N/A</v>
          </cell>
          <cell r="AQ1305" t="e">
            <v>#N/A</v>
          </cell>
        </row>
        <row r="1306">
          <cell r="K1306">
            <v>13</v>
          </cell>
          <cell r="N1306">
            <v>12</v>
          </cell>
          <cell r="O1306">
            <v>12</v>
          </cell>
          <cell r="P1306">
            <v>12</v>
          </cell>
          <cell r="Q1306">
            <v>12</v>
          </cell>
          <cell r="R1306">
            <v>13</v>
          </cell>
        </row>
        <row r="1307">
          <cell r="K1307">
            <v>100</v>
          </cell>
          <cell r="N1307">
            <v>111</v>
          </cell>
          <cell r="O1307">
            <v>118</v>
          </cell>
          <cell r="P1307">
            <v>120</v>
          </cell>
          <cell r="Q1307">
            <v>120</v>
          </cell>
          <cell r="R1307">
            <v>121</v>
          </cell>
        </row>
        <row r="1308">
          <cell r="K1308">
            <v>113</v>
          </cell>
          <cell r="N1308">
            <v>123</v>
          </cell>
          <cell r="O1308">
            <v>130</v>
          </cell>
          <cell r="P1308">
            <v>132</v>
          </cell>
          <cell r="Q1308">
            <v>132</v>
          </cell>
          <cell r="R1308">
            <v>134</v>
          </cell>
        </row>
        <row r="1309">
          <cell r="A1309" t="str">
            <v>SUBW1OBCRE</v>
          </cell>
          <cell r="B1309" t="str">
            <v>CAMB</v>
          </cell>
          <cell r="C1309" t="str">
            <v>SUBW1OB</v>
          </cell>
          <cell r="D1309" t="str">
            <v>Subscribers / Opening Balance</v>
          </cell>
          <cell r="E1309">
            <v>3049</v>
          </cell>
          <cell r="F1309" t="str">
            <v>SUBM5CRE</v>
          </cell>
          <cell r="G1309">
            <v>0</v>
          </cell>
          <cell r="H1309">
            <v>0</v>
          </cell>
          <cell r="I1309" t="str">
            <v>CRE</v>
          </cell>
          <cell r="K1309">
            <v>4638</v>
          </cell>
          <cell r="L1309">
            <v>4929</v>
          </cell>
          <cell r="M1309">
            <v>5194</v>
          </cell>
          <cell r="N1309">
            <v>5905</v>
          </cell>
          <cell r="O1309">
            <v>6457</v>
          </cell>
          <cell r="P1309">
            <v>6932</v>
          </cell>
          <cell r="Q1309">
            <v>7573</v>
          </cell>
          <cell r="R1309">
            <v>8073</v>
          </cell>
          <cell r="S1309">
            <v>8670</v>
          </cell>
          <cell r="T1309">
            <v>9314</v>
          </cell>
          <cell r="U1309">
            <v>9706</v>
          </cell>
          <cell r="V1309">
            <v>10152</v>
          </cell>
          <cell r="W1309">
            <v>10549</v>
          </cell>
          <cell r="X1309">
            <v>4316</v>
          </cell>
          <cell r="Y1309">
            <v>4421</v>
          </cell>
          <cell r="Z1309">
            <v>4524</v>
          </cell>
          <cell r="AA1309">
            <v>4625</v>
          </cell>
          <cell r="AB1309">
            <v>4724</v>
          </cell>
          <cell r="AC1309">
            <v>4820</v>
          </cell>
          <cell r="AD1309">
            <v>4915</v>
          </cell>
          <cell r="AE1309">
            <v>5008</v>
          </cell>
          <cell r="AF1309">
            <v>5099</v>
          </cell>
          <cell r="AG1309">
            <v>5189</v>
          </cell>
          <cell r="AH1309">
            <v>5276</v>
          </cell>
          <cell r="AI1309">
            <v>5362</v>
          </cell>
          <cell r="AJ1309" t="str">
            <v>skipunlockOB</v>
          </cell>
          <cell r="AK1309" t="str">
            <v>K</v>
          </cell>
          <cell r="AL1309" t="str">
            <v>M</v>
          </cell>
          <cell r="AM1309" t="b">
            <v>1</v>
          </cell>
          <cell r="AN1309" t="b">
            <v>1</v>
          </cell>
          <cell r="AO1309" t="b">
            <v>0</v>
          </cell>
          <cell r="AP1309">
            <v>1</v>
          </cell>
          <cell r="AQ1309" t="e">
            <v>#N/A</v>
          </cell>
        </row>
        <row r="1310">
          <cell r="A1310" t="str">
            <v>SUBW1OBPRE</v>
          </cell>
          <cell r="B1310" t="str">
            <v>CAMB</v>
          </cell>
          <cell r="C1310" t="str">
            <v>SUBW1OB</v>
          </cell>
          <cell r="D1310" t="str">
            <v>Subscribers / Opening Balance</v>
          </cell>
          <cell r="E1310">
            <v>3049</v>
          </cell>
          <cell r="F1310" t="str">
            <v>SUBM5PRE</v>
          </cell>
          <cell r="G1310">
            <v>0</v>
          </cell>
          <cell r="H1310">
            <v>0</v>
          </cell>
          <cell r="I1310" t="str">
            <v>PRE</v>
          </cell>
          <cell r="K1310">
            <v>47846</v>
          </cell>
          <cell r="L1310">
            <v>50489</v>
          </cell>
          <cell r="M1310">
            <v>52873</v>
          </cell>
          <cell r="N1310">
            <v>56318</v>
          </cell>
          <cell r="O1310">
            <v>59643</v>
          </cell>
          <cell r="P1310">
            <v>63179</v>
          </cell>
          <cell r="Q1310">
            <v>65790</v>
          </cell>
          <cell r="R1310">
            <v>68121</v>
          </cell>
          <cell r="S1310">
            <v>71517</v>
          </cell>
          <cell r="T1310">
            <v>73311</v>
          </cell>
          <cell r="U1310">
            <v>75545</v>
          </cell>
          <cell r="V1310">
            <v>76834</v>
          </cell>
          <cell r="W1310">
            <v>82518</v>
          </cell>
          <cell r="X1310">
            <v>55785</v>
          </cell>
          <cell r="Y1310">
            <v>59883</v>
          </cell>
          <cell r="Z1310">
            <v>61579</v>
          </cell>
          <cell r="AA1310">
            <v>68064</v>
          </cell>
          <cell r="AB1310">
            <v>75980</v>
          </cell>
          <cell r="AC1310">
            <v>84846</v>
          </cell>
          <cell r="AD1310">
            <v>93680</v>
          </cell>
          <cell r="AE1310">
            <v>102499</v>
          </cell>
          <cell r="AF1310">
            <v>111319</v>
          </cell>
          <cell r="AG1310">
            <v>120156</v>
          </cell>
          <cell r="AH1310">
            <v>129023</v>
          </cell>
          <cell r="AI1310">
            <v>137937</v>
          </cell>
          <cell r="AJ1310" t="str">
            <v>skipunlockOB</v>
          </cell>
          <cell r="AK1310" t="str">
            <v>K</v>
          </cell>
          <cell r="AL1310" t="str">
            <v>M</v>
          </cell>
          <cell r="AM1310" t="b">
            <v>1</v>
          </cell>
          <cell r="AN1310" t="b">
            <v>1</v>
          </cell>
          <cell r="AO1310" t="b">
            <v>0</v>
          </cell>
          <cell r="AP1310">
            <v>2</v>
          </cell>
          <cell r="AQ1310" t="e">
            <v>#N/A</v>
          </cell>
        </row>
        <row r="1311"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</row>
        <row r="1312">
          <cell r="A1312" t="str">
            <v>SUBM5INCCRE</v>
          </cell>
          <cell r="B1312" t="str">
            <v>CAMB</v>
          </cell>
          <cell r="C1312" t="str">
            <v>SUBM5INC</v>
          </cell>
          <cell r="D1312" t="str">
            <v>Subscribers  / Gross Additions</v>
          </cell>
          <cell r="E1312">
            <v>3050</v>
          </cell>
          <cell r="F1312" t="str">
            <v>SUBM5NETCRE</v>
          </cell>
          <cell r="G1312">
            <v>0</v>
          </cell>
          <cell r="H1312">
            <v>0</v>
          </cell>
          <cell r="I1312" t="str">
            <v>CRE</v>
          </cell>
          <cell r="K1312">
            <v>460</v>
          </cell>
          <cell r="L1312">
            <v>603</v>
          </cell>
          <cell r="M1312">
            <v>878</v>
          </cell>
          <cell r="N1312">
            <v>717</v>
          </cell>
          <cell r="O1312">
            <v>670</v>
          </cell>
          <cell r="P1312">
            <v>821</v>
          </cell>
          <cell r="Q1312">
            <v>748</v>
          </cell>
          <cell r="R1312">
            <v>728</v>
          </cell>
          <cell r="S1312">
            <v>902</v>
          </cell>
          <cell r="T1312">
            <v>622</v>
          </cell>
          <cell r="U1312">
            <v>757</v>
          </cell>
          <cell r="V1312">
            <v>756</v>
          </cell>
          <cell r="W1312">
            <v>693</v>
          </cell>
          <cell r="X1312">
            <v>180</v>
          </cell>
          <cell r="Y1312">
            <v>180</v>
          </cell>
          <cell r="Z1312">
            <v>180</v>
          </cell>
          <cell r="AA1312">
            <v>180</v>
          </cell>
          <cell r="AB1312">
            <v>180</v>
          </cell>
          <cell r="AC1312">
            <v>180</v>
          </cell>
          <cell r="AD1312">
            <v>180</v>
          </cell>
          <cell r="AE1312">
            <v>180</v>
          </cell>
          <cell r="AF1312">
            <v>180</v>
          </cell>
          <cell r="AG1312">
            <v>180</v>
          </cell>
          <cell r="AH1312">
            <v>180</v>
          </cell>
          <cell r="AI1312">
            <v>180</v>
          </cell>
          <cell r="AJ1312">
            <v>0</v>
          </cell>
          <cell r="AK1312" t="str">
            <v>K</v>
          </cell>
          <cell r="AL1312" t="str">
            <v>M</v>
          </cell>
          <cell r="AM1312" t="b">
            <v>1</v>
          </cell>
          <cell r="AN1312" t="b">
            <v>1</v>
          </cell>
          <cell r="AO1312" t="b">
            <v>1</v>
          </cell>
          <cell r="AP1312">
            <v>1</v>
          </cell>
          <cell r="AQ1312" t="e">
            <v>#N/A</v>
          </cell>
        </row>
        <row r="1313">
          <cell r="A1313" t="str">
            <v>SUBM5INCPRE</v>
          </cell>
          <cell r="B1313" t="str">
            <v>CAMB</v>
          </cell>
          <cell r="C1313" t="str">
            <v>SUBM5INC</v>
          </cell>
          <cell r="D1313" t="str">
            <v>Subscribers  / Gross Additions</v>
          </cell>
          <cell r="E1313">
            <v>3050</v>
          </cell>
          <cell r="F1313" t="str">
            <v>SUBM5NETPRE</v>
          </cell>
          <cell r="G1313">
            <v>0</v>
          </cell>
          <cell r="H1313">
            <v>0</v>
          </cell>
          <cell r="I1313" t="str">
            <v>PRE</v>
          </cell>
          <cell r="K1313">
            <v>4749</v>
          </cell>
          <cell r="L1313">
            <v>4908</v>
          </cell>
          <cell r="M1313">
            <v>6471</v>
          </cell>
          <cell r="N1313">
            <v>5540</v>
          </cell>
          <cell r="O1313">
            <v>5909</v>
          </cell>
          <cell r="P1313">
            <v>5248</v>
          </cell>
          <cell r="Q1313">
            <v>5283</v>
          </cell>
          <cell r="R1313">
            <v>5745</v>
          </cell>
          <cell r="S1313">
            <v>5010</v>
          </cell>
          <cell r="T1313">
            <v>5529</v>
          </cell>
          <cell r="U1313">
            <v>4955</v>
          </cell>
          <cell r="V1313">
            <v>4615</v>
          </cell>
          <cell r="W1313">
            <v>5278</v>
          </cell>
          <cell r="X1313">
            <v>7000</v>
          </cell>
          <cell r="Y1313">
            <v>4500</v>
          </cell>
          <cell r="Z1313">
            <v>9500</v>
          </cell>
          <cell r="AA1313">
            <v>11000</v>
          </cell>
          <cell r="AB1313">
            <v>12000</v>
          </cell>
          <cell r="AC1313">
            <v>12000</v>
          </cell>
          <cell r="AD1313">
            <v>12000</v>
          </cell>
          <cell r="AE1313">
            <v>12000</v>
          </cell>
          <cell r="AF1313">
            <v>12000</v>
          </cell>
          <cell r="AG1313">
            <v>12000</v>
          </cell>
          <cell r="AH1313">
            <v>12000</v>
          </cell>
          <cell r="AI1313">
            <v>12000</v>
          </cell>
          <cell r="AJ1313">
            <v>0</v>
          </cell>
          <cell r="AK1313" t="str">
            <v>K</v>
          </cell>
          <cell r="AL1313" t="str">
            <v>M</v>
          </cell>
          <cell r="AM1313" t="b">
            <v>1</v>
          </cell>
          <cell r="AN1313" t="b">
            <v>1</v>
          </cell>
          <cell r="AO1313" t="b">
            <v>1</v>
          </cell>
          <cell r="AP1313">
            <v>2</v>
          </cell>
          <cell r="AQ1313" t="e">
            <v>#N/A</v>
          </cell>
        </row>
        <row r="1314"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</row>
        <row r="1315">
          <cell r="A1315" t="str">
            <v>SUBM5DECCRE</v>
          </cell>
          <cell r="B1315" t="str">
            <v>CAMB</v>
          </cell>
          <cell r="C1315" t="str">
            <v>SUBM5DEC</v>
          </cell>
          <cell r="D1315" t="str">
            <v>Subscribers / Net Disconnections</v>
          </cell>
          <cell r="E1315">
            <v>3051</v>
          </cell>
          <cell r="F1315" t="str">
            <v>SUBM5NETCRE</v>
          </cell>
          <cell r="G1315">
            <v>0</v>
          </cell>
          <cell r="H1315">
            <v>0</v>
          </cell>
          <cell r="I1315" t="str">
            <v>CRE</v>
          </cell>
          <cell r="K1315">
            <v>-169</v>
          </cell>
          <cell r="L1315">
            <v>-338</v>
          </cell>
          <cell r="M1315">
            <v>-167</v>
          </cell>
          <cell r="N1315">
            <v>-165</v>
          </cell>
          <cell r="O1315">
            <v>-195</v>
          </cell>
          <cell r="P1315">
            <v>-180</v>
          </cell>
          <cell r="Q1315">
            <v>-248</v>
          </cell>
          <cell r="R1315">
            <v>-131</v>
          </cell>
          <cell r="S1315">
            <v>-258</v>
          </cell>
          <cell r="T1315">
            <v>-230</v>
          </cell>
          <cell r="U1315">
            <v>-311</v>
          </cell>
          <cell r="V1315">
            <v>-359</v>
          </cell>
          <cell r="W1315">
            <v>-375</v>
          </cell>
          <cell r="X1315">
            <v>-75</v>
          </cell>
          <cell r="Y1315">
            <v>-77</v>
          </cell>
          <cell r="Z1315">
            <v>-79</v>
          </cell>
          <cell r="AA1315">
            <v>-81</v>
          </cell>
          <cell r="AB1315">
            <v>-83</v>
          </cell>
          <cell r="AC1315">
            <v>-85</v>
          </cell>
          <cell r="AD1315">
            <v>-87</v>
          </cell>
          <cell r="AE1315">
            <v>-89</v>
          </cell>
          <cell r="AF1315">
            <v>-91</v>
          </cell>
          <cell r="AG1315">
            <v>-92</v>
          </cell>
          <cell r="AH1315">
            <v>-94</v>
          </cell>
          <cell r="AI1315">
            <v>-96</v>
          </cell>
          <cell r="AJ1315">
            <v>0</v>
          </cell>
          <cell r="AK1315" t="str">
            <v>K</v>
          </cell>
          <cell r="AL1315" t="str">
            <v>M</v>
          </cell>
          <cell r="AM1315" t="b">
            <v>1</v>
          </cell>
          <cell r="AN1315" t="b">
            <v>1</v>
          </cell>
          <cell r="AO1315" t="b">
            <v>1</v>
          </cell>
          <cell r="AP1315">
            <v>1</v>
          </cell>
          <cell r="AQ1315" t="e">
            <v>#N/A</v>
          </cell>
        </row>
        <row r="1316">
          <cell r="A1316" t="str">
            <v>SUBM5DECPRE</v>
          </cell>
          <cell r="B1316" t="str">
            <v>CAMB</v>
          </cell>
          <cell r="C1316" t="str">
            <v>SUBM5DEC</v>
          </cell>
          <cell r="D1316" t="str">
            <v>Subscribers / Net Disconnections</v>
          </cell>
          <cell r="E1316">
            <v>3051</v>
          </cell>
          <cell r="F1316" t="str">
            <v>SUBM5NETPRE</v>
          </cell>
          <cell r="G1316">
            <v>0</v>
          </cell>
          <cell r="H1316">
            <v>0</v>
          </cell>
          <cell r="I1316" t="str">
            <v>PRE</v>
          </cell>
          <cell r="K1316">
            <v>-2106</v>
          </cell>
          <cell r="L1316">
            <v>-2524</v>
          </cell>
          <cell r="M1316">
            <v>-3026</v>
          </cell>
          <cell r="N1316">
            <v>-2215</v>
          </cell>
          <cell r="O1316">
            <v>-2373</v>
          </cell>
          <cell r="P1316">
            <v>-2637</v>
          </cell>
          <cell r="Q1316">
            <v>-2952</v>
          </cell>
          <cell r="R1316">
            <v>-2349</v>
          </cell>
          <cell r="S1316">
            <v>-3216</v>
          </cell>
          <cell r="T1316">
            <v>-3295</v>
          </cell>
          <cell r="U1316">
            <v>-3666</v>
          </cell>
          <cell r="V1316">
            <v>1069</v>
          </cell>
          <cell r="W1316">
            <v>-4500</v>
          </cell>
          <cell r="X1316">
            <v>-2902</v>
          </cell>
          <cell r="Y1316">
            <v>-2804</v>
          </cell>
          <cell r="Z1316">
            <v>-3015</v>
          </cell>
          <cell r="AA1316">
            <v>-3084</v>
          </cell>
          <cell r="AB1316">
            <v>-3134</v>
          </cell>
          <cell r="AC1316">
            <v>-3166</v>
          </cell>
          <cell r="AD1316">
            <v>-3181</v>
          </cell>
          <cell r="AE1316">
            <v>-3180</v>
          </cell>
          <cell r="AF1316">
            <v>-3163</v>
          </cell>
          <cell r="AG1316">
            <v>-3132</v>
          </cell>
          <cell r="AH1316">
            <v>-3087</v>
          </cell>
          <cell r="AI1316">
            <v>-3027</v>
          </cell>
          <cell r="AJ1316">
            <v>0</v>
          </cell>
          <cell r="AK1316" t="str">
            <v>K</v>
          </cell>
          <cell r="AL1316" t="str">
            <v>M</v>
          </cell>
          <cell r="AM1316" t="b">
            <v>1</v>
          </cell>
          <cell r="AN1316" t="b">
            <v>1</v>
          </cell>
          <cell r="AO1316" t="b">
            <v>1</v>
          </cell>
          <cell r="AP1316">
            <v>2</v>
          </cell>
          <cell r="AQ1316" t="e">
            <v>#N/A</v>
          </cell>
        </row>
        <row r="1317"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</row>
        <row r="1318">
          <cell r="A1318" t="str">
            <v>SUBM5NETCRE</v>
          </cell>
          <cell r="B1318" t="str">
            <v>CAMB</v>
          </cell>
          <cell r="C1318" t="str">
            <v>SUBM5NET</v>
          </cell>
          <cell r="D1318" t="str">
            <v>Subscribers / Net New</v>
          </cell>
          <cell r="E1318">
            <v>3052</v>
          </cell>
          <cell r="F1318" t="str">
            <v>SUBM5CRE</v>
          </cell>
          <cell r="G1318">
            <v>0</v>
          </cell>
          <cell r="H1318">
            <v>0</v>
          </cell>
          <cell r="I1318" t="str">
            <v>CRE</v>
          </cell>
          <cell r="K1318">
            <v>291</v>
          </cell>
          <cell r="L1318">
            <v>265</v>
          </cell>
          <cell r="M1318">
            <v>711</v>
          </cell>
          <cell r="N1318">
            <v>552</v>
          </cell>
          <cell r="O1318">
            <v>475</v>
          </cell>
          <cell r="P1318">
            <v>641</v>
          </cell>
          <cell r="Q1318">
            <v>500</v>
          </cell>
          <cell r="R1318">
            <v>597</v>
          </cell>
          <cell r="S1318">
            <v>644</v>
          </cell>
          <cell r="T1318">
            <v>392</v>
          </cell>
          <cell r="U1318">
            <v>446</v>
          </cell>
          <cell r="V1318">
            <v>397</v>
          </cell>
          <cell r="W1318">
            <v>318</v>
          </cell>
          <cell r="X1318">
            <v>105</v>
          </cell>
          <cell r="Y1318">
            <v>103</v>
          </cell>
          <cell r="Z1318">
            <v>101</v>
          </cell>
          <cell r="AA1318">
            <v>99</v>
          </cell>
          <cell r="AB1318">
            <v>97</v>
          </cell>
          <cell r="AC1318">
            <v>95</v>
          </cell>
          <cell r="AD1318">
            <v>93</v>
          </cell>
          <cell r="AE1318">
            <v>91</v>
          </cell>
          <cell r="AF1318">
            <v>89</v>
          </cell>
          <cell r="AG1318">
            <v>88</v>
          </cell>
          <cell r="AH1318">
            <v>86</v>
          </cell>
          <cell r="AI1318">
            <v>84</v>
          </cell>
          <cell r="AJ1318">
            <v>1</v>
          </cell>
          <cell r="AK1318" t="str">
            <v>K</v>
          </cell>
          <cell r="AL1318" t="str">
            <v>M</v>
          </cell>
          <cell r="AM1318" t="b">
            <v>0</v>
          </cell>
          <cell r="AN1318" t="b">
            <v>0</v>
          </cell>
          <cell r="AO1318" t="b">
            <v>0</v>
          </cell>
          <cell r="AP1318">
            <v>1</v>
          </cell>
          <cell r="AQ1318" t="e">
            <v>#N/A</v>
          </cell>
        </row>
        <row r="1319">
          <cell r="A1319" t="str">
            <v>SUBM5NETPRE</v>
          </cell>
          <cell r="B1319" t="str">
            <v>CAMB</v>
          </cell>
          <cell r="C1319" t="str">
            <v>SUBM5NET</v>
          </cell>
          <cell r="D1319" t="str">
            <v>Subscribers / Net New</v>
          </cell>
          <cell r="E1319">
            <v>3052</v>
          </cell>
          <cell r="F1319" t="str">
            <v>SUBM5PRE</v>
          </cell>
          <cell r="G1319">
            <v>0</v>
          </cell>
          <cell r="H1319">
            <v>0</v>
          </cell>
          <cell r="I1319" t="str">
            <v>PRE</v>
          </cell>
          <cell r="K1319">
            <v>2643</v>
          </cell>
          <cell r="L1319">
            <v>2384</v>
          </cell>
          <cell r="M1319">
            <v>3445</v>
          </cell>
          <cell r="N1319">
            <v>3325</v>
          </cell>
          <cell r="O1319">
            <v>3536</v>
          </cell>
          <cell r="P1319">
            <v>2611</v>
          </cell>
          <cell r="Q1319">
            <v>2331</v>
          </cell>
          <cell r="R1319">
            <v>3396</v>
          </cell>
          <cell r="S1319">
            <v>1794</v>
          </cell>
          <cell r="T1319">
            <v>2234</v>
          </cell>
          <cell r="U1319">
            <v>1289</v>
          </cell>
          <cell r="V1319">
            <v>5684</v>
          </cell>
          <cell r="W1319">
            <v>778</v>
          </cell>
          <cell r="X1319">
            <v>4098</v>
          </cell>
          <cell r="Y1319">
            <v>1696</v>
          </cell>
          <cell r="Z1319">
            <v>6485</v>
          </cell>
          <cell r="AA1319">
            <v>7916</v>
          </cell>
          <cell r="AB1319">
            <v>8866</v>
          </cell>
          <cell r="AC1319">
            <v>8834</v>
          </cell>
          <cell r="AD1319">
            <v>8819</v>
          </cell>
          <cell r="AE1319">
            <v>8820</v>
          </cell>
          <cell r="AF1319">
            <v>8837</v>
          </cell>
          <cell r="AG1319">
            <v>8868</v>
          </cell>
          <cell r="AH1319">
            <v>8913</v>
          </cell>
          <cell r="AI1319">
            <v>8973</v>
          </cell>
          <cell r="AJ1319">
            <v>1</v>
          </cell>
          <cell r="AK1319" t="str">
            <v>K</v>
          </cell>
          <cell r="AL1319" t="str">
            <v>M</v>
          </cell>
          <cell r="AM1319" t="b">
            <v>0</v>
          </cell>
          <cell r="AN1319" t="b">
            <v>0</v>
          </cell>
          <cell r="AO1319" t="b">
            <v>0</v>
          </cell>
          <cell r="AP1319">
            <v>2</v>
          </cell>
          <cell r="AQ1319" t="e">
            <v>#N/A</v>
          </cell>
        </row>
        <row r="1320">
          <cell r="K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SUBM5CRE</v>
          </cell>
          <cell r="B1321" t="str">
            <v>CAMB</v>
          </cell>
          <cell r="C1321" t="str">
            <v>SUBM5</v>
          </cell>
          <cell r="D1321" t="str">
            <v>Subscribers / Closing Balance</v>
          </cell>
          <cell r="E1321">
            <v>3053</v>
          </cell>
          <cell r="F1321">
            <v>0</v>
          </cell>
          <cell r="G1321">
            <v>0</v>
          </cell>
          <cell r="H1321">
            <v>0</v>
          </cell>
          <cell r="I1321" t="str">
            <v>CRE</v>
          </cell>
          <cell r="K1321">
            <v>4929</v>
          </cell>
          <cell r="L1321">
            <v>5194</v>
          </cell>
          <cell r="M1321">
            <v>5905</v>
          </cell>
          <cell r="N1321">
            <v>6457</v>
          </cell>
          <cell r="O1321">
            <v>6932</v>
          </cell>
          <cell r="P1321">
            <v>7573</v>
          </cell>
          <cell r="Q1321">
            <v>8073</v>
          </cell>
          <cell r="R1321">
            <v>8670</v>
          </cell>
          <cell r="S1321">
            <v>9314</v>
          </cell>
          <cell r="T1321">
            <v>9706</v>
          </cell>
          <cell r="U1321">
            <v>10152</v>
          </cell>
          <cell r="V1321">
            <v>10549</v>
          </cell>
          <cell r="W1321">
            <v>10867</v>
          </cell>
          <cell r="X1321">
            <v>4421</v>
          </cell>
          <cell r="Y1321">
            <v>4524</v>
          </cell>
          <cell r="Z1321">
            <v>4625</v>
          </cell>
          <cell r="AA1321">
            <v>4724</v>
          </cell>
          <cell r="AB1321">
            <v>4821</v>
          </cell>
          <cell r="AC1321">
            <v>4915</v>
          </cell>
          <cell r="AD1321">
            <v>5008</v>
          </cell>
          <cell r="AE1321">
            <v>5099</v>
          </cell>
          <cell r="AF1321">
            <v>5188</v>
          </cell>
          <cell r="AG1321">
            <v>5277</v>
          </cell>
          <cell r="AH1321">
            <v>5362</v>
          </cell>
          <cell r="AI1321">
            <v>5446</v>
          </cell>
          <cell r="AJ1321">
            <v>1</v>
          </cell>
          <cell r="AK1321" t="str">
            <v>K</v>
          </cell>
          <cell r="AL1321" t="str">
            <v>M</v>
          </cell>
          <cell r="AM1321" t="b">
            <v>0</v>
          </cell>
          <cell r="AN1321" t="b">
            <v>0</v>
          </cell>
          <cell r="AO1321" t="b">
            <v>0</v>
          </cell>
          <cell r="AP1321">
            <v>1</v>
          </cell>
          <cell r="AQ1321" t="e">
            <v>#N/A</v>
          </cell>
        </row>
        <row r="1322">
          <cell r="A1322" t="str">
            <v>SUBM5PRE</v>
          </cell>
          <cell r="B1322" t="str">
            <v>CAMB</v>
          </cell>
          <cell r="C1322" t="str">
            <v>SUBM5</v>
          </cell>
          <cell r="D1322" t="str">
            <v>Subscribers / Closing Balance</v>
          </cell>
          <cell r="E1322">
            <v>3053</v>
          </cell>
          <cell r="F1322">
            <v>0</v>
          </cell>
          <cell r="G1322">
            <v>0</v>
          </cell>
          <cell r="H1322">
            <v>0</v>
          </cell>
          <cell r="I1322" t="str">
            <v>PRE</v>
          </cell>
          <cell r="K1322">
            <v>50489</v>
          </cell>
          <cell r="L1322">
            <v>52873</v>
          </cell>
          <cell r="M1322">
            <v>56318</v>
          </cell>
          <cell r="N1322">
            <v>59643</v>
          </cell>
          <cell r="O1322">
            <v>63179</v>
          </cell>
          <cell r="P1322">
            <v>65790</v>
          </cell>
          <cell r="Q1322">
            <v>68121</v>
          </cell>
          <cell r="R1322">
            <v>71517</v>
          </cell>
          <cell r="S1322">
            <v>73311</v>
          </cell>
          <cell r="T1322">
            <v>75545</v>
          </cell>
          <cell r="U1322">
            <v>76834</v>
          </cell>
          <cell r="V1322">
            <v>82518</v>
          </cell>
          <cell r="W1322">
            <v>83296</v>
          </cell>
          <cell r="X1322">
            <v>59883</v>
          </cell>
          <cell r="Y1322">
            <v>61579</v>
          </cell>
          <cell r="Z1322">
            <v>68064</v>
          </cell>
          <cell r="AA1322">
            <v>75980</v>
          </cell>
          <cell r="AB1322">
            <v>84846</v>
          </cell>
          <cell r="AC1322">
            <v>93680</v>
          </cell>
          <cell r="AD1322">
            <v>102499</v>
          </cell>
          <cell r="AE1322">
            <v>111319</v>
          </cell>
          <cell r="AF1322">
            <v>120156</v>
          </cell>
          <cell r="AG1322">
            <v>129024</v>
          </cell>
          <cell r="AH1322">
            <v>137936</v>
          </cell>
          <cell r="AI1322">
            <v>146910</v>
          </cell>
          <cell r="AJ1322">
            <v>1</v>
          </cell>
          <cell r="AK1322" t="str">
            <v>K</v>
          </cell>
          <cell r="AL1322" t="str">
            <v>M</v>
          </cell>
          <cell r="AM1322" t="b">
            <v>0</v>
          </cell>
          <cell r="AN1322" t="b">
            <v>0</v>
          </cell>
          <cell r="AO1322" t="b">
            <v>0</v>
          </cell>
          <cell r="AP1322">
            <v>2</v>
          </cell>
          <cell r="AQ1322" t="e">
            <v>#N/A</v>
          </cell>
        </row>
        <row r="1323">
          <cell r="K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6">
          <cell r="C1326" t="str">
            <v>Average base - cre</v>
          </cell>
          <cell r="L1326">
            <v>5061.5</v>
          </cell>
          <cell r="M1326">
            <v>5549.5</v>
          </cell>
          <cell r="N1326">
            <v>6181</v>
          </cell>
          <cell r="O1326">
            <v>6694.5</v>
          </cell>
          <cell r="P1326">
            <v>7252.5</v>
          </cell>
          <cell r="Q1326">
            <v>7823</v>
          </cell>
          <cell r="R1326">
            <v>8371.5</v>
          </cell>
          <cell r="S1326">
            <v>8992</v>
          </cell>
          <cell r="T1326">
            <v>9510</v>
          </cell>
          <cell r="U1326">
            <v>9929</v>
          </cell>
          <cell r="V1326">
            <v>10350.5</v>
          </cell>
          <cell r="W1326">
            <v>10708</v>
          </cell>
          <cell r="X1326">
            <v>30498</v>
          </cell>
          <cell r="Y1326">
            <v>29723.5</v>
          </cell>
          <cell r="Z1326">
            <v>29121.5</v>
          </cell>
          <cell r="AA1326">
            <v>28984.5</v>
          </cell>
          <cell r="AB1326">
            <v>29007</v>
          </cell>
          <cell r="AC1326">
            <v>28882</v>
          </cell>
          <cell r="AD1326">
            <v>28820</v>
          </cell>
          <cell r="AE1326">
            <v>28903</v>
          </cell>
          <cell r="AF1326">
            <v>29016.5</v>
          </cell>
          <cell r="AG1326">
            <v>29070</v>
          </cell>
          <cell r="AH1326">
            <v>29109</v>
          </cell>
          <cell r="AI1326">
            <v>29103.5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  <row r="1331">
          <cell r="N1331">
            <v>3124.5525100000023</v>
          </cell>
          <cell r="O1331">
            <v>3170.9281100000007</v>
          </cell>
          <cell r="P1331">
            <v>3435.707099999996</v>
          </cell>
          <cell r="Q1331">
            <v>3399.5082000000002</v>
          </cell>
          <cell r="R1331">
            <v>3535.7317599999988</v>
          </cell>
        </row>
        <row r="1332">
          <cell r="N1332">
            <v>217.03908999999749</v>
          </cell>
          <cell r="O1332">
            <v>342.51456000000144</v>
          </cell>
          <cell r="P1332">
            <v>142.69752000000335</v>
          </cell>
          <cell r="Q1332">
            <v>209.3598499999971</v>
          </cell>
          <cell r="R1332">
            <v>270.77031000000352</v>
          </cell>
        </row>
        <row r="1333">
          <cell r="N1333">
            <v>3341.5915999999997</v>
          </cell>
          <cell r="O1333">
            <v>3513.4426700000022</v>
          </cell>
          <cell r="P1333">
            <v>3578.4046199999993</v>
          </cell>
          <cell r="Q1333">
            <v>3608.8680499999973</v>
          </cell>
          <cell r="R1333">
            <v>3806.5020700000023</v>
          </cell>
        </row>
        <row r="1336">
          <cell r="N1336">
            <v>59643</v>
          </cell>
          <cell r="O1336">
            <v>63179</v>
          </cell>
          <cell r="P1336">
            <v>65790</v>
          </cell>
          <cell r="Q1336">
            <v>68121</v>
          </cell>
          <cell r="R1336">
            <v>71517</v>
          </cell>
        </row>
        <row r="1337">
          <cell r="N1337">
            <v>6457</v>
          </cell>
          <cell r="O1337">
            <v>6932</v>
          </cell>
          <cell r="P1337">
            <v>7573</v>
          </cell>
          <cell r="Q1337">
            <v>8073</v>
          </cell>
          <cell r="R1337">
            <v>8670</v>
          </cell>
        </row>
        <row r="1338">
          <cell r="N1338">
            <v>66100</v>
          </cell>
          <cell r="O1338">
            <v>70111</v>
          </cell>
          <cell r="P1338">
            <v>73363</v>
          </cell>
          <cell r="Q1338">
            <v>76194</v>
          </cell>
          <cell r="R1338">
            <v>80187</v>
          </cell>
        </row>
        <row r="1340">
          <cell r="N1340">
            <v>1734.0322299999998</v>
          </cell>
          <cell r="O1340">
            <v>1892.9834500000015</v>
          </cell>
          <cell r="P1340">
            <v>2012.7382999999991</v>
          </cell>
          <cell r="Q1340">
            <v>2075.8192899999976</v>
          </cell>
          <cell r="R1340">
            <v>1979.4760800000076</v>
          </cell>
        </row>
        <row r="1341">
          <cell r="N1341">
            <v>5438.2836200000002</v>
          </cell>
          <cell r="O1341">
            <v>7331.2670700000017</v>
          </cell>
          <cell r="P1341">
            <v>9344.0053700000008</v>
          </cell>
          <cell r="Q1341">
            <v>11419.824659999998</v>
          </cell>
          <cell r="R1341">
            <v>13399.300740000006</v>
          </cell>
        </row>
        <row r="1344">
          <cell r="N1344">
            <v>3124.5525100000023</v>
          </cell>
          <cell r="O1344">
            <v>3170.9281100000007</v>
          </cell>
          <cell r="P1344">
            <v>3435.707099999996</v>
          </cell>
          <cell r="Q1344">
            <v>3399.5082000000002</v>
          </cell>
          <cell r="R1344">
            <v>3535.7317599999988</v>
          </cell>
        </row>
        <row r="1345">
          <cell r="N1345">
            <v>217.03908999999749</v>
          </cell>
          <cell r="O1345">
            <v>342.51456000000144</v>
          </cell>
          <cell r="P1345">
            <v>142.69752000000335</v>
          </cell>
          <cell r="Q1345">
            <v>209.3598499999971</v>
          </cell>
          <cell r="R1345">
            <v>270.77031000000352</v>
          </cell>
        </row>
        <row r="1346">
          <cell r="N1346">
            <v>3341.5915999999997</v>
          </cell>
          <cell r="O1346">
            <v>3513.4426700000022</v>
          </cell>
          <cell r="P1346">
            <v>3578.4046199999993</v>
          </cell>
          <cell r="Q1346">
            <v>3608.8680499999973</v>
          </cell>
          <cell r="R1346">
            <v>3806.5020700000023</v>
          </cell>
        </row>
        <row r="1349">
          <cell r="N1349">
            <v>1734.0322299999998</v>
          </cell>
          <cell r="O1349">
            <v>1892.9834500000015</v>
          </cell>
          <cell r="P1349">
            <v>2012.7382999999991</v>
          </cell>
          <cell r="Q1349">
            <v>2075.8192899999976</v>
          </cell>
          <cell r="R1349">
            <v>1979.4760800000076</v>
          </cell>
        </row>
        <row r="1350">
          <cell r="N1350">
            <v>5438.2836200000002</v>
          </cell>
          <cell r="O1350">
            <v>7331.2670700000017</v>
          </cell>
          <cell r="P1350">
            <v>9344.0053700000008</v>
          </cell>
          <cell r="Q1350">
            <v>11419.824659999998</v>
          </cell>
          <cell r="R1350">
            <v>13399.300740000006</v>
          </cell>
        </row>
        <row r="1354">
          <cell r="C1354" t="str">
            <v>Prepaid</v>
          </cell>
          <cell r="L1354">
            <v>-196.85518625</v>
          </cell>
          <cell r="M1354">
            <v>-414.66114500000003</v>
          </cell>
          <cell r="N1354">
            <v>-738.50597375000007</v>
          </cell>
          <cell r="O1354">
            <v>-1040.1103762499999</v>
          </cell>
          <cell r="P1354">
            <v>-1338.27101625</v>
          </cell>
          <cell r="Q1354">
            <v>-1647.8176704500002</v>
          </cell>
          <cell r="R1354">
            <v>-2017.4607266999997</v>
          </cell>
          <cell r="S1354">
            <v>-2334.1555396999997</v>
          </cell>
          <cell r="T1354">
            <v>-3021.8158399500007</v>
          </cell>
          <cell r="U1354">
            <v>-3723.93285745</v>
          </cell>
          <cell r="V1354">
            <v>-4743.4121022000008</v>
          </cell>
          <cell r="W1354">
            <v>-5978.4990336499995</v>
          </cell>
          <cell r="X1354">
            <v>-409</v>
          </cell>
          <cell r="Y1354">
            <v>-829</v>
          </cell>
          <cell r="Z1354">
            <v>-1293</v>
          </cell>
          <cell r="AA1354">
            <v>-1794</v>
          </cell>
          <cell r="AB1354">
            <v>-2338</v>
          </cell>
          <cell r="AC1354">
            <v>-2916</v>
          </cell>
          <cell r="AD1354">
            <v>-3481</v>
          </cell>
          <cell r="AE1354">
            <v>-4078</v>
          </cell>
          <cell r="AF1354">
            <v>-4706</v>
          </cell>
          <cell r="AG1354">
            <v>-5365</v>
          </cell>
          <cell r="AH1354">
            <v>-6052</v>
          </cell>
          <cell r="AI1354">
            <v>-6768</v>
          </cell>
        </row>
        <row r="1355">
          <cell r="C1355" t="str">
            <v>PostPaid</v>
          </cell>
          <cell r="L1355">
            <v>-23.977618749999998</v>
          </cell>
          <cell r="M1355">
            <v>-52.14577833333334</v>
          </cell>
          <cell r="N1355">
            <v>-87.826937916666665</v>
          </cell>
          <cell r="O1355">
            <v>-111.71709541666667</v>
          </cell>
          <cell r="P1355">
            <v>-138.55006874999998</v>
          </cell>
          <cell r="Q1355">
            <v>-165.19269455</v>
          </cell>
          <cell r="R1355">
            <v>-187.49622663333332</v>
          </cell>
          <cell r="S1355">
            <v>-213.39644363333335</v>
          </cell>
          <cell r="T1355">
            <v>-304.17970171666673</v>
          </cell>
          <cell r="U1355">
            <v>-409.32315421666669</v>
          </cell>
          <cell r="V1355">
            <v>-503.30282779999999</v>
          </cell>
          <cell r="W1355">
            <v>-584.59117134999997</v>
          </cell>
          <cell r="X1355">
            <v>-15</v>
          </cell>
          <cell r="Y1355">
            <v>-33</v>
          </cell>
          <cell r="Z1355">
            <v>-49</v>
          </cell>
          <cell r="AA1355">
            <v>-67</v>
          </cell>
          <cell r="AB1355">
            <v>-84</v>
          </cell>
          <cell r="AC1355">
            <v>-101</v>
          </cell>
          <cell r="AD1355">
            <v>-116</v>
          </cell>
          <cell r="AE1355">
            <v>-134</v>
          </cell>
          <cell r="AF1355">
            <v>-151</v>
          </cell>
          <cell r="AG1355">
            <v>-166</v>
          </cell>
          <cell r="AH1355">
            <v>-183</v>
          </cell>
          <cell r="AI1355">
            <v>-200</v>
          </cell>
        </row>
        <row r="1356">
          <cell r="C1356" t="str">
            <v>ISP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-3</v>
          </cell>
          <cell r="Y1356">
            <v>-6</v>
          </cell>
          <cell r="Z1356">
            <v>-9</v>
          </cell>
          <cell r="AA1356">
            <v>-11</v>
          </cell>
          <cell r="AB1356">
            <v>-14</v>
          </cell>
          <cell r="AC1356">
            <v>-18</v>
          </cell>
          <cell r="AD1356">
            <v>-19</v>
          </cell>
          <cell r="AE1356">
            <v>-22</v>
          </cell>
          <cell r="AF1356">
            <v>-24</v>
          </cell>
          <cell r="AG1356">
            <v>-28</v>
          </cell>
          <cell r="AH1356">
            <v>-30</v>
          </cell>
          <cell r="AI1356">
            <v>-33</v>
          </cell>
        </row>
        <row r="1357">
          <cell r="C1357" t="str">
            <v>Total</v>
          </cell>
          <cell r="L1357">
            <v>-220.83280500000001</v>
          </cell>
          <cell r="M1357">
            <v>-466.80692333333337</v>
          </cell>
          <cell r="N1357">
            <v>-826.33291166666675</v>
          </cell>
          <cell r="O1357">
            <v>-1151.8274716666665</v>
          </cell>
          <cell r="P1357">
            <v>-1476.821085</v>
          </cell>
          <cell r="Q1357">
            <v>-1813.0103650000001</v>
          </cell>
          <cell r="R1357">
            <v>-2204.9569533333329</v>
          </cell>
          <cell r="S1357">
            <v>-2547.5519833333333</v>
          </cell>
          <cell r="T1357">
            <v>-3325.9955416666676</v>
          </cell>
          <cell r="U1357">
            <v>-4133.2560116666664</v>
          </cell>
          <cell r="V1357">
            <v>-5246.714930000001</v>
          </cell>
          <cell r="W1357">
            <v>-6563.0902049999995</v>
          </cell>
          <cell r="X1357">
            <v>-427</v>
          </cell>
          <cell r="Y1357">
            <v>-868</v>
          </cell>
          <cell r="Z1357">
            <v>-1351</v>
          </cell>
          <cell r="AA1357">
            <v>-1872</v>
          </cell>
          <cell r="AB1357">
            <v>-2436</v>
          </cell>
          <cell r="AC1357">
            <v>-3035</v>
          </cell>
          <cell r="AD1357">
            <v>-3616</v>
          </cell>
          <cell r="AE1357">
            <v>-4234</v>
          </cell>
          <cell r="AF1357">
            <v>-4881</v>
          </cell>
          <cell r="AG1357">
            <v>-5559</v>
          </cell>
          <cell r="AH1357">
            <v>-6265</v>
          </cell>
          <cell r="AI1357">
            <v>-7001</v>
          </cell>
        </row>
        <row r="1360">
          <cell r="C1360" t="str">
            <v>Total</v>
          </cell>
          <cell r="L1360">
            <v>-4.7969741682758524</v>
          </cell>
          <cell r="M1360">
            <v>-9.5333029958620727</v>
          </cell>
          <cell r="N1360">
            <v>-14.759193202758524</v>
          </cell>
          <cell r="O1360">
            <v>-19.666739685517541</v>
          </cell>
          <cell r="P1360">
            <v>-24.806523409655028</v>
          </cell>
          <cell r="Q1360">
            <v>-29.843868513103416</v>
          </cell>
          <cell r="R1360">
            <v>-34.935367547586338</v>
          </cell>
        </row>
        <row r="1362">
          <cell r="C1362" t="str">
            <v>Opex - Customer Ops</v>
          </cell>
          <cell r="L1362">
            <v>-55.123857348275862</v>
          </cell>
          <cell r="M1362">
            <v>-118.74286134252873</v>
          </cell>
          <cell r="N1362">
            <v>-195.94415671609192</v>
          </cell>
          <cell r="O1362">
            <v>-232.36502619885059</v>
          </cell>
          <cell r="P1362">
            <v>-291.55116458965517</v>
          </cell>
          <cell r="Q1362">
            <v>-359.14384769310345</v>
          </cell>
          <cell r="R1362">
            <v>-417.3009428942529</v>
          </cell>
          <cell r="S1362">
            <v>-478.30712841149426</v>
          </cell>
          <cell r="T1362">
            <v>-755.22962085402287</v>
          </cell>
          <cell r="U1362">
            <v>-957.52870206091961</v>
          </cell>
          <cell r="V1362">
            <v>-1120.5788836413794</v>
          </cell>
          <cell r="W1362">
            <v>-1322.1732607965519</v>
          </cell>
          <cell r="X1362">
            <v>-53</v>
          </cell>
          <cell r="Y1362">
            <v>-107</v>
          </cell>
          <cell r="Z1362">
            <v>-159</v>
          </cell>
          <cell r="AA1362">
            <v>-218</v>
          </cell>
          <cell r="AB1362">
            <v>-267</v>
          </cell>
          <cell r="AC1362">
            <v>-324</v>
          </cell>
          <cell r="AD1362">
            <v>-377</v>
          </cell>
          <cell r="AE1362">
            <v>-430</v>
          </cell>
          <cell r="AF1362">
            <v>-482</v>
          </cell>
          <cell r="AG1362">
            <v>-540</v>
          </cell>
          <cell r="AH1362">
            <v>-595</v>
          </cell>
          <cell r="AI1362">
            <v>-656</v>
          </cell>
        </row>
        <row r="1364">
          <cell r="C1364" t="str">
            <v>Opex - Eng'g</v>
          </cell>
          <cell r="L1364">
            <v>-109.78777848022989</v>
          </cell>
          <cell r="M1364">
            <v>-219.34500300321838</v>
          </cell>
          <cell r="N1364">
            <v>-350.71742534229884</v>
          </cell>
          <cell r="O1364">
            <v>-463.39713641126434</v>
          </cell>
          <cell r="P1364">
            <v>-577.56054351471278</v>
          </cell>
          <cell r="Q1364">
            <v>-702.18226510091949</v>
          </cell>
          <cell r="R1364">
            <v>-837.4537044629883</v>
          </cell>
          <cell r="S1364">
            <v>-987.89303639402294</v>
          </cell>
          <cell r="T1364">
            <v>-1163.6532947905748</v>
          </cell>
          <cell r="U1364">
            <v>-1334.0595816296552</v>
          </cell>
          <cell r="V1364">
            <v>-1506.4914911411495</v>
          </cell>
          <cell r="W1364">
            <v>-1690.9724113537932</v>
          </cell>
          <cell r="X1364">
            <v>-166</v>
          </cell>
          <cell r="Y1364">
            <v>-338</v>
          </cell>
          <cell r="Z1364">
            <v>-510</v>
          </cell>
          <cell r="AA1364">
            <v>-688</v>
          </cell>
          <cell r="AB1364">
            <v>-876</v>
          </cell>
          <cell r="AC1364">
            <v>-1073</v>
          </cell>
          <cell r="AD1364">
            <v>-1268</v>
          </cell>
          <cell r="AE1364">
            <v>-1472</v>
          </cell>
          <cell r="AF1364">
            <v>-1671</v>
          </cell>
          <cell r="AG1364">
            <v>-1874</v>
          </cell>
          <cell r="AH1364">
            <v>-2071</v>
          </cell>
          <cell r="AI1364">
            <v>-2275</v>
          </cell>
        </row>
        <row r="1366">
          <cell r="C1366" t="str">
            <v>Employee Costs</v>
          </cell>
          <cell r="L1366">
            <v>-166.23013</v>
          </cell>
          <cell r="M1366">
            <v>-318.84952000000004</v>
          </cell>
          <cell r="N1366">
            <v>-580.35056999999995</v>
          </cell>
          <cell r="O1366">
            <v>-767.15481999999997</v>
          </cell>
          <cell r="P1366">
            <v>-949.55021999999997</v>
          </cell>
          <cell r="Q1366">
            <v>-1135.82087</v>
          </cell>
          <cell r="R1366">
            <v>-1348.2094</v>
          </cell>
          <cell r="S1366">
            <v>-1583.31447</v>
          </cell>
          <cell r="T1366">
            <v>-1792.2713000000001</v>
          </cell>
          <cell r="U1366">
            <v>-1988.5518999999999</v>
          </cell>
          <cell r="V1366">
            <v>-2191.5890800000002</v>
          </cell>
          <cell r="W1366">
            <v>-2406.2483700000003</v>
          </cell>
          <cell r="X1366">
            <v>-204</v>
          </cell>
          <cell r="Y1366">
            <v>-403</v>
          </cell>
          <cell r="Z1366">
            <v>-602</v>
          </cell>
          <cell r="AA1366">
            <v>-826</v>
          </cell>
          <cell r="AB1366">
            <v>-1031</v>
          </cell>
          <cell r="AC1366">
            <v>-1234</v>
          </cell>
          <cell r="AD1366">
            <v>-1424</v>
          </cell>
          <cell r="AE1366">
            <v>-1621</v>
          </cell>
          <cell r="AF1366">
            <v>-1825</v>
          </cell>
          <cell r="AG1366">
            <v>-2022</v>
          </cell>
          <cell r="AH1366">
            <v>-2223</v>
          </cell>
          <cell r="AI1366">
            <v>-2424</v>
          </cell>
        </row>
      </sheetData>
      <sheetData sheetId="1" refreshError="1"/>
      <sheetData sheetId="2" refreshError="1">
        <row r="2">
          <cell r="B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G-BS15"/>
      <sheetName val="WTG-IS15"/>
      <sheetName val="WTL-IS15"/>
      <sheetName val="WTL-BS15"/>
      <sheetName val="WTP-IS15"/>
      <sheetName val="WTP-IS15-US"/>
      <sheetName val="WTP-BS15"/>
      <sheetName val="Book4"/>
    </sheetNames>
    <definedNames>
      <definedName name="End_Bal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G-BS15"/>
      <sheetName val="WTG-IS15"/>
      <sheetName val="WTL-IS15"/>
      <sheetName val="WTL-BS15"/>
      <sheetName val="WTP-IS15"/>
      <sheetName val="WTP-IS15-US"/>
      <sheetName val="WTP-BS15"/>
      <sheetName val="Book4"/>
    </sheetNames>
    <definedNames>
      <definedName name="End_Bal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B8" t="str">
            <v>Other / Not Decided</v>
          </cell>
        </row>
        <row r="64">
          <cell r="A64">
            <v>0</v>
          </cell>
          <cell r="B64">
            <v>0</v>
          </cell>
          <cell r="C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1">
          <cell r="C71">
            <v>0</v>
          </cell>
        </row>
        <row r="72">
          <cell r="C72" t="str">
            <v>Billing Inquiry, Dispute &amp; Adjustment Management</v>
          </cell>
        </row>
        <row r="73">
          <cell r="C73" t="str">
            <v>L-2</v>
          </cell>
        </row>
        <row r="74">
          <cell r="C74" t="str">
            <v>Customer Information Management</v>
          </cell>
        </row>
        <row r="75">
          <cell r="C75" t="str">
            <v>Transactional Document Production</v>
          </cell>
        </row>
        <row r="76">
          <cell r="B76" t="str">
            <v>Market &amp; Sales</v>
          </cell>
          <cell r="C76" t="str">
            <v>Customer Order Management</v>
          </cell>
        </row>
        <row r="77">
          <cell r="B77" t="str">
            <v>Service &amp; Resource</v>
          </cell>
        </row>
        <row r="78">
          <cell r="B78" t="str">
            <v>Supplier &amp; Partner</v>
          </cell>
          <cell r="C78" t="str">
            <v>Customer Contact Management, Retention &amp; Loyalty</v>
          </cell>
        </row>
        <row r="79">
          <cell r="C79" t="str">
            <v>Customer Service Representative Toolbox</v>
          </cell>
        </row>
        <row r="80">
          <cell r="C80" t="str">
            <v>Customer Problem Management</v>
          </cell>
        </row>
        <row r="81">
          <cell r="C81" t="str">
            <v>Receivables Management</v>
          </cell>
        </row>
        <row r="84">
          <cell r="C84" t="str">
            <v>Billing Account Management</v>
          </cell>
        </row>
        <row r="85">
          <cell r="C85" t="str">
            <v>Customer SLA Management</v>
          </cell>
        </row>
        <row r="86">
          <cell r="C86" t="str">
            <v>Charge Calculation and Balance Management</v>
          </cell>
        </row>
        <row r="87">
          <cell r="C87" t="str">
            <v>M/S Channel Sales Management</v>
          </cell>
        </row>
        <row r="88">
          <cell r="C88" t="str">
            <v>Product Strategy / Proposition Management</v>
          </cell>
        </row>
        <row r="89">
          <cell r="C89" t="str">
            <v>Product Catalog Management</v>
          </cell>
        </row>
        <row r="90">
          <cell r="C90" t="str">
            <v>Product Lifecycle Management</v>
          </cell>
        </row>
        <row r="92">
          <cell r="C92" t="str">
            <v>Service Catalog Management</v>
          </cell>
        </row>
        <row r="93">
          <cell r="C93" t="str">
            <v>Service Inventory Management</v>
          </cell>
        </row>
        <row r="94">
          <cell r="C94" t="str">
            <v>M/S Campaign Management</v>
          </cell>
        </row>
        <row r="95">
          <cell r="C95" t="str">
            <v>M/S Sales Aids</v>
          </cell>
        </row>
        <row r="96">
          <cell r="C96" t="str">
            <v>M/S Compensation &amp; Results</v>
          </cell>
        </row>
        <row r="97">
          <cell r="C97" t="str">
            <v>M/S Channel Sales Management</v>
          </cell>
        </row>
        <row r="98">
          <cell r="C98" t="str">
            <v>M/S Corporate Sales Management</v>
          </cell>
        </row>
        <row r="99">
          <cell r="C99" t="str">
            <v>M/S Mass Market Sales Management</v>
          </cell>
        </row>
        <row r="100">
          <cell r="C100" t="str">
            <v>M/S Sales Portals</v>
          </cell>
        </row>
        <row r="101">
          <cell r="C101" t="str">
            <v>Resource Order Management</v>
          </cell>
        </row>
        <row r="102">
          <cell r="C102" t="str">
            <v>Service Catalog Management</v>
          </cell>
        </row>
        <row r="103">
          <cell r="C103" t="str">
            <v>Service Inventory Management</v>
          </cell>
        </row>
        <row r="104">
          <cell r="C104" t="str">
            <v>Service Order Management</v>
          </cell>
        </row>
        <row r="105">
          <cell r="C105" t="str">
            <v>Service Problem Management</v>
          </cell>
        </row>
        <row r="106">
          <cell r="C106" t="str">
            <v>Service Performance Management</v>
          </cell>
        </row>
        <row r="107">
          <cell r="C107" t="str">
            <v>Service Test Management</v>
          </cell>
        </row>
        <row r="108">
          <cell r="C108" t="str">
            <v>Service Quality Management</v>
          </cell>
        </row>
        <row r="109">
          <cell r="C109" t="str">
            <v>Resource Lifecycle Management</v>
          </cell>
        </row>
        <row r="110">
          <cell r="C110" t="str">
            <v>Resource Inventory Management</v>
          </cell>
        </row>
        <row r="112">
          <cell r="C112" t="str">
            <v>Resource Domain Management</v>
          </cell>
        </row>
        <row r="113">
          <cell r="C113" t="str">
            <v>Resource Process Management (Workflow/Integration)</v>
          </cell>
        </row>
        <row r="114">
          <cell r="C114" t="str">
            <v>Voucher Management</v>
          </cell>
        </row>
        <row r="116">
          <cell r="C116" t="str">
            <v>Real-time Billing Mediation</v>
          </cell>
        </row>
        <row r="117">
          <cell r="C117" t="str">
            <v>Resource Performance Management</v>
          </cell>
        </row>
        <row r="118">
          <cell r="C118" t="str">
            <v>Fault Management</v>
          </cell>
        </row>
        <row r="119">
          <cell r="C119" t="str">
            <v>Resource Test Management</v>
          </cell>
        </row>
        <row r="120">
          <cell r="C120" t="str">
            <v>Workforce Management</v>
          </cell>
        </row>
        <row r="121">
          <cell r="C121" t="str">
            <v>Security Management</v>
          </cell>
        </row>
        <row r="122">
          <cell r="C122" t="str">
            <v>Supply Chain Management</v>
          </cell>
        </row>
        <row r="123">
          <cell r="C123" t="str">
            <v>Partner Management</v>
          </cell>
        </row>
        <row r="124">
          <cell r="C124" t="str">
            <v>Wholesale / Interconnect Billing</v>
          </cell>
        </row>
        <row r="125">
          <cell r="C125" t="str">
            <v>Administrative Services</v>
          </cell>
        </row>
        <row r="127">
          <cell r="C127" t="str">
            <v>HR Management</v>
          </cell>
        </row>
        <row r="128">
          <cell r="C128" t="str">
            <v>Financial Management</v>
          </cell>
        </row>
        <row r="129">
          <cell r="C129" t="str">
            <v>Financial Core Operations</v>
          </cell>
        </row>
        <row r="131">
          <cell r="C131" t="str">
            <v>Security Management</v>
          </cell>
        </row>
        <row r="132">
          <cell r="C132" t="str">
            <v>Knowledge Management / DWH / BI</v>
          </cell>
        </row>
        <row r="133">
          <cell r="C133" t="str">
            <v>Fraud Management</v>
          </cell>
        </row>
        <row r="134">
          <cell r="C134" t="str">
            <v>Regulatory &amp; Compliance Management</v>
          </cell>
        </row>
        <row r="135">
          <cell r="C135" t="str">
            <v>Administrative Services</v>
          </cell>
        </row>
        <row r="137">
          <cell r="C137" t="str">
            <v xml:space="preserve">Common Communications - Enterprise Application Integration </v>
          </cell>
        </row>
        <row r="138">
          <cell r="C138" t="str">
            <v>Business Process Management &amp; Workflow</v>
          </cell>
        </row>
        <row r="139">
          <cell r="C139" t="str">
            <v>Business Service defined interfaces</v>
          </cell>
        </row>
        <row r="140">
          <cell r="C140" t="str">
            <v>Archiving</v>
          </cell>
        </row>
        <row r="141">
          <cell r="C141" t="str">
            <v>Servers Virtualization</v>
          </cell>
        </row>
        <row r="142">
          <cell r="C142" t="str">
            <v>Enterprise &amp; High Availability</v>
          </cell>
        </row>
        <row r="144">
          <cell r="C144" t="str">
            <v>Blade Servers</v>
          </cell>
        </row>
        <row r="145">
          <cell r="C145" t="str">
            <v xml:space="preserve">Server Management </v>
          </cell>
        </row>
        <row r="146">
          <cell r="C146" t="str">
            <v>User Devices</v>
          </cell>
        </row>
        <row r="154">
          <cell r="C154" t="str">
            <v>PC &amp; Workstations</v>
          </cell>
        </row>
        <row r="155">
          <cell r="C155" t="str">
            <v>Thin Client/ Blade PC/ Virtual PC</v>
          </cell>
        </row>
        <row r="156">
          <cell r="C156" t="str">
            <v>User Devices</v>
          </cell>
        </row>
        <row r="157">
          <cell r="C157" t="str">
            <v>Virus/Spyware/Malware</v>
          </cell>
        </row>
        <row r="158">
          <cell r="C158" t="str">
            <v>Core switches</v>
          </cell>
        </row>
        <row r="159">
          <cell r="C159" t="str">
            <v>Edge Switches</v>
          </cell>
        </row>
        <row r="160">
          <cell r="C160" t="str">
            <v>Routers</v>
          </cell>
        </row>
        <row r="161">
          <cell r="C161" t="str">
            <v>Network Management</v>
          </cell>
        </row>
        <row r="162">
          <cell r="C162" t="str">
            <v>Wireless Solutions</v>
          </cell>
        </row>
        <row r="163">
          <cell r="C163" t="str">
            <v>Audit Compliance &amp; ISO Cert.</v>
          </cell>
        </row>
        <row r="164">
          <cell r="C164" t="str">
            <v>IDS &amp; IPS</v>
          </cell>
        </row>
        <row r="165">
          <cell r="C165" t="str">
            <v>Firewalls</v>
          </cell>
        </row>
        <row r="166">
          <cell r="C166" t="str">
            <v>Corporate Network</v>
          </cell>
        </row>
        <row r="167">
          <cell r="C167" t="str">
            <v>Virus/Spyware/Malware</v>
          </cell>
        </row>
        <row r="174">
          <cell r="C174" t="str">
            <v xml:space="preserve">Security Systems </v>
          </cell>
        </row>
        <row r="175">
          <cell r="C175" t="str">
            <v>Application Security</v>
          </cell>
        </row>
        <row r="176">
          <cell r="C176" t="str">
            <v>Security tools</v>
          </cell>
        </row>
        <row r="177">
          <cell r="C177" t="str">
            <v>Cloud Security</v>
          </cell>
        </row>
        <row r="178">
          <cell r="C178" t="str">
            <v>Web servers</v>
          </cell>
        </row>
        <row r="179">
          <cell r="C179" t="str">
            <v>DR</v>
          </cell>
        </row>
        <row r="180">
          <cell r="C180" t="str">
            <v>Backup</v>
          </cell>
        </row>
        <row r="181">
          <cell r="C181" t="str">
            <v xml:space="preserve">Centralized repository </v>
          </cell>
        </row>
        <row r="183">
          <cell r="C183" t="str">
            <v>Intranet Portal</v>
          </cell>
        </row>
        <row r="184">
          <cell r="C184" t="str">
            <v>Enterprise Architecture modeling</v>
          </cell>
        </row>
        <row r="185">
          <cell r="C185" t="str">
            <v>Development environments</v>
          </cell>
        </row>
        <row r="186">
          <cell r="C186" t="str">
            <v>Test environments</v>
          </cell>
        </row>
        <row r="187">
          <cell r="C187" t="str">
            <v>Databases</v>
          </cell>
        </row>
        <row r="188">
          <cell r="C188" t="str">
            <v>Web servers</v>
          </cell>
        </row>
        <row r="189">
          <cell r="C189" t="str">
            <v xml:space="preserve">Service registry, SOA </v>
          </cell>
        </row>
        <row r="190">
          <cell r="C190" t="str">
            <v>EAI &amp; Middleware</v>
          </cell>
        </row>
        <row r="192">
          <cell r="C192" t="str">
            <v>KPI &amp; SLA Management</v>
          </cell>
        </row>
        <row r="193">
          <cell r="C193" t="str">
            <v>Intranet Portal</v>
          </cell>
        </row>
        <row r="194">
          <cell r="C194" t="str">
            <v>Project Management</v>
          </cell>
        </row>
        <row r="195">
          <cell r="C195" t="str">
            <v>Knowledge Management</v>
          </cell>
        </row>
        <row r="196">
          <cell r="C196" t="str">
            <v>Office Workflow</v>
          </cell>
        </row>
        <row r="197">
          <cell r="C197" t="str">
            <v>Document Management</v>
          </cell>
        </row>
        <row r="198">
          <cell r="C198" t="str">
            <v>Office Apps</v>
          </cell>
        </row>
        <row r="199">
          <cell r="C199" t="str">
            <v>email</v>
          </cell>
        </row>
        <row r="201">
          <cell r="C201" t="str">
            <v>SMSC</v>
          </cell>
        </row>
        <row r="202">
          <cell r="C202" t="str">
            <v>KPI &amp; SLA Management</v>
          </cell>
        </row>
        <row r="203">
          <cell r="C203" t="str">
            <v>IT Automation</v>
          </cell>
        </row>
        <row r="204">
          <cell r="C204" t="str">
            <v>IT Service Management</v>
          </cell>
        </row>
        <row r="205">
          <cell r="C205" t="str">
            <v>IT Finance Management</v>
          </cell>
        </row>
        <row r="206">
          <cell r="C206" t="str">
            <v>Application Lifecycle management</v>
          </cell>
        </row>
        <row r="208">
          <cell r="C208" t="str">
            <v>Change &amp; Configuration Management</v>
          </cell>
        </row>
        <row r="209">
          <cell r="C209" t="str">
            <v>Cloud Service management &amp; assurance</v>
          </cell>
        </row>
        <row r="210">
          <cell r="C210" t="str">
            <v>Service Integration Gateway (SIG)</v>
          </cell>
        </row>
        <row r="211">
          <cell r="C211" t="str">
            <v>SMSC</v>
          </cell>
        </row>
        <row r="212">
          <cell r="C212" t="str">
            <v>MMSC</v>
          </cell>
        </row>
        <row r="214">
          <cell r="C214" t="str">
            <v>SMS/MMS-GW</v>
          </cell>
        </row>
        <row r="215">
          <cell r="C215" t="str">
            <v>Push Mail</v>
          </cell>
        </row>
        <row r="216">
          <cell r="C216" t="str">
            <v>Unified Messaging</v>
          </cell>
        </row>
        <row r="217">
          <cell r="C217" t="str">
            <v>Mobile Music</v>
          </cell>
        </row>
        <row r="218">
          <cell r="C218" t="str">
            <v xml:space="preserve">Charging platforms , charging gateways incl. DPI platforms </v>
          </cell>
        </row>
        <row r="219">
          <cell r="C219" t="str">
            <v>Core SDP module</v>
          </cell>
        </row>
        <row r="220">
          <cell r="C220" t="str">
            <v>Service Integration Gateway (SIG)</v>
          </cell>
        </row>
        <row r="221">
          <cell r="C221" t="str">
            <v xml:space="preserve">MSDP </v>
          </cell>
        </row>
        <row r="222">
          <cell r="C222" t="str">
            <v>Composition Engine</v>
          </cell>
        </row>
        <row r="224">
          <cell r="C224" t="str">
            <v>USSD-GW</v>
          </cell>
        </row>
        <row r="225">
          <cell r="C225" t="str">
            <v>WAP/WEB Portal and GW</v>
          </cell>
        </row>
        <row r="226">
          <cell r="C226" t="str">
            <v>Video Streaming</v>
          </cell>
        </row>
        <row r="227">
          <cell r="C227" t="str">
            <v>Mobile Music</v>
          </cell>
        </row>
        <row r="228">
          <cell r="C228" t="str">
            <v>Mobile Money/Payment</v>
          </cell>
        </row>
        <row r="230">
          <cell r="C230" t="str">
            <v>Location Based Services</v>
          </cell>
        </row>
        <row r="231">
          <cell r="C231" t="str">
            <v>Mobile Advertisement</v>
          </cell>
        </row>
        <row r="232">
          <cell r="C232" t="str">
            <v>Social Networking</v>
          </cell>
        </row>
        <row r="233">
          <cell r="C233" t="str">
            <v>Network Traffic Redirection</v>
          </cell>
        </row>
        <row r="234">
          <cell r="C234" t="str">
            <v>Voicemail &amp; MCN</v>
          </cell>
        </row>
        <row r="235">
          <cell r="C235" t="str">
            <v>Voice SMS</v>
          </cell>
        </row>
        <row r="237">
          <cell r="C237" t="str">
            <v>Pay For Me (Collect Call)</v>
          </cell>
        </row>
        <row r="238">
          <cell r="C238" t="str">
            <v>IVR</v>
          </cell>
        </row>
        <row r="239">
          <cell r="C239" t="str">
            <v>SIM Toolkit</v>
          </cell>
        </row>
        <row r="241">
          <cell r="C241" t="str">
            <v>Smart Call Assistant</v>
          </cell>
        </row>
        <row r="242">
          <cell r="C242" t="str">
            <v>LMS</v>
          </cell>
        </row>
        <row r="243">
          <cell r="C243" t="str">
            <v>Network Traffic Redirection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B8" t="str">
            <v>Other / Not Decided</v>
          </cell>
        </row>
        <row r="64">
          <cell r="A64">
            <v>0</v>
          </cell>
          <cell r="B64">
            <v>0</v>
          </cell>
          <cell r="C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1">
          <cell r="C71">
            <v>0</v>
          </cell>
        </row>
        <row r="72">
          <cell r="C72" t="str">
            <v>Billing Inquiry, Dispute &amp; Adjustment Management</v>
          </cell>
        </row>
        <row r="73">
          <cell r="C73" t="str">
            <v>L-2</v>
          </cell>
        </row>
        <row r="74">
          <cell r="C74" t="str">
            <v>Customer Information Management</v>
          </cell>
        </row>
        <row r="75">
          <cell r="C75" t="str">
            <v>Transactional Document Production</v>
          </cell>
        </row>
        <row r="76">
          <cell r="B76" t="str">
            <v>Market &amp; Sales</v>
          </cell>
          <cell r="C76" t="str">
            <v>Customer Order Management</v>
          </cell>
        </row>
        <row r="77">
          <cell r="B77" t="str">
            <v>Service &amp; Resource</v>
          </cell>
        </row>
        <row r="78">
          <cell r="B78" t="str">
            <v>Supplier &amp; Partner</v>
          </cell>
          <cell r="C78" t="str">
            <v>Customer Contact Management, Retention &amp; Loyalty</v>
          </cell>
        </row>
        <row r="79">
          <cell r="C79" t="str">
            <v>Customer Service Representative Toolbox</v>
          </cell>
        </row>
        <row r="80">
          <cell r="C80" t="str">
            <v>Customer Problem Management</v>
          </cell>
        </row>
        <row r="81">
          <cell r="C81" t="str">
            <v>Receivables Management</v>
          </cell>
        </row>
        <row r="84">
          <cell r="C84" t="str">
            <v>Billing Account Management</v>
          </cell>
        </row>
        <row r="85">
          <cell r="C85" t="str">
            <v>Customer SLA Management</v>
          </cell>
        </row>
        <row r="86">
          <cell r="C86" t="str">
            <v>Charge Calculation and Balance Management</v>
          </cell>
        </row>
        <row r="87">
          <cell r="C87" t="str">
            <v>M/S Channel Sales Management</v>
          </cell>
        </row>
        <row r="88">
          <cell r="C88" t="str">
            <v>Product Strategy / Proposition Management</v>
          </cell>
        </row>
        <row r="89">
          <cell r="C89" t="str">
            <v>Product Catalog Management</v>
          </cell>
        </row>
        <row r="90">
          <cell r="C90" t="str">
            <v>Product Lifecycle Management</v>
          </cell>
        </row>
        <row r="92">
          <cell r="C92" t="str">
            <v>Service Catalog Management</v>
          </cell>
        </row>
        <row r="93">
          <cell r="C93" t="str">
            <v>Service Inventory Management</v>
          </cell>
        </row>
        <row r="94">
          <cell r="C94" t="str">
            <v>M/S Campaign Management</v>
          </cell>
        </row>
        <row r="95">
          <cell r="C95" t="str">
            <v>M/S Sales Aids</v>
          </cell>
        </row>
        <row r="96">
          <cell r="C96" t="str">
            <v>M/S Compensation &amp; Results</v>
          </cell>
        </row>
        <row r="97">
          <cell r="C97" t="str">
            <v>M/S Channel Sales Management</v>
          </cell>
        </row>
        <row r="98">
          <cell r="C98" t="str">
            <v>M/S Corporate Sales Management</v>
          </cell>
        </row>
        <row r="99">
          <cell r="C99" t="str">
            <v>M/S Mass Market Sales Management</v>
          </cell>
        </row>
        <row r="100">
          <cell r="C100" t="str">
            <v>M/S Sales Portals</v>
          </cell>
        </row>
        <row r="101">
          <cell r="C101" t="str">
            <v>Resource Order Management</v>
          </cell>
        </row>
        <row r="102">
          <cell r="C102" t="str">
            <v>Service Catalog Management</v>
          </cell>
        </row>
        <row r="103">
          <cell r="C103" t="str">
            <v>Service Inventory Management</v>
          </cell>
        </row>
        <row r="104">
          <cell r="C104" t="str">
            <v>Service Order Management</v>
          </cell>
        </row>
        <row r="105">
          <cell r="C105" t="str">
            <v>Service Problem Management</v>
          </cell>
        </row>
        <row r="106">
          <cell r="C106" t="str">
            <v>Service Performance Management</v>
          </cell>
        </row>
        <row r="107">
          <cell r="C107" t="str">
            <v>Service Test Management</v>
          </cell>
        </row>
        <row r="108">
          <cell r="C108" t="str">
            <v>Service Quality Management</v>
          </cell>
        </row>
        <row r="109">
          <cell r="C109" t="str">
            <v>Resource Lifecycle Management</v>
          </cell>
        </row>
        <row r="110">
          <cell r="C110" t="str">
            <v>Resource Inventory Management</v>
          </cell>
        </row>
        <row r="112">
          <cell r="C112" t="str">
            <v>Resource Domain Management</v>
          </cell>
        </row>
        <row r="113">
          <cell r="C113" t="str">
            <v>Resource Process Management (Workflow/Integration)</v>
          </cell>
        </row>
        <row r="114">
          <cell r="C114" t="str">
            <v>Voucher Management</v>
          </cell>
        </row>
        <row r="116">
          <cell r="C116" t="str">
            <v>Real-time Billing Mediation</v>
          </cell>
        </row>
        <row r="117">
          <cell r="C117" t="str">
            <v>Resource Performance Management</v>
          </cell>
        </row>
        <row r="118">
          <cell r="C118" t="str">
            <v>Fault Management</v>
          </cell>
        </row>
        <row r="119">
          <cell r="C119" t="str">
            <v>Resource Test Management</v>
          </cell>
        </row>
        <row r="120">
          <cell r="C120" t="str">
            <v>Workforce Management</v>
          </cell>
        </row>
        <row r="121">
          <cell r="C121" t="str">
            <v>Security Management</v>
          </cell>
        </row>
        <row r="122">
          <cell r="C122" t="str">
            <v>Supply Chain Management</v>
          </cell>
        </row>
        <row r="123">
          <cell r="C123" t="str">
            <v>Partner Management</v>
          </cell>
        </row>
        <row r="124">
          <cell r="C124" t="str">
            <v>Wholesale / Interconnect Billing</v>
          </cell>
        </row>
        <row r="125">
          <cell r="C125" t="str">
            <v>Administrative Services</v>
          </cell>
        </row>
        <row r="127">
          <cell r="C127" t="str">
            <v>HR Management</v>
          </cell>
        </row>
        <row r="128">
          <cell r="C128" t="str">
            <v>Financial Management</v>
          </cell>
        </row>
        <row r="129">
          <cell r="C129" t="str">
            <v>Financial Core Operations</v>
          </cell>
        </row>
        <row r="131">
          <cell r="C131" t="str">
            <v>Security Management</v>
          </cell>
        </row>
        <row r="132">
          <cell r="C132" t="str">
            <v>Knowledge Management / DWH / BI</v>
          </cell>
        </row>
        <row r="133">
          <cell r="C133" t="str">
            <v>Fraud Management</v>
          </cell>
        </row>
        <row r="134">
          <cell r="C134" t="str">
            <v>Regulatory &amp; Compliance Management</v>
          </cell>
        </row>
        <row r="135">
          <cell r="C135" t="str">
            <v>Administrative Services</v>
          </cell>
        </row>
        <row r="137">
          <cell r="C137" t="str">
            <v xml:space="preserve">Common Communications - Enterprise Application Integration </v>
          </cell>
        </row>
        <row r="138">
          <cell r="C138" t="str">
            <v>Business Process Management &amp; Workflow</v>
          </cell>
        </row>
        <row r="139">
          <cell r="C139" t="str">
            <v>Business Service defined interfaces</v>
          </cell>
        </row>
        <row r="140">
          <cell r="C140" t="str">
            <v>Archiving</v>
          </cell>
        </row>
        <row r="141">
          <cell r="C141" t="str">
            <v>Servers Virtualization</v>
          </cell>
        </row>
        <row r="142">
          <cell r="C142" t="str">
            <v>Enterprise &amp; High Availability</v>
          </cell>
        </row>
        <row r="144">
          <cell r="C144" t="str">
            <v>Blade Servers</v>
          </cell>
        </row>
        <row r="145">
          <cell r="C145" t="str">
            <v xml:space="preserve">Server Management </v>
          </cell>
        </row>
        <row r="146">
          <cell r="C146" t="str">
            <v>User Devices</v>
          </cell>
        </row>
        <row r="154">
          <cell r="C154" t="str">
            <v>PC &amp; Workstations</v>
          </cell>
        </row>
        <row r="155">
          <cell r="C155" t="str">
            <v>Thin Client/ Blade PC/ Virtual PC</v>
          </cell>
        </row>
        <row r="156">
          <cell r="C156" t="str">
            <v>User Devices</v>
          </cell>
        </row>
        <row r="157">
          <cell r="C157" t="str">
            <v>Virus/Spyware/Malware</v>
          </cell>
        </row>
        <row r="158">
          <cell r="C158" t="str">
            <v>Core switches</v>
          </cell>
        </row>
        <row r="159">
          <cell r="C159" t="str">
            <v>Edge Switches</v>
          </cell>
        </row>
        <row r="160">
          <cell r="C160" t="str">
            <v>Routers</v>
          </cell>
        </row>
        <row r="161">
          <cell r="C161" t="str">
            <v>Network Management</v>
          </cell>
        </row>
        <row r="162">
          <cell r="C162" t="str">
            <v>Wireless Solutions</v>
          </cell>
        </row>
        <row r="163">
          <cell r="C163" t="str">
            <v>Audit Compliance &amp; ISO Cert.</v>
          </cell>
        </row>
        <row r="164">
          <cell r="C164" t="str">
            <v>IDS &amp; IPS</v>
          </cell>
        </row>
        <row r="165">
          <cell r="C165" t="str">
            <v>Firewalls</v>
          </cell>
        </row>
        <row r="166">
          <cell r="C166" t="str">
            <v>Corporate Network</v>
          </cell>
        </row>
        <row r="167">
          <cell r="C167" t="str">
            <v>Virus/Spyware/Malware</v>
          </cell>
        </row>
        <row r="174">
          <cell r="C174" t="str">
            <v xml:space="preserve">Security Systems </v>
          </cell>
        </row>
        <row r="175">
          <cell r="C175" t="str">
            <v>Application Security</v>
          </cell>
        </row>
        <row r="176">
          <cell r="C176" t="str">
            <v>Security tools</v>
          </cell>
        </row>
        <row r="177">
          <cell r="C177" t="str">
            <v>Cloud Security</v>
          </cell>
        </row>
        <row r="178">
          <cell r="C178" t="str">
            <v>Web servers</v>
          </cell>
        </row>
        <row r="179">
          <cell r="C179" t="str">
            <v>DR</v>
          </cell>
        </row>
        <row r="180">
          <cell r="C180" t="str">
            <v>Backup</v>
          </cell>
        </row>
        <row r="181">
          <cell r="C181" t="str">
            <v xml:space="preserve">Centralized repository </v>
          </cell>
        </row>
        <row r="183">
          <cell r="C183" t="str">
            <v>Intranet Portal</v>
          </cell>
        </row>
        <row r="184">
          <cell r="C184" t="str">
            <v>Enterprise Architecture modeling</v>
          </cell>
        </row>
        <row r="185">
          <cell r="C185" t="str">
            <v>Development environments</v>
          </cell>
        </row>
        <row r="186">
          <cell r="C186" t="str">
            <v>Test environments</v>
          </cell>
        </row>
        <row r="187">
          <cell r="C187" t="str">
            <v>Databases</v>
          </cell>
        </row>
        <row r="188">
          <cell r="C188" t="str">
            <v>Web servers</v>
          </cell>
        </row>
        <row r="189">
          <cell r="C189" t="str">
            <v xml:space="preserve">Service registry, SOA </v>
          </cell>
        </row>
        <row r="190">
          <cell r="C190" t="str">
            <v>EAI &amp; Middleware</v>
          </cell>
        </row>
        <row r="192">
          <cell r="C192" t="str">
            <v>KPI &amp; SLA Management</v>
          </cell>
        </row>
        <row r="193">
          <cell r="C193" t="str">
            <v>Intranet Portal</v>
          </cell>
        </row>
        <row r="194">
          <cell r="C194" t="str">
            <v>Project Management</v>
          </cell>
        </row>
        <row r="195">
          <cell r="C195" t="str">
            <v>Knowledge Management</v>
          </cell>
        </row>
        <row r="196">
          <cell r="C196" t="str">
            <v>Office Workflow</v>
          </cell>
        </row>
        <row r="197">
          <cell r="C197" t="str">
            <v>Document Management</v>
          </cell>
        </row>
        <row r="198">
          <cell r="C198" t="str">
            <v>Office Apps</v>
          </cell>
        </row>
        <row r="199">
          <cell r="C199" t="str">
            <v>email</v>
          </cell>
        </row>
        <row r="201">
          <cell r="C201" t="str">
            <v>SMSC</v>
          </cell>
        </row>
        <row r="202">
          <cell r="C202" t="str">
            <v>KPI &amp; SLA Management</v>
          </cell>
        </row>
        <row r="203">
          <cell r="C203" t="str">
            <v>IT Automation</v>
          </cell>
        </row>
        <row r="204">
          <cell r="C204" t="str">
            <v>IT Service Management</v>
          </cell>
        </row>
        <row r="205">
          <cell r="C205" t="str">
            <v>IT Finance Management</v>
          </cell>
        </row>
        <row r="206">
          <cell r="C206" t="str">
            <v>Application Lifecycle management</v>
          </cell>
        </row>
        <row r="208">
          <cell r="C208" t="str">
            <v>Change &amp; Configuration Management</v>
          </cell>
        </row>
        <row r="209">
          <cell r="C209" t="str">
            <v>Cloud Service management &amp; assurance</v>
          </cell>
        </row>
        <row r="210">
          <cell r="C210" t="str">
            <v>Service Integration Gateway (SIG)</v>
          </cell>
        </row>
        <row r="211">
          <cell r="C211" t="str">
            <v>SMSC</v>
          </cell>
        </row>
        <row r="212">
          <cell r="C212" t="str">
            <v>MMSC</v>
          </cell>
        </row>
        <row r="214">
          <cell r="C214" t="str">
            <v>SMS/MMS-GW</v>
          </cell>
        </row>
        <row r="215">
          <cell r="C215" t="str">
            <v>Push Mail</v>
          </cell>
        </row>
        <row r="216">
          <cell r="C216" t="str">
            <v>Unified Messaging</v>
          </cell>
        </row>
        <row r="217">
          <cell r="C217" t="str">
            <v>Mobile Music</v>
          </cell>
        </row>
        <row r="218">
          <cell r="C218" t="str">
            <v xml:space="preserve">Charging platforms , charging gateways incl. DPI platforms </v>
          </cell>
        </row>
        <row r="219">
          <cell r="C219" t="str">
            <v>Core SDP module</v>
          </cell>
        </row>
        <row r="220">
          <cell r="C220" t="str">
            <v>Service Integration Gateway (SIG)</v>
          </cell>
        </row>
        <row r="221">
          <cell r="C221" t="str">
            <v xml:space="preserve">MSDP </v>
          </cell>
        </row>
        <row r="222">
          <cell r="C222" t="str">
            <v>Composition Engine</v>
          </cell>
        </row>
        <row r="224">
          <cell r="C224" t="str">
            <v>USSD-GW</v>
          </cell>
        </row>
        <row r="225">
          <cell r="C225" t="str">
            <v>WAP/WEB Portal and GW</v>
          </cell>
        </row>
        <row r="226">
          <cell r="C226" t="str">
            <v>Video Streaming</v>
          </cell>
        </row>
        <row r="227">
          <cell r="C227" t="str">
            <v>Mobile Music</v>
          </cell>
        </row>
        <row r="228">
          <cell r="C228" t="str">
            <v>Mobile Money/Payment</v>
          </cell>
        </row>
        <row r="230">
          <cell r="C230" t="str">
            <v>Location Based Services</v>
          </cell>
        </row>
        <row r="231">
          <cell r="C231" t="str">
            <v>Mobile Advertisement</v>
          </cell>
        </row>
        <row r="232">
          <cell r="C232" t="str">
            <v>Social Networking</v>
          </cell>
        </row>
        <row r="233">
          <cell r="C233" t="str">
            <v>Network Traffic Redirection</v>
          </cell>
        </row>
        <row r="234">
          <cell r="C234" t="str">
            <v>Voicemail &amp; MCN</v>
          </cell>
        </row>
        <row r="235">
          <cell r="C235" t="str">
            <v>Voice SMS</v>
          </cell>
        </row>
        <row r="237">
          <cell r="C237" t="str">
            <v>Pay For Me (Collect Call)</v>
          </cell>
        </row>
        <row r="238">
          <cell r="C238" t="str">
            <v>IVR</v>
          </cell>
        </row>
        <row r="239">
          <cell r="C239" t="str">
            <v>SIM Toolkit</v>
          </cell>
        </row>
        <row r="241">
          <cell r="C241" t="str">
            <v>Smart Call Assistant</v>
          </cell>
        </row>
        <row r="242">
          <cell r="C242" t="str">
            <v>LMS</v>
          </cell>
        </row>
        <row r="243">
          <cell r="C243" t="str">
            <v>Network Traffic Redirection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FINANCE"/>
      <sheetName val="Affordability"/>
      <sheetName val="Attractiveness"/>
      <sheetName val="Inputs"/>
      <sheetName val="Inputs2"/>
      <sheetName val="Assumptions"/>
      <sheetName val="Ceiling"/>
      <sheetName val="Diffusion"/>
      <sheetName val="Shares"/>
      <sheetName val="Usage"/>
      <sheetName val="Tariffs"/>
      <sheetName val="Revenue"/>
      <sheetName val="Summary"/>
      <sheetName val="Graphs"/>
      <sheetName val="&gt;Control"/>
      <sheetName val="&gt;Print"/>
      <sheetName val="Control"/>
      <sheetName val="CZECH-Base case-3rdcut"/>
    </sheetNames>
    <sheetDataSet>
      <sheetData sheetId="0" refreshError="1"/>
      <sheetData sheetId="1" refreshError="1"/>
      <sheetData sheetId="2" refreshError="1"/>
      <sheetData sheetId="3" refreshError="1">
        <row r="6">
          <cell r="C6" t="str">
            <v>Basic Information</v>
          </cell>
        </row>
        <row r="8">
          <cell r="C8" t="str">
            <v>Country</v>
          </cell>
          <cell r="E8" t="str">
            <v>Currency</v>
          </cell>
        </row>
        <row r="9">
          <cell r="C9" t="str">
            <v>HUNGARY</v>
          </cell>
          <cell r="E9" t="str">
            <v>HUF</v>
          </cell>
        </row>
        <row r="11">
          <cell r="C11" t="str">
            <v>Company Name</v>
          </cell>
          <cell r="E11" t="str">
            <v>First forecast year</v>
          </cell>
        </row>
        <row r="12">
          <cell r="C12" t="str">
            <v>PCS Operator</v>
          </cell>
          <cell r="E12">
            <v>1999</v>
          </cell>
        </row>
        <row r="14">
          <cell r="C14" t="str">
            <v>Scenario Name</v>
          </cell>
        </row>
        <row r="15">
          <cell r="C15" t="str">
            <v>TIW BASECASE-8th CUT-1</v>
          </cell>
        </row>
        <row r="51">
          <cell r="D51">
            <v>14.1</v>
          </cell>
        </row>
        <row r="83">
          <cell r="C83" t="str">
            <v>Total Mobile Usage (Outgoing and Incoming)</v>
          </cell>
        </row>
        <row r="86">
          <cell r="C86" t="str">
            <v>Total Usage</v>
          </cell>
          <cell r="D86" t="str">
            <v>Segment 1</v>
          </cell>
          <cell r="E86" t="str">
            <v>Segment 2</v>
          </cell>
          <cell r="F86" t="str">
            <v>Segment 3</v>
          </cell>
          <cell r="H86" t="str">
            <v>Average</v>
          </cell>
        </row>
        <row r="87">
          <cell r="C87">
            <v>1999</v>
          </cell>
          <cell r="D87">
            <v>430</v>
          </cell>
          <cell r="E87">
            <v>175</v>
          </cell>
          <cell r="F87">
            <v>110</v>
          </cell>
          <cell r="H87">
            <v>178</v>
          </cell>
          <cell r="J87" t="str">
            <v>mins / month</v>
          </cell>
        </row>
        <row r="88">
          <cell r="C88">
            <v>2000</v>
          </cell>
          <cell r="D88">
            <v>479.08053527436306</v>
          </cell>
          <cell r="E88">
            <v>194.97463644886869</v>
          </cell>
          <cell r="F88">
            <v>122.5554857678603</v>
          </cell>
          <cell r="H88">
            <v>198.31705878799215</v>
          </cell>
          <cell r="J88" t="str">
            <v>mins / month</v>
          </cell>
        </row>
        <row r="89">
          <cell r="C89">
            <v>2001</v>
          </cell>
          <cell r="D89">
            <v>519.29348976572578</v>
          </cell>
          <cell r="E89">
            <v>211.34037374186514</v>
          </cell>
          <cell r="F89">
            <v>132.8425206377438</v>
          </cell>
          <cell r="H89">
            <v>214.96335157743997</v>
          </cell>
          <cell r="J89" t="str">
            <v>mins / month</v>
          </cell>
        </row>
        <row r="90">
          <cell r="C90">
            <v>2002</v>
          </cell>
          <cell r="D90">
            <v>558.02700249838074</v>
          </cell>
          <cell r="E90">
            <v>227.10401264468985</v>
          </cell>
          <cell r="F90">
            <v>142.75109366237649</v>
          </cell>
          <cell r="H90">
            <v>230.99722429002739</v>
          </cell>
          <cell r="J90" t="str">
            <v>mins / month</v>
          </cell>
        </row>
        <row r="91">
          <cell r="C91">
            <v>2003</v>
          </cell>
          <cell r="D91">
            <v>587.02709153301237</v>
          </cell>
          <cell r="E91">
            <v>238.90637446110966</v>
          </cell>
          <cell r="F91">
            <v>150.16972108984038</v>
          </cell>
          <cell r="H91">
            <v>243.00191230901441</v>
          </cell>
          <cell r="J91" t="str">
            <v>mins / month</v>
          </cell>
        </row>
        <row r="92">
          <cell r="C92">
            <v>2004</v>
          </cell>
          <cell r="D92">
            <v>608.5823701244027</v>
          </cell>
          <cell r="E92">
            <v>247.67887156225692</v>
          </cell>
          <cell r="F92">
            <v>155.68386212484722</v>
          </cell>
          <cell r="H92">
            <v>251.92479507475275</v>
          </cell>
          <cell r="J92" t="str">
            <v>mins / month</v>
          </cell>
        </row>
        <row r="93">
          <cell r="C93">
            <v>2005</v>
          </cell>
          <cell r="D93">
            <v>627.8655414531014</v>
          </cell>
          <cell r="E93">
            <v>255.52667384719243</v>
          </cell>
          <cell r="F93">
            <v>160.61676641823527</v>
          </cell>
          <cell r="H93">
            <v>259.90713111314432</v>
          </cell>
          <cell r="J93" t="str">
            <v>mins / month</v>
          </cell>
        </row>
        <row r="94">
          <cell r="C94">
            <v>2006</v>
          </cell>
          <cell r="D94">
            <v>644.41405138139294</v>
          </cell>
          <cell r="E94">
            <v>262.26153253893898</v>
          </cell>
          <cell r="F94">
            <v>164.85010616733311</v>
          </cell>
          <cell r="H94">
            <v>266.75744452532081</v>
          </cell>
          <cell r="J94" t="str">
            <v>mins / month</v>
          </cell>
        </row>
        <row r="95">
          <cell r="C95">
            <v>2007</v>
          </cell>
          <cell r="D95">
            <v>657.91052421353959</v>
          </cell>
          <cell r="E95">
            <v>267.75428311016145</v>
          </cell>
          <cell r="F95">
            <v>168.30269224067294</v>
          </cell>
          <cell r="H95">
            <v>272.34435653490709</v>
          </cell>
          <cell r="J95" t="str">
            <v>mins / month</v>
          </cell>
        </row>
        <row r="96">
          <cell r="C96">
            <v>2008</v>
          </cell>
          <cell r="D96">
            <v>671.66573170455683</v>
          </cell>
          <cell r="E96">
            <v>273.35233267045913</v>
          </cell>
          <cell r="F96">
            <v>171.82146625000291</v>
          </cell>
          <cell r="H96">
            <v>278.03837265909561</v>
          </cell>
          <cell r="J96" t="str">
            <v>mins / month</v>
          </cell>
        </row>
        <row r="97">
          <cell r="C97">
            <v>2009</v>
          </cell>
          <cell r="D97">
            <v>685.65114112699746</v>
          </cell>
          <cell r="E97">
            <v>279.04406906331286</v>
          </cell>
          <cell r="F97">
            <v>175.399129125511</v>
          </cell>
          <cell r="H97">
            <v>283.82768167582685</v>
          </cell>
          <cell r="J97" t="str">
            <v>mins / month</v>
          </cell>
        </row>
        <row r="98">
          <cell r="C98">
            <v>2010</v>
          </cell>
          <cell r="D98">
            <v>699.83798987683326</v>
          </cell>
          <cell r="E98">
            <v>284.81778657778096</v>
          </cell>
          <cell r="F98">
            <v>179.02832299174807</v>
          </cell>
          <cell r="H98">
            <v>289.70037720482867</v>
          </cell>
          <cell r="J98" t="str">
            <v>mins / month</v>
          </cell>
        </row>
        <row r="99">
          <cell r="C99">
            <v>2011</v>
          </cell>
          <cell r="D99">
            <v>714.19748875215862</v>
          </cell>
          <cell r="E99">
            <v>290.66176867820406</v>
          </cell>
          <cell r="F99">
            <v>182.70168316915687</v>
          </cell>
          <cell r="H99">
            <v>295.64454185554473</v>
          </cell>
          <cell r="J99" t="str">
            <v>mins / month</v>
          </cell>
        </row>
        <row r="100">
          <cell r="C100">
            <v>2012</v>
          </cell>
          <cell r="D100">
            <v>728.70101160782963</v>
          </cell>
          <cell r="E100">
            <v>296.56436518923294</v>
          </cell>
          <cell r="F100">
            <v>186.41188669037504</v>
          </cell>
          <cell r="H100">
            <v>301.64832573533414</v>
          </cell>
          <cell r="J100" t="str">
            <v>mins / month</v>
          </cell>
        </row>
        <row r="101">
          <cell r="C101">
            <v>2012</v>
          </cell>
          <cell r="D101">
            <v>743.32027027397021</v>
          </cell>
          <cell r="E101">
            <v>302.51406348359251</v>
          </cell>
          <cell r="F101">
            <v>190.15169704682964</v>
          </cell>
          <cell r="H101">
            <v>307.700018857597</v>
          </cell>
          <cell r="J101" t="str">
            <v>mins / month</v>
          </cell>
        </row>
        <row r="102">
          <cell r="B102" t="str">
            <v>Traffic</v>
          </cell>
        </row>
        <row r="103">
          <cell r="B103" t="str">
            <v>Splits</v>
          </cell>
          <cell r="C103" t="str">
            <v>Usage as %</v>
          </cell>
          <cell r="D103">
            <v>2.4571428571428573</v>
          </cell>
          <cell r="E103">
            <v>1</v>
          </cell>
          <cell r="F103">
            <v>0.62857142857142856</v>
          </cell>
        </row>
        <row r="104">
          <cell r="C104" t="str">
            <v>of Segment 2</v>
          </cell>
        </row>
        <row r="106">
          <cell r="C106" t="str">
            <v>Traffic Splits By Destination</v>
          </cell>
          <cell r="J106" t="str">
            <v>Viet's comment: This section does not allow a different split</v>
          </cell>
        </row>
        <row r="107">
          <cell r="J107" t="str">
            <v>between mob-mob outgoing vs incoming.</v>
          </cell>
        </row>
        <row r="108">
          <cell r="C108" t="str">
            <v>By destination</v>
          </cell>
          <cell r="D108" t="str">
            <v>Year 1</v>
          </cell>
          <cell r="E108" t="str">
            <v>Year 5</v>
          </cell>
          <cell r="F108" t="str">
            <v>Year 15</v>
          </cell>
          <cell r="J108" t="str">
            <v>To input different splits, we have to unprotect the worksheet and</v>
          </cell>
        </row>
        <row r="109">
          <cell r="C109" t="str">
            <v>Mobile - Land</v>
          </cell>
          <cell r="D109">
            <v>0.37</v>
          </cell>
          <cell r="E109">
            <v>0.31</v>
          </cell>
          <cell r="F109">
            <v>0.25</v>
          </cell>
          <cell r="J109" t="str">
            <v>mannually  overide the numbers.</v>
          </cell>
        </row>
        <row r="110">
          <cell r="C110" t="str">
            <v>Mobile - Mobile O/g</v>
          </cell>
          <cell r="D110">
            <v>0.23</v>
          </cell>
          <cell r="E110">
            <v>0.24</v>
          </cell>
          <cell r="F110">
            <v>0.25</v>
          </cell>
        </row>
        <row r="111">
          <cell r="C111" t="str">
            <v>Land - Mobile</v>
          </cell>
          <cell r="D111">
            <v>0.30000000000000004</v>
          </cell>
          <cell r="E111">
            <v>0.29999999999999993</v>
          </cell>
          <cell r="F111">
            <v>0.32000000000000006</v>
          </cell>
          <cell r="J111" t="str">
            <v>Thiss input section does not allow the differentiation between</v>
          </cell>
        </row>
        <row r="112">
          <cell r="C112" t="str">
            <v>Mobile - Mobile I/c</v>
          </cell>
          <cell r="D112">
            <v>0.1</v>
          </cell>
          <cell r="E112">
            <v>0.15</v>
          </cell>
          <cell r="F112">
            <v>0.18</v>
          </cell>
          <cell r="J112" t="str">
            <v>Mobile-mobile and mob-mob of the same company.</v>
          </cell>
        </row>
        <row r="114">
          <cell r="C114" t="str">
            <v>Mobile - Land Call Patterns</v>
          </cell>
        </row>
        <row r="116">
          <cell r="C116" t="str">
            <v>By time band</v>
          </cell>
          <cell r="D116" t="str">
            <v>Segment 1</v>
          </cell>
          <cell r="E116" t="str">
            <v>Segment 2</v>
          </cell>
          <cell r="F116" t="str">
            <v>Segment 3</v>
          </cell>
        </row>
        <row r="117">
          <cell r="C117" t="str">
            <v>Peak</v>
          </cell>
          <cell r="D117">
            <v>0.8</v>
          </cell>
          <cell r="E117">
            <v>0.35</v>
          </cell>
          <cell r="F117">
            <v>0.25</v>
          </cell>
          <cell r="H117" t="str">
            <v>%</v>
          </cell>
        </row>
        <row r="118">
          <cell r="C118" t="str">
            <v>Offpeak</v>
          </cell>
          <cell r="D118">
            <v>0.12</v>
          </cell>
          <cell r="E118">
            <v>0.5</v>
          </cell>
          <cell r="F118">
            <v>0.6</v>
          </cell>
          <cell r="H118" t="str">
            <v>%</v>
          </cell>
        </row>
        <row r="119">
          <cell r="C119" t="str">
            <v>Night</v>
          </cell>
          <cell r="D119">
            <v>7.999999999999996E-2</v>
          </cell>
          <cell r="E119">
            <v>0.15000000000000002</v>
          </cell>
          <cell r="F119">
            <v>0.15000000000000002</v>
          </cell>
        </row>
        <row r="121">
          <cell r="C121" t="str">
            <v>By distance band</v>
          </cell>
        </row>
        <row r="122">
          <cell r="C122" t="str">
            <v>Local</v>
          </cell>
          <cell r="D122">
            <v>0.7</v>
          </cell>
          <cell r="E122">
            <v>0.85</v>
          </cell>
          <cell r="F122">
            <v>0.95</v>
          </cell>
          <cell r="H122" t="str">
            <v>%</v>
          </cell>
        </row>
        <row r="123">
          <cell r="C123" t="str">
            <v>National</v>
          </cell>
          <cell r="D123">
            <v>0.26</v>
          </cell>
          <cell r="E123">
            <v>0.13</v>
          </cell>
          <cell r="F123">
            <v>0.04</v>
          </cell>
          <cell r="H123" t="str">
            <v>%</v>
          </cell>
        </row>
        <row r="124">
          <cell r="C124" t="str">
            <v>International</v>
          </cell>
          <cell r="D124">
            <v>4.0000000000000036E-2</v>
          </cell>
          <cell r="E124">
            <v>2.0000000000000018E-2</v>
          </cell>
          <cell r="F124">
            <v>1.0000000000000044E-2</v>
          </cell>
        </row>
        <row r="126">
          <cell r="C126" t="str">
            <v>Average call duration</v>
          </cell>
          <cell r="D126">
            <v>180</v>
          </cell>
          <cell r="E126">
            <v>70</v>
          </cell>
          <cell r="F126">
            <v>50</v>
          </cell>
          <cell r="H126" t="str">
            <v>seconds</v>
          </cell>
        </row>
        <row r="133">
          <cell r="Q133">
            <v>46.584000000000003</v>
          </cell>
        </row>
        <row r="134">
          <cell r="Q134">
            <v>214.7</v>
          </cell>
        </row>
        <row r="150">
          <cell r="O150">
            <v>10135</v>
          </cell>
        </row>
        <row r="155">
          <cell r="P155">
            <v>2.58</v>
          </cell>
        </row>
        <row r="172">
          <cell r="T172">
            <v>0.33</v>
          </cell>
        </row>
        <row r="225">
          <cell r="S225">
            <v>0.1</v>
          </cell>
        </row>
        <row r="253">
          <cell r="O253">
            <v>0.35</v>
          </cell>
        </row>
      </sheetData>
      <sheetData sheetId="4" refreshError="1">
        <row r="4">
          <cell r="D4">
            <v>1990</v>
          </cell>
        </row>
        <row r="23">
          <cell r="D23">
            <v>300000</v>
          </cell>
        </row>
        <row r="53">
          <cell r="D53">
            <v>3</v>
          </cell>
        </row>
        <row r="74">
          <cell r="D74">
            <v>0.18</v>
          </cell>
        </row>
        <row r="79">
          <cell r="D79">
            <v>0.7</v>
          </cell>
        </row>
      </sheetData>
      <sheetData sheetId="5" refreshError="1">
        <row r="1">
          <cell r="A1" t="str">
            <v>Model Descriptors</v>
          </cell>
        </row>
        <row r="2">
          <cell r="B2" t="str">
            <v>Country</v>
          </cell>
          <cell r="C2" t="str">
            <v>HUNGARY</v>
          </cell>
        </row>
        <row r="3">
          <cell r="B3" t="str">
            <v>Currency</v>
          </cell>
          <cell r="C3" t="str">
            <v>HUF</v>
          </cell>
        </row>
        <row r="4">
          <cell r="B4" t="str">
            <v xml:space="preserve">Company </v>
          </cell>
          <cell r="C4" t="str">
            <v>PCS Operator</v>
          </cell>
        </row>
        <row r="5">
          <cell r="B5" t="str">
            <v>First forecast year</v>
          </cell>
          <cell r="C5">
            <v>1999</v>
          </cell>
        </row>
        <row r="6">
          <cell r="B6" t="str">
            <v>Scenario</v>
          </cell>
          <cell r="C6" t="str">
            <v>TIW BASECASE-8th CUT-1</v>
          </cell>
        </row>
        <row r="8">
          <cell r="A8" t="str">
            <v>Ceiling Options</v>
          </cell>
        </row>
        <row r="10">
          <cell r="B10" t="str">
            <v>Method Used to Derive Ceiling</v>
          </cell>
          <cell r="D10" t="str">
            <v>Income distribution</v>
          </cell>
        </row>
        <row r="11">
          <cell r="B11" t="str">
            <v>Business Ceiling Used?</v>
          </cell>
          <cell r="D11" t="str">
            <v>Yes</v>
          </cell>
        </row>
        <row r="13">
          <cell r="B13" t="str">
            <v>Ceilings</v>
          </cell>
          <cell r="D13">
            <v>1999</v>
          </cell>
          <cell r="E13">
            <v>2000</v>
          </cell>
          <cell r="F13">
            <v>2001</v>
          </cell>
          <cell r="G13">
            <v>2002</v>
          </cell>
          <cell r="H13">
            <v>2003</v>
          </cell>
          <cell r="I13">
            <v>2004</v>
          </cell>
          <cell r="J13">
            <v>2005</v>
          </cell>
          <cell r="K13">
            <v>2006</v>
          </cell>
          <cell r="L13">
            <v>2007</v>
          </cell>
          <cell r="M13">
            <v>2008</v>
          </cell>
          <cell r="N13">
            <v>2009</v>
          </cell>
          <cell r="O13">
            <v>2010</v>
          </cell>
          <cell r="P13">
            <v>2011</v>
          </cell>
          <cell r="Q13">
            <v>2012</v>
          </cell>
          <cell r="R13">
            <v>2013</v>
          </cell>
        </row>
        <row r="14">
          <cell r="B14" t="str">
            <v>Total Ceiling</v>
          </cell>
          <cell r="C14" t="str">
            <v>% pop</v>
          </cell>
          <cell r="D14">
            <v>0.33053110461291307</v>
          </cell>
          <cell r="E14">
            <v>0.33372705154174309</v>
          </cell>
          <cell r="F14">
            <v>0.33751056102133503</v>
          </cell>
          <cell r="G14">
            <v>0.34270658070664123</v>
          </cell>
          <cell r="H14">
            <v>0.34878592373844947</v>
          </cell>
          <cell r="I14">
            <v>0.35493728578504674</v>
          </cell>
          <cell r="J14">
            <v>0.36162187059655554</v>
          </cell>
          <cell r="K14">
            <v>0.36811539028392298</v>
          </cell>
          <cell r="L14">
            <v>0.37380311971351993</v>
          </cell>
          <cell r="M14">
            <v>0.37974679696744884</v>
          </cell>
          <cell r="N14">
            <v>0.38507279209847883</v>
          </cell>
          <cell r="O14">
            <v>0.39019628149985425</v>
          </cell>
          <cell r="P14">
            <v>0.39562761746574859</v>
          </cell>
          <cell r="Q14">
            <v>0.40148692471126846</v>
          </cell>
          <cell r="R14">
            <v>0.40760990078283682</v>
          </cell>
        </row>
        <row r="15">
          <cell r="B15" t="str">
            <v>Business Ceiling</v>
          </cell>
          <cell r="C15" t="str">
            <v>% wk pop</v>
          </cell>
          <cell r="D15">
            <v>0.10735500000000001</v>
          </cell>
          <cell r="E15">
            <v>0.11451200000000002</v>
          </cell>
          <cell r="F15">
            <v>0.12166900000000003</v>
          </cell>
          <cell r="G15">
            <v>0.128826</v>
          </cell>
          <cell r="H15">
            <v>0.13598300000000002</v>
          </cell>
          <cell r="I15">
            <v>0.14314000000000002</v>
          </cell>
          <cell r="J15">
            <v>0.15029700000000001</v>
          </cell>
          <cell r="K15">
            <v>0.15745400000000001</v>
          </cell>
          <cell r="L15">
            <v>0.16461100000000001</v>
          </cell>
          <cell r="M15">
            <v>0.17176800000000003</v>
          </cell>
          <cell r="N15">
            <v>0.178925</v>
          </cell>
          <cell r="O15">
            <v>0.17909166666666668</v>
          </cell>
          <cell r="P15">
            <v>0.17926527777777779</v>
          </cell>
          <cell r="Q15">
            <v>0.1794461226851852</v>
          </cell>
          <cell r="R15">
            <v>0.17963450279706794</v>
          </cell>
        </row>
        <row r="17">
          <cell r="A17" t="str">
            <v>Income Distribution &amp; Ceiling</v>
          </cell>
          <cell r="D17" t="str">
            <v/>
          </cell>
        </row>
        <row r="18">
          <cell r="D18" t="str">
            <v>Exc</v>
          </cell>
          <cell r="E18" t="str">
            <v>Inc</v>
          </cell>
          <cell r="F18" t="str">
            <v>Handsets</v>
          </cell>
        </row>
        <row r="19">
          <cell r="B19" t="str">
            <v>Household Income (US$)</v>
          </cell>
          <cell r="D19" t="str">
            <v>Bl. Mkt</v>
          </cell>
          <cell r="E19" t="str">
            <v>Bl. Mkt</v>
          </cell>
          <cell r="F19" t="str">
            <v>per hh</v>
          </cell>
        </row>
        <row r="20">
          <cell r="B20" t="str">
            <v>Band 1</v>
          </cell>
          <cell r="D20">
            <v>0</v>
          </cell>
          <cell r="E20">
            <v>0</v>
          </cell>
          <cell r="F20">
            <v>0.33</v>
          </cell>
        </row>
        <row r="21">
          <cell r="B21" t="str">
            <v>Band 2</v>
          </cell>
          <cell r="D21">
            <v>2235.6776897997206</v>
          </cell>
          <cell r="E21">
            <v>3129.9487657196087</v>
          </cell>
          <cell r="F21">
            <v>0.8</v>
          </cell>
        </row>
        <row r="22">
          <cell r="B22" t="str">
            <v>Band 3</v>
          </cell>
          <cell r="D22">
            <v>3353.5165346995809</v>
          </cell>
          <cell r="E22">
            <v>4694.9231485794126</v>
          </cell>
          <cell r="F22">
            <v>1.02</v>
          </cell>
        </row>
        <row r="23">
          <cell r="B23" t="str">
            <v>Band 4</v>
          </cell>
          <cell r="D23">
            <v>4471.3553795994412</v>
          </cell>
          <cell r="E23">
            <v>6259.8975314392173</v>
          </cell>
          <cell r="F23">
            <v>1.1683599999999998</v>
          </cell>
        </row>
        <row r="24">
          <cell r="B24" t="str">
            <v>Band 5</v>
          </cell>
          <cell r="D24">
            <v>5589.1942244993015</v>
          </cell>
          <cell r="E24">
            <v>7824.8719142990212</v>
          </cell>
          <cell r="F24">
            <v>1.2280499999999999</v>
          </cell>
        </row>
        <row r="25">
          <cell r="B25" t="str">
            <v>Band 6</v>
          </cell>
          <cell r="D25">
            <v>6707.0330693991618</v>
          </cell>
          <cell r="E25">
            <v>9389.8462971588251</v>
          </cell>
          <cell r="F25">
            <v>1.3311999999999999</v>
          </cell>
        </row>
        <row r="26">
          <cell r="B26" t="str">
            <v>Band 7</v>
          </cell>
          <cell r="D26">
            <v>8383.7913367489527</v>
          </cell>
          <cell r="E26">
            <v>11737.307871448533</v>
          </cell>
          <cell r="F26">
            <v>1.4299999999999997</v>
          </cell>
        </row>
        <row r="27">
          <cell r="B27" t="str">
            <v>Band 8</v>
          </cell>
          <cell r="D27">
            <v>11178.388448998603</v>
          </cell>
          <cell r="E27">
            <v>15649.743828598042</v>
          </cell>
          <cell r="F27">
            <v>1.6046999999999998</v>
          </cell>
        </row>
        <row r="28">
          <cell r="B28" t="str">
            <v>Band 9</v>
          </cell>
          <cell r="D28">
            <v>16767.582673497905</v>
          </cell>
          <cell r="E28">
            <v>23474.615742897066</v>
          </cell>
          <cell r="F28">
            <v>1.605</v>
          </cell>
        </row>
        <row r="29">
          <cell r="B29" t="str">
            <v>Band 10</v>
          </cell>
          <cell r="D29">
            <v>0</v>
          </cell>
          <cell r="E29">
            <v>0</v>
          </cell>
          <cell r="F29">
            <v>0</v>
          </cell>
        </row>
        <row r="30">
          <cell r="B30" t="str">
            <v>Band 11</v>
          </cell>
          <cell r="D30">
            <v>0</v>
          </cell>
          <cell r="E30">
            <v>0</v>
          </cell>
          <cell r="F30">
            <v>0</v>
          </cell>
        </row>
        <row r="31">
          <cell r="B31" t="str">
            <v>Band 12</v>
          </cell>
          <cell r="D31">
            <v>0</v>
          </cell>
          <cell r="E31">
            <v>0</v>
          </cell>
          <cell r="F31">
            <v>0</v>
          </cell>
        </row>
        <row r="32">
          <cell r="B32" t="str">
            <v>Band 13</v>
          </cell>
          <cell r="D32">
            <v>0</v>
          </cell>
          <cell r="E32">
            <v>0</v>
          </cell>
          <cell r="F32">
            <v>0</v>
          </cell>
        </row>
        <row r="33">
          <cell r="B33" t="str">
            <v>Band 14</v>
          </cell>
          <cell r="D33">
            <v>0</v>
          </cell>
          <cell r="E33">
            <v>0</v>
          </cell>
          <cell r="F33">
            <v>0</v>
          </cell>
        </row>
        <row r="34">
          <cell r="B34" t="str">
            <v>Band 15</v>
          </cell>
          <cell r="D34">
            <v>0</v>
          </cell>
          <cell r="E34">
            <v>0</v>
          </cell>
          <cell r="F34">
            <v>0</v>
          </cell>
        </row>
        <row r="36">
          <cell r="A36" t="str">
            <v>Business Ceiling</v>
          </cell>
          <cell r="D36" t="str">
            <v>% Wk Pop</v>
          </cell>
          <cell r="E36" t="str">
            <v>Mobility</v>
          </cell>
          <cell r="F36" t="str">
            <v>Ceiling</v>
          </cell>
        </row>
        <row r="37">
          <cell r="B37" t="str">
            <v>Agriculture</v>
          </cell>
          <cell r="D37">
            <v>8.0000000000000016E-2</v>
          </cell>
          <cell r="E37">
            <v>0.1</v>
          </cell>
          <cell r="F37">
            <v>0.03</v>
          </cell>
        </row>
        <row r="38">
          <cell r="B38" t="str">
            <v>Manufacturing</v>
          </cell>
          <cell r="D38">
            <v>0.29899999999999999</v>
          </cell>
          <cell r="E38">
            <v>0.25</v>
          </cell>
          <cell r="F38">
            <v>7.4999999999999997E-2</v>
          </cell>
        </row>
        <row r="39">
          <cell r="B39" t="str">
            <v>Transp/Commun</v>
          </cell>
          <cell r="D39">
            <v>8.6999999999999994E-2</v>
          </cell>
          <cell r="E39">
            <v>0.4</v>
          </cell>
          <cell r="F39">
            <v>0.12</v>
          </cell>
        </row>
        <row r="40">
          <cell r="B40" t="str">
            <v>Services</v>
          </cell>
          <cell r="D40">
            <v>0.53400000000000003</v>
          </cell>
          <cell r="E40">
            <v>0.45</v>
          </cell>
          <cell r="F40">
            <v>0.13500000000000001</v>
          </cell>
        </row>
        <row r="41">
          <cell r="B41" t="str">
            <v>not used</v>
          </cell>
          <cell r="D41">
            <v>0</v>
          </cell>
          <cell r="E41">
            <v>0</v>
          </cell>
          <cell r="F41">
            <v>0</v>
          </cell>
        </row>
        <row r="42">
          <cell r="B42" t="str">
            <v>not used</v>
          </cell>
          <cell r="D42">
            <v>0</v>
          </cell>
          <cell r="E42">
            <v>0</v>
          </cell>
          <cell r="F42">
            <v>0</v>
          </cell>
        </row>
        <row r="43">
          <cell r="B43" t="str">
            <v>not used</v>
          </cell>
          <cell r="D43">
            <v>0</v>
          </cell>
          <cell r="E43">
            <v>0</v>
          </cell>
          <cell r="F43">
            <v>0</v>
          </cell>
        </row>
        <row r="44">
          <cell r="B44" t="str">
            <v>not used</v>
          </cell>
          <cell r="D44">
            <v>0</v>
          </cell>
          <cell r="E44">
            <v>0</v>
          </cell>
          <cell r="F44">
            <v>0</v>
          </cell>
        </row>
        <row r="45">
          <cell r="B45" t="str">
            <v>not used</v>
          </cell>
          <cell r="D45">
            <v>0</v>
          </cell>
          <cell r="E45">
            <v>0</v>
          </cell>
          <cell r="F45">
            <v>0</v>
          </cell>
        </row>
        <row r="47">
          <cell r="A47" t="str">
            <v>Economic &amp; Demographic Data</v>
          </cell>
        </row>
        <row r="48">
          <cell r="D48">
            <v>1998</v>
          </cell>
          <cell r="E48">
            <v>2008</v>
          </cell>
        </row>
        <row r="49">
          <cell r="B49" t="str">
            <v>Population</v>
          </cell>
          <cell r="C49" t="str">
            <v>000s</v>
          </cell>
          <cell r="D49">
            <v>10135</v>
          </cell>
        </row>
        <row r="50">
          <cell r="B50" t="str">
            <v>Population Growth</v>
          </cell>
          <cell r="C50" t="str">
            <v>%</v>
          </cell>
          <cell r="D50">
            <v>0</v>
          </cell>
        </row>
        <row r="51">
          <cell r="B51" t="str">
            <v>Household Size</v>
          </cell>
          <cell r="C51" t="str">
            <v>Nr</v>
          </cell>
          <cell r="D51">
            <v>2.58</v>
          </cell>
        </row>
        <row r="52">
          <cell r="B52" t="str">
            <v>Urban population</v>
          </cell>
          <cell r="C52" t="str">
            <v>% pop</v>
          </cell>
          <cell r="D52">
            <v>0.65800000000000003</v>
          </cell>
          <cell r="E52">
            <v>0.66460968909834517</v>
          </cell>
        </row>
        <row r="53">
          <cell r="B53" t="str">
            <v>Working population</v>
          </cell>
          <cell r="C53" t="str">
            <v>% pop</v>
          </cell>
          <cell r="D53">
            <v>0.35994079921065614</v>
          </cell>
        </row>
        <row r="55">
          <cell r="D55">
            <v>1998</v>
          </cell>
        </row>
        <row r="56">
          <cell r="B56" t="str">
            <v>GDP</v>
          </cell>
          <cell r="C56" t="str">
            <v>US$ bn</v>
          </cell>
          <cell r="D56">
            <v>46.584000000000003</v>
          </cell>
        </row>
        <row r="57">
          <cell r="B57" t="str">
            <v>Exchange rate</v>
          </cell>
          <cell r="C57" t="str">
            <v>$1 =</v>
          </cell>
          <cell r="D57">
            <v>214.7</v>
          </cell>
        </row>
        <row r="59">
          <cell r="D59">
            <v>1999</v>
          </cell>
          <cell r="E59">
            <v>2000</v>
          </cell>
          <cell r="F59">
            <v>2001</v>
          </cell>
          <cell r="G59">
            <v>2002</v>
          </cell>
          <cell r="H59">
            <v>2003</v>
          </cell>
          <cell r="I59">
            <v>2004</v>
          </cell>
          <cell r="J59">
            <v>2005</v>
          </cell>
          <cell r="K59">
            <v>2006</v>
          </cell>
          <cell r="L59">
            <v>2007</v>
          </cell>
          <cell r="M59">
            <v>2008</v>
          </cell>
          <cell r="N59">
            <v>2009</v>
          </cell>
          <cell r="O59">
            <v>2010</v>
          </cell>
          <cell r="P59">
            <v>2011</v>
          </cell>
          <cell r="Q59">
            <v>2012</v>
          </cell>
          <cell r="R59">
            <v>2013</v>
          </cell>
        </row>
        <row r="60">
          <cell r="B60" t="str">
            <v>Real GDP growth</v>
          </cell>
          <cell r="C60" t="str">
            <v>%</v>
          </cell>
          <cell r="D60">
            <v>3.3000000000000002E-2</v>
          </cell>
          <cell r="E60">
            <v>2.5999999999999999E-2</v>
          </cell>
          <cell r="F60">
            <v>0.03</v>
          </cell>
          <cell r="G60">
            <v>0.04</v>
          </cell>
          <cell r="H60">
            <v>4.4999999999999998E-2</v>
          </cell>
          <cell r="I60">
            <v>4.4999999999999998E-2</v>
          </cell>
          <cell r="J60">
            <v>4.4999999999999998E-2</v>
          </cell>
          <cell r="K60">
            <v>4.4999999999999998E-2</v>
          </cell>
          <cell r="L60">
            <v>4.4999999999999998E-2</v>
          </cell>
          <cell r="M60">
            <v>4.4999999999999998E-2</v>
          </cell>
          <cell r="N60">
            <v>4.4999999999999998E-2</v>
          </cell>
          <cell r="O60">
            <v>4.4999999999999998E-2</v>
          </cell>
          <cell r="P60">
            <v>4.4999999999999998E-2</v>
          </cell>
          <cell r="Q60">
            <v>4.4999999999999998E-2</v>
          </cell>
          <cell r="R60">
            <v>4.4999999999999998E-2</v>
          </cell>
        </row>
        <row r="61">
          <cell r="B61" t="str">
            <v>Consumer Price Inflation</v>
          </cell>
          <cell r="C61" t="str">
            <v>%</v>
          </cell>
          <cell r="D61">
            <v>0.12596999999999992</v>
          </cell>
          <cell r="E61">
            <v>0.10808000000000018</v>
          </cell>
          <cell r="F61">
            <v>0.10004000000000013</v>
          </cell>
          <cell r="G61">
            <v>9.8240000000000105E-2</v>
          </cell>
          <cell r="H61">
            <v>0.10769999999999991</v>
          </cell>
          <cell r="I61">
            <v>9.6204999999999874E-2</v>
          </cell>
          <cell r="J61">
            <v>8.7844999999999951E-2</v>
          </cell>
          <cell r="K61">
            <v>8.6799999999999988E-2</v>
          </cell>
          <cell r="L61">
            <v>8.6799999999999988E-2</v>
          </cell>
          <cell r="M61">
            <v>8.6799999999999988E-2</v>
          </cell>
          <cell r="N61">
            <v>8.6799999999999988E-2</v>
          </cell>
          <cell r="O61">
            <v>8.6799999999999988E-2</v>
          </cell>
          <cell r="P61">
            <v>8.6799999999999988E-2</v>
          </cell>
          <cell r="Q61">
            <v>8.6799999999999988E-2</v>
          </cell>
          <cell r="R61">
            <v>8.6799999999999988E-2</v>
          </cell>
        </row>
        <row r="62">
          <cell r="B62" t="str">
            <v>Change in real $ exch rate</v>
          </cell>
          <cell r="C62" t="str">
            <v>%</v>
          </cell>
          <cell r="D62">
            <v>0.12093023255813962</v>
          </cell>
          <cell r="E62">
            <v>5.3526970954356878E-2</v>
          </cell>
          <cell r="F62">
            <v>4.2142575817250894E-2</v>
          </cell>
          <cell r="G62">
            <v>3.0990173847316616E-2</v>
          </cell>
          <cell r="H62">
            <v>2.346041055718473E-2</v>
          </cell>
          <cell r="I62">
            <v>1.5759312320916985E-2</v>
          </cell>
          <cell r="J62">
            <v>0.01</v>
          </cell>
          <cell r="K62">
            <v>0.01</v>
          </cell>
          <cell r="L62">
            <v>0.01</v>
          </cell>
          <cell r="M62">
            <v>0.01</v>
          </cell>
          <cell r="N62">
            <v>0.01</v>
          </cell>
          <cell r="O62">
            <v>0.01</v>
          </cell>
          <cell r="P62">
            <v>0.01</v>
          </cell>
          <cell r="Q62">
            <v>0.01</v>
          </cell>
          <cell r="R62">
            <v>0.01</v>
          </cell>
        </row>
        <row r="64">
          <cell r="A64" t="str">
            <v>Diffusion Options</v>
          </cell>
        </row>
        <row r="65">
          <cell r="B65" t="str">
            <v>Diffusion model selected</v>
          </cell>
          <cell r="D65" t="str">
            <v>Gompertz</v>
          </cell>
        </row>
        <row r="66">
          <cell r="B66" t="str">
            <v>Diffusion method selected</v>
          </cell>
          <cell r="D66" t="str">
            <v>Calibrate (historic only)</v>
          </cell>
        </row>
        <row r="68">
          <cell r="B68" t="str">
            <v>Future diffusion yardsticks</v>
          </cell>
          <cell r="D68" t="str">
            <v>End of</v>
          </cell>
          <cell r="E68" t="str">
            <v>% Ceiling</v>
          </cell>
        </row>
        <row r="69">
          <cell r="B69" t="str">
            <v>Not used in this scenario</v>
          </cell>
          <cell r="D69" t="str">
            <v>Year</v>
          </cell>
          <cell r="E69" t="str">
            <v>Total</v>
          </cell>
          <cell r="F69" t="str">
            <v>Business</v>
          </cell>
          <cell r="G69" t="str">
            <v>Consumer</v>
          </cell>
        </row>
        <row r="70">
          <cell r="B70" t="str">
            <v>Used in curve fitting with Bass or</v>
          </cell>
          <cell r="D70">
            <v>1998</v>
          </cell>
          <cell r="E70">
            <v>0.35</v>
          </cell>
          <cell r="F70">
            <v>0.35</v>
          </cell>
          <cell r="G70">
            <v>0.35</v>
          </cell>
        </row>
        <row r="71">
          <cell r="B71" t="str">
            <v>Gompertz curves</v>
          </cell>
          <cell r="D71">
            <v>1999</v>
          </cell>
          <cell r="E71">
            <v>0.5</v>
          </cell>
          <cell r="F71">
            <v>0.5</v>
          </cell>
          <cell r="G71">
            <v>0.5</v>
          </cell>
        </row>
        <row r="72">
          <cell r="D72">
            <v>2004</v>
          </cell>
          <cell r="E72">
            <v>0.9</v>
          </cell>
          <cell r="F72">
            <v>0.9</v>
          </cell>
          <cell r="G72">
            <v>0.9</v>
          </cell>
        </row>
        <row r="74">
          <cell r="B74" t="str">
            <v>Input diffusion as % ceiling</v>
          </cell>
        </row>
        <row r="75">
          <cell r="B75" t="str">
            <v>Not used in this scenario</v>
          </cell>
          <cell r="D75">
            <v>1999</v>
          </cell>
          <cell r="E75">
            <v>2000</v>
          </cell>
          <cell r="F75">
            <v>2001</v>
          </cell>
          <cell r="G75">
            <v>2002</v>
          </cell>
          <cell r="H75">
            <v>2003</v>
          </cell>
          <cell r="I75">
            <v>2004</v>
          </cell>
          <cell r="J75">
            <v>2005</v>
          </cell>
          <cell r="K75">
            <v>2006</v>
          </cell>
          <cell r="L75">
            <v>2007</v>
          </cell>
          <cell r="M75">
            <v>2008</v>
          </cell>
          <cell r="N75">
            <v>2009</v>
          </cell>
          <cell r="O75">
            <v>2010</v>
          </cell>
          <cell r="P75">
            <v>2011</v>
          </cell>
          <cell r="Q75">
            <v>2012</v>
          </cell>
          <cell r="R75">
            <v>2013</v>
          </cell>
        </row>
        <row r="76">
          <cell r="B76" t="str">
            <v>Total market</v>
          </cell>
          <cell r="D76">
            <v>0.2</v>
          </cell>
          <cell r="E76">
            <v>0.35</v>
          </cell>
          <cell r="F76">
            <v>0.47499999999999998</v>
          </cell>
          <cell r="G76">
            <v>0.57499999999999996</v>
          </cell>
          <cell r="H76">
            <v>0.67500000000000004</v>
          </cell>
          <cell r="I76">
            <v>0.75</v>
          </cell>
          <cell r="J76">
            <v>0.82499999999999996</v>
          </cell>
          <cell r="K76">
            <v>0.9</v>
          </cell>
          <cell r="L76">
            <v>0.94</v>
          </cell>
          <cell r="M76">
            <v>0.97</v>
          </cell>
          <cell r="N76">
            <v>0.98</v>
          </cell>
          <cell r="O76">
            <v>0.99</v>
          </cell>
          <cell r="P76">
            <v>1</v>
          </cell>
          <cell r="Q76">
            <v>1</v>
          </cell>
          <cell r="R76">
            <v>1</v>
          </cell>
        </row>
        <row r="77">
          <cell r="B77" t="str">
            <v>Business market</v>
          </cell>
          <cell r="D77">
            <v>0.2</v>
          </cell>
          <cell r="E77">
            <v>0.35</v>
          </cell>
          <cell r="F77">
            <v>0.47499999999999998</v>
          </cell>
          <cell r="G77">
            <v>0.57499999999999996</v>
          </cell>
          <cell r="H77">
            <v>0.67500000000000004</v>
          </cell>
          <cell r="I77">
            <v>0.75</v>
          </cell>
          <cell r="J77">
            <v>0.82499999999999996</v>
          </cell>
          <cell r="K77">
            <v>0.9</v>
          </cell>
          <cell r="L77">
            <v>0.94</v>
          </cell>
          <cell r="M77">
            <v>0.97</v>
          </cell>
          <cell r="N77">
            <v>0.98</v>
          </cell>
          <cell r="O77">
            <v>0.99</v>
          </cell>
          <cell r="P77">
            <v>1</v>
          </cell>
          <cell r="Q77">
            <v>1</v>
          </cell>
          <cell r="R77">
            <v>1</v>
          </cell>
        </row>
        <row r="78">
          <cell r="B78" t="str">
            <v>Consumer market</v>
          </cell>
          <cell r="D78">
            <v>0.2</v>
          </cell>
          <cell r="E78">
            <v>0.35</v>
          </cell>
          <cell r="F78">
            <v>0.47499999999999998</v>
          </cell>
          <cell r="G78">
            <v>0.57499999999999996</v>
          </cell>
          <cell r="H78">
            <v>0.67500000000000004</v>
          </cell>
          <cell r="I78">
            <v>0.75</v>
          </cell>
          <cell r="J78">
            <v>0.82499999999999996</v>
          </cell>
          <cell r="K78">
            <v>0.9</v>
          </cell>
          <cell r="L78">
            <v>0.94</v>
          </cell>
          <cell r="M78">
            <v>0.97</v>
          </cell>
          <cell r="N78">
            <v>0.98</v>
          </cell>
          <cell r="O78">
            <v>0.99</v>
          </cell>
          <cell r="P78">
            <v>1</v>
          </cell>
          <cell r="Q78">
            <v>1</v>
          </cell>
          <cell r="R78">
            <v>1</v>
          </cell>
        </row>
        <row r="80">
          <cell r="A80" t="str">
            <v>Installed Subscriber Base</v>
          </cell>
        </row>
        <row r="81">
          <cell r="B81" t="str">
            <v>End of Year Subs</v>
          </cell>
          <cell r="D81">
            <v>1984</v>
          </cell>
          <cell r="E81">
            <v>1985</v>
          </cell>
          <cell r="F81">
            <v>1986</v>
          </cell>
          <cell r="G81">
            <v>1987</v>
          </cell>
          <cell r="H81">
            <v>1988</v>
          </cell>
          <cell r="I81">
            <v>1989</v>
          </cell>
          <cell r="J81">
            <v>1990</v>
          </cell>
          <cell r="K81">
            <v>1991</v>
          </cell>
          <cell r="L81">
            <v>1992</v>
          </cell>
          <cell r="M81">
            <v>1993</v>
          </cell>
          <cell r="N81">
            <v>1994</v>
          </cell>
          <cell r="O81">
            <v>1995</v>
          </cell>
          <cell r="P81">
            <v>1996</v>
          </cell>
          <cell r="Q81">
            <v>1997</v>
          </cell>
          <cell r="R81">
            <v>1998</v>
          </cell>
        </row>
        <row r="82">
          <cell r="B82" t="str">
            <v>Westel NMT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10000</v>
          </cell>
          <cell r="L82">
            <v>35000</v>
          </cell>
          <cell r="M82">
            <v>41000</v>
          </cell>
          <cell r="N82">
            <v>61000</v>
          </cell>
          <cell r="O82">
            <v>70000</v>
          </cell>
          <cell r="P82">
            <v>72000</v>
          </cell>
          <cell r="Q82">
            <v>79000</v>
          </cell>
          <cell r="R82">
            <v>93600</v>
          </cell>
        </row>
        <row r="83">
          <cell r="B83" t="str">
            <v>Westel GSM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64000</v>
          </cell>
          <cell r="O83">
            <v>105000</v>
          </cell>
          <cell r="P83">
            <v>224573</v>
          </cell>
          <cell r="Q83">
            <v>363000</v>
          </cell>
          <cell r="R83">
            <v>546000</v>
          </cell>
        </row>
        <row r="84">
          <cell r="B84" t="str">
            <v>Pannon GSM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73000</v>
          </cell>
          <cell r="P84">
            <v>178000</v>
          </cell>
          <cell r="Q84">
            <v>260000</v>
          </cell>
          <cell r="R84">
            <v>420000</v>
          </cell>
        </row>
        <row r="85">
          <cell r="B85" t="str">
            <v>not used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7">
          <cell r="B87" t="str">
            <v>% Business Subscribers</v>
          </cell>
        </row>
        <row r="88">
          <cell r="B88" t="str">
            <v>Westel NMT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0.8</v>
          </cell>
          <cell r="L88">
            <v>0.8</v>
          </cell>
          <cell r="M88">
            <v>0.8</v>
          </cell>
          <cell r="N88">
            <v>0.8</v>
          </cell>
          <cell r="O88">
            <v>0.8</v>
          </cell>
          <cell r="P88">
            <v>0.6</v>
          </cell>
          <cell r="Q88">
            <v>0.5</v>
          </cell>
          <cell r="R88">
            <v>0.3</v>
          </cell>
        </row>
        <row r="89">
          <cell r="B89" t="str">
            <v>Westel GSM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0.5</v>
          </cell>
          <cell r="Q89">
            <v>0.43</v>
          </cell>
          <cell r="R89">
            <v>0.35</v>
          </cell>
        </row>
        <row r="90">
          <cell r="B90" t="str">
            <v>Pannon GSM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0.35</v>
          </cell>
          <cell r="Q90">
            <v>0.35</v>
          </cell>
          <cell r="R90">
            <v>0.3</v>
          </cell>
        </row>
        <row r="91">
          <cell r="B91" t="str">
            <v>not used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3">
          <cell r="A93" t="str">
            <v>Network Capacity and Closure</v>
          </cell>
          <cell r="H93" t="str">
            <v>Years to closure</v>
          </cell>
        </row>
        <row r="94">
          <cell r="B94" t="str">
            <v>Network Closure</v>
          </cell>
          <cell r="D94" t="str">
            <v xml:space="preserve">End of </v>
          </cell>
          <cell r="F94" t="str">
            <v>Lead up to closure</v>
          </cell>
          <cell r="H94">
            <v>0</v>
          </cell>
          <cell r="I94">
            <v>1</v>
          </cell>
          <cell r="J94">
            <v>2</v>
          </cell>
        </row>
        <row r="95">
          <cell r="B95" t="str">
            <v>Westel NMT</v>
          </cell>
          <cell r="D95">
            <v>2002</v>
          </cell>
          <cell r="F95" t="str">
            <v>Loss of subscribers</v>
          </cell>
          <cell r="H95">
            <v>1</v>
          </cell>
          <cell r="I95">
            <v>0.5</v>
          </cell>
          <cell r="J95">
            <v>0.25</v>
          </cell>
        </row>
        <row r="96">
          <cell r="B96" t="str">
            <v>Westel GSM</v>
          </cell>
          <cell r="D96">
            <v>0</v>
          </cell>
        </row>
        <row r="97">
          <cell r="B97" t="str">
            <v>Pannon GSM</v>
          </cell>
          <cell r="D97">
            <v>0</v>
          </cell>
        </row>
        <row r="98">
          <cell r="B98" t="str">
            <v>not used</v>
          </cell>
          <cell r="D98">
            <v>0</v>
          </cell>
        </row>
        <row r="100">
          <cell r="B100" t="str">
            <v>Network Capacity</v>
          </cell>
          <cell r="D100">
            <v>1999</v>
          </cell>
          <cell r="E100">
            <v>2000</v>
          </cell>
          <cell r="F100">
            <v>2001</v>
          </cell>
          <cell r="G100">
            <v>2002</v>
          </cell>
          <cell r="H100">
            <v>2003</v>
          </cell>
          <cell r="I100">
            <v>2004</v>
          </cell>
          <cell r="J100">
            <v>2005</v>
          </cell>
          <cell r="K100">
            <v>2006</v>
          </cell>
          <cell r="L100">
            <v>2007</v>
          </cell>
          <cell r="M100">
            <v>2008</v>
          </cell>
          <cell r="N100">
            <v>2009</v>
          </cell>
          <cell r="O100">
            <v>2010</v>
          </cell>
          <cell r="P100">
            <v>2011</v>
          </cell>
          <cell r="Q100">
            <v>2012</v>
          </cell>
          <cell r="R100">
            <v>2013</v>
          </cell>
        </row>
        <row r="101">
          <cell r="B101" t="str">
            <v>PCS Operator</v>
          </cell>
          <cell r="D101">
            <v>300000</v>
          </cell>
          <cell r="E101">
            <v>2000000</v>
          </cell>
          <cell r="F101">
            <v>3000000</v>
          </cell>
          <cell r="G101">
            <v>3000000</v>
          </cell>
          <cell r="H101">
            <v>3000000</v>
          </cell>
          <cell r="I101">
            <v>3000000</v>
          </cell>
          <cell r="J101">
            <v>3000000</v>
          </cell>
          <cell r="K101">
            <v>3000000</v>
          </cell>
          <cell r="L101">
            <v>3000000</v>
          </cell>
          <cell r="M101">
            <v>3000000</v>
          </cell>
          <cell r="N101">
            <v>3000000</v>
          </cell>
          <cell r="O101">
            <v>3000000</v>
          </cell>
          <cell r="P101">
            <v>3000000</v>
          </cell>
          <cell r="Q101">
            <v>3000000</v>
          </cell>
          <cell r="R101">
            <v>3000000</v>
          </cell>
        </row>
        <row r="102">
          <cell r="B102" t="str">
            <v>Westel NMT</v>
          </cell>
          <cell r="D102">
            <v>180000</v>
          </cell>
          <cell r="E102">
            <v>180000</v>
          </cell>
          <cell r="F102">
            <v>180000</v>
          </cell>
          <cell r="G102">
            <v>180000</v>
          </cell>
          <cell r="H102">
            <v>180000</v>
          </cell>
          <cell r="I102">
            <v>180000</v>
          </cell>
          <cell r="J102">
            <v>180000</v>
          </cell>
          <cell r="K102">
            <v>180000</v>
          </cell>
          <cell r="L102">
            <v>180000</v>
          </cell>
          <cell r="M102">
            <v>180000</v>
          </cell>
          <cell r="N102">
            <v>180000</v>
          </cell>
          <cell r="O102">
            <v>180000</v>
          </cell>
          <cell r="P102">
            <v>180000</v>
          </cell>
          <cell r="Q102">
            <v>180000</v>
          </cell>
          <cell r="R102">
            <v>180000</v>
          </cell>
        </row>
        <row r="103">
          <cell r="B103" t="str">
            <v>Westel GSM</v>
          </cell>
          <cell r="D103">
            <v>877000</v>
          </cell>
          <cell r="E103">
            <v>4000000</v>
          </cell>
          <cell r="F103">
            <v>5000000</v>
          </cell>
          <cell r="G103">
            <v>6000000</v>
          </cell>
          <cell r="H103">
            <v>6000000</v>
          </cell>
          <cell r="I103">
            <v>6000000</v>
          </cell>
          <cell r="J103">
            <v>6000000</v>
          </cell>
          <cell r="K103">
            <v>6000000</v>
          </cell>
          <cell r="L103">
            <v>6000000</v>
          </cell>
          <cell r="M103">
            <v>6000000</v>
          </cell>
          <cell r="N103">
            <v>6000000</v>
          </cell>
          <cell r="O103">
            <v>6000000</v>
          </cell>
          <cell r="P103">
            <v>6000000</v>
          </cell>
          <cell r="Q103">
            <v>6000000</v>
          </cell>
          <cell r="R103">
            <v>6000000</v>
          </cell>
        </row>
        <row r="104">
          <cell r="B104" t="str">
            <v>Pannon GSM</v>
          </cell>
          <cell r="D104">
            <v>684500</v>
          </cell>
          <cell r="E104">
            <v>4000000</v>
          </cell>
          <cell r="F104">
            <v>5000000</v>
          </cell>
          <cell r="G104">
            <v>6000000</v>
          </cell>
          <cell r="H104">
            <v>6000000</v>
          </cell>
          <cell r="I104">
            <v>6000000</v>
          </cell>
          <cell r="J104">
            <v>6000000</v>
          </cell>
          <cell r="K104">
            <v>6000000</v>
          </cell>
          <cell r="L104">
            <v>6000000</v>
          </cell>
          <cell r="M104">
            <v>6000000</v>
          </cell>
          <cell r="N104">
            <v>6000000</v>
          </cell>
          <cell r="O104">
            <v>6000000</v>
          </cell>
          <cell r="P104">
            <v>6000000</v>
          </cell>
          <cell r="Q104">
            <v>6000000</v>
          </cell>
          <cell r="R104">
            <v>6000000</v>
          </cell>
        </row>
        <row r="105">
          <cell r="B105" t="str">
            <v>not used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7">
          <cell r="A107" t="str">
            <v>Coverage</v>
          </cell>
        </row>
        <row r="108">
          <cell r="B108" t="str">
            <v>End of Year</v>
          </cell>
          <cell r="D108">
            <v>1999</v>
          </cell>
          <cell r="E108">
            <v>2000</v>
          </cell>
          <cell r="F108">
            <v>2001</v>
          </cell>
          <cell r="G108">
            <v>2002</v>
          </cell>
          <cell r="H108">
            <v>2003</v>
          </cell>
          <cell r="I108">
            <v>2004</v>
          </cell>
          <cell r="J108">
            <v>2005</v>
          </cell>
          <cell r="K108">
            <v>2006</v>
          </cell>
          <cell r="L108">
            <v>2007</v>
          </cell>
          <cell r="M108">
            <v>2008</v>
          </cell>
          <cell r="N108">
            <v>2009</v>
          </cell>
          <cell r="O108">
            <v>2010</v>
          </cell>
          <cell r="P108">
            <v>2011</v>
          </cell>
          <cell r="Q108">
            <v>2012</v>
          </cell>
          <cell r="R108">
            <v>2013</v>
          </cell>
        </row>
        <row r="109">
          <cell r="B109" t="str">
            <v>PCS Operator</v>
          </cell>
          <cell r="C109" t="str">
            <v>%</v>
          </cell>
          <cell r="D109">
            <v>0.7</v>
          </cell>
          <cell r="E109">
            <v>0.92</v>
          </cell>
          <cell r="F109">
            <v>0.98</v>
          </cell>
          <cell r="G109">
            <v>0.98</v>
          </cell>
          <cell r="H109">
            <v>0.98</v>
          </cell>
          <cell r="I109">
            <v>0.98</v>
          </cell>
          <cell r="J109">
            <v>0.98</v>
          </cell>
          <cell r="K109">
            <v>0.98</v>
          </cell>
          <cell r="L109">
            <v>0.98</v>
          </cell>
          <cell r="M109">
            <v>0.98</v>
          </cell>
          <cell r="N109">
            <v>0.98</v>
          </cell>
          <cell r="O109">
            <v>0.98</v>
          </cell>
          <cell r="P109">
            <v>0.98</v>
          </cell>
          <cell r="Q109">
            <v>0.98</v>
          </cell>
          <cell r="R109">
            <v>0.98</v>
          </cell>
        </row>
        <row r="110">
          <cell r="B110" t="str">
            <v>Westel NMT</v>
          </cell>
          <cell r="C110" t="str">
            <v>%</v>
          </cell>
          <cell r="D110">
            <v>1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1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</row>
        <row r="111">
          <cell r="B111" t="str">
            <v>Westel GSM</v>
          </cell>
          <cell r="C111" t="str">
            <v>%</v>
          </cell>
          <cell r="D111">
            <v>0.98</v>
          </cell>
          <cell r="E111">
            <v>0.98</v>
          </cell>
          <cell r="F111">
            <v>0.98</v>
          </cell>
          <cell r="G111">
            <v>0.98</v>
          </cell>
          <cell r="H111">
            <v>0.98</v>
          </cell>
          <cell r="I111">
            <v>0.98</v>
          </cell>
          <cell r="J111">
            <v>0.98</v>
          </cell>
          <cell r="K111">
            <v>0.98</v>
          </cell>
          <cell r="L111">
            <v>0.98</v>
          </cell>
          <cell r="M111">
            <v>0.98</v>
          </cell>
          <cell r="N111">
            <v>0.98</v>
          </cell>
          <cell r="O111">
            <v>0.98</v>
          </cell>
          <cell r="P111">
            <v>0.98</v>
          </cell>
          <cell r="Q111">
            <v>0.98</v>
          </cell>
          <cell r="R111">
            <v>0.98</v>
          </cell>
        </row>
        <row r="112">
          <cell r="B112" t="str">
            <v>Pannon GSM</v>
          </cell>
          <cell r="C112" t="str">
            <v>%</v>
          </cell>
          <cell r="D112">
            <v>0.98</v>
          </cell>
          <cell r="E112">
            <v>0.98</v>
          </cell>
          <cell r="F112">
            <v>0.98</v>
          </cell>
          <cell r="G112">
            <v>0.98</v>
          </cell>
          <cell r="H112">
            <v>0.98</v>
          </cell>
          <cell r="I112">
            <v>0.98</v>
          </cell>
          <cell r="J112">
            <v>0.98</v>
          </cell>
          <cell r="K112">
            <v>0.98</v>
          </cell>
          <cell r="L112">
            <v>0.98</v>
          </cell>
          <cell r="M112">
            <v>0.98</v>
          </cell>
          <cell r="N112">
            <v>0.98</v>
          </cell>
          <cell r="O112">
            <v>0.98</v>
          </cell>
          <cell r="P112">
            <v>0.98</v>
          </cell>
          <cell r="Q112">
            <v>0.98</v>
          </cell>
          <cell r="R112">
            <v>0.98</v>
          </cell>
        </row>
        <row r="113">
          <cell r="B113" t="str">
            <v>not used</v>
          </cell>
          <cell r="C113" t="str">
            <v>%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5">
          <cell r="B115" t="str">
            <v>PCS Operator Launch</v>
          </cell>
        </row>
        <row r="116">
          <cell r="B116" t="str">
            <v>Year</v>
          </cell>
          <cell r="C116" t="str">
            <v>Nr</v>
          </cell>
          <cell r="D116">
            <v>1999</v>
          </cell>
        </row>
        <row r="117">
          <cell r="B117" t="str">
            <v>Start of Quarter</v>
          </cell>
          <cell r="C117" t="str">
            <v>Nr</v>
          </cell>
          <cell r="D117">
            <v>4</v>
          </cell>
        </row>
        <row r="118">
          <cell r="B118" t="str">
            <v>Coverage</v>
          </cell>
          <cell r="C118" t="str">
            <v>%</v>
          </cell>
          <cell r="D118">
            <v>0.6</v>
          </cell>
        </row>
        <row r="120">
          <cell r="A120" t="str">
            <v>Relative Attractiveness</v>
          </cell>
        </row>
        <row r="121">
          <cell r="B121" t="str">
            <v>PCS Operator Attractiveness At Launch</v>
          </cell>
        </row>
        <row r="122">
          <cell r="B122" t="str">
            <v>Business</v>
          </cell>
          <cell r="C122" t="str">
            <v>Nr</v>
          </cell>
          <cell r="D122">
            <v>50</v>
          </cell>
        </row>
        <row r="123">
          <cell r="B123" t="str">
            <v>Consumer</v>
          </cell>
          <cell r="C123" t="str">
            <v>Nr</v>
          </cell>
          <cell r="D123">
            <v>50</v>
          </cell>
        </row>
        <row r="124">
          <cell r="B124" t="str">
            <v>Prepaid</v>
          </cell>
          <cell r="C124" t="str">
            <v>Nr</v>
          </cell>
          <cell r="D124">
            <v>50</v>
          </cell>
        </row>
        <row r="126">
          <cell r="B126" t="str">
            <v>Average Attractiveness Over Year - All Networks</v>
          </cell>
        </row>
        <row r="127">
          <cell r="B127" t="str">
            <v>Business</v>
          </cell>
          <cell r="D127">
            <v>1999</v>
          </cell>
          <cell r="E127">
            <v>2000</v>
          </cell>
          <cell r="F127">
            <v>2001</v>
          </cell>
          <cell r="G127">
            <v>2002</v>
          </cell>
          <cell r="H127">
            <v>2003</v>
          </cell>
          <cell r="I127">
            <v>2004</v>
          </cell>
          <cell r="J127">
            <v>2005</v>
          </cell>
          <cell r="K127">
            <v>2006</v>
          </cell>
          <cell r="L127">
            <v>2007</v>
          </cell>
          <cell r="M127">
            <v>2008</v>
          </cell>
          <cell r="N127">
            <v>2009</v>
          </cell>
          <cell r="O127">
            <v>2010</v>
          </cell>
          <cell r="P127">
            <v>2011</v>
          </cell>
          <cell r="Q127">
            <v>2012</v>
          </cell>
          <cell r="R127">
            <v>2013</v>
          </cell>
        </row>
        <row r="128">
          <cell r="B128" t="str">
            <v>PCS Operator</v>
          </cell>
          <cell r="C128" t="str">
            <v>Nr</v>
          </cell>
          <cell r="D128">
            <v>3</v>
          </cell>
          <cell r="E128">
            <v>19</v>
          </cell>
          <cell r="F128">
            <v>24</v>
          </cell>
          <cell r="G128">
            <v>27</v>
          </cell>
          <cell r="H128">
            <v>27</v>
          </cell>
          <cell r="I128">
            <v>27</v>
          </cell>
          <cell r="J128">
            <v>27</v>
          </cell>
          <cell r="K128">
            <v>27</v>
          </cell>
          <cell r="L128">
            <v>27</v>
          </cell>
          <cell r="M128">
            <v>27</v>
          </cell>
          <cell r="N128">
            <v>27</v>
          </cell>
          <cell r="O128">
            <v>27</v>
          </cell>
          <cell r="P128">
            <v>27</v>
          </cell>
          <cell r="Q128">
            <v>27</v>
          </cell>
          <cell r="R128">
            <v>27</v>
          </cell>
        </row>
        <row r="129">
          <cell r="B129" t="str">
            <v>Westel NMT</v>
          </cell>
          <cell r="C129" t="str">
            <v>Nr</v>
          </cell>
          <cell r="D129">
            <v>4</v>
          </cell>
          <cell r="E129">
            <v>3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B130" t="str">
            <v>Westel GSM</v>
          </cell>
          <cell r="C130" t="str">
            <v>Nr</v>
          </cell>
          <cell r="D130">
            <v>38</v>
          </cell>
          <cell r="E130">
            <v>34</v>
          </cell>
          <cell r="F130">
            <v>32</v>
          </cell>
          <cell r="G130">
            <v>31</v>
          </cell>
          <cell r="H130">
            <v>31</v>
          </cell>
          <cell r="I130">
            <v>31</v>
          </cell>
          <cell r="J130">
            <v>31</v>
          </cell>
          <cell r="K130">
            <v>31</v>
          </cell>
          <cell r="L130">
            <v>31</v>
          </cell>
          <cell r="M130">
            <v>31</v>
          </cell>
          <cell r="N130">
            <v>31</v>
          </cell>
          <cell r="O130">
            <v>31</v>
          </cell>
          <cell r="P130">
            <v>31</v>
          </cell>
          <cell r="Q130">
            <v>31</v>
          </cell>
          <cell r="R130">
            <v>31</v>
          </cell>
        </row>
        <row r="131">
          <cell r="B131" t="str">
            <v>Pannon GSM</v>
          </cell>
          <cell r="C131" t="str">
            <v>Nr</v>
          </cell>
          <cell r="D131">
            <v>34</v>
          </cell>
          <cell r="E131">
            <v>28</v>
          </cell>
          <cell r="F131">
            <v>27</v>
          </cell>
          <cell r="G131">
            <v>26</v>
          </cell>
          <cell r="H131">
            <v>26</v>
          </cell>
          <cell r="I131">
            <v>26</v>
          </cell>
          <cell r="J131">
            <v>26</v>
          </cell>
          <cell r="K131">
            <v>26</v>
          </cell>
          <cell r="L131">
            <v>26</v>
          </cell>
          <cell r="M131">
            <v>26</v>
          </cell>
          <cell r="N131">
            <v>26</v>
          </cell>
          <cell r="O131">
            <v>26</v>
          </cell>
          <cell r="P131">
            <v>26</v>
          </cell>
          <cell r="Q131">
            <v>26</v>
          </cell>
          <cell r="R131">
            <v>26</v>
          </cell>
        </row>
        <row r="132">
          <cell r="B132" t="str">
            <v>not used</v>
          </cell>
          <cell r="C132" t="str">
            <v>Nr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4">
          <cell r="B134" t="str">
            <v>Consumer</v>
          </cell>
        </row>
        <row r="135">
          <cell r="B135" t="str">
            <v>PCS Operator</v>
          </cell>
          <cell r="C135" t="str">
            <v>Nr</v>
          </cell>
          <cell r="D135">
            <v>3</v>
          </cell>
          <cell r="E135">
            <v>19</v>
          </cell>
          <cell r="F135">
            <v>24</v>
          </cell>
          <cell r="G135">
            <v>27</v>
          </cell>
          <cell r="H135">
            <v>27</v>
          </cell>
          <cell r="I135">
            <v>27</v>
          </cell>
          <cell r="J135">
            <v>27</v>
          </cell>
          <cell r="K135">
            <v>27</v>
          </cell>
          <cell r="L135">
            <v>27</v>
          </cell>
          <cell r="M135">
            <v>27</v>
          </cell>
          <cell r="N135">
            <v>27</v>
          </cell>
          <cell r="O135">
            <v>27</v>
          </cell>
          <cell r="P135">
            <v>27</v>
          </cell>
          <cell r="Q135">
            <v>27</v>
          </cell>
          <cell r="R135">
            <v>27</v>
          </cell>
        </row>
        <row r="136">
          <cell r="B136" t="str">
            <v>Westel NMT</v>
          </cell>
          <cell r="C136" t="str">
            <v>Nr</v>
          </cell>
          <cell r="D136">
            <v>4</v>
          </cell>
          <cell r="E136">
            <v>3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B137" t="str">
            <v>Westel GSM</v>
          </cell>
          <cell r="C137" t="str">
            <v>Nr</v>
          </cell>
          <cell r="D137">
            <v>38</v>
          </cell>
          <cell r="E137">
            <v>34</v>
          </cell>
          <cell r="F137">
            <v>32</v>
          </cell>
          <cell r="G137">
            <v>31</v>
          </cell>
          <cell r="H137">
            <v>31</v>
          </cell>
          <cell r="I137">
            <v>31</v>
          </cell>
          <cell r="J137">
            <v>31</v>
          </cell>
          <cell r="K137">
            <v>31</v>
          </cell>
          <cell r="L137">
            <v>31</v>
          </cell>
          <cell r="M137">
            <v>31</v>
          </cell>
          <cell r="N137">
            <v>31</v>
          </cell>
          <cell r="O137">
            <v>31</v>
          </cell>
          <cell r="P137">
            <v>31</v>
          </cell>
          <cell r="Q137">
            <v>31</v>
          </cell>
          <cell r="R137">
            <v>31</v>
          </cell>
        </row>
        <row r="138">
          <cell r="B138" t="str">
            <v>Pannon GSM</v>
          </cell>
          <cell r="C138" t="str">
            <v>Nr</v>
          </cell>
          <cell r="D138">
            <v>34</v>
          </cell>
          <cell r="E138">
            <v>28</v>
          </cell>
          <cell r="F138">
            <v>27</v>
          </cell>
          <cell r="G138">
            <v>26</v>
          </cell>
          <cell r="H138">
            <v>26</v>
          </cell>
          <cell r="I138">
            <v>26</v>
          </cell>
          <cell r="J138">
            <v>26</v>
          </cell>
          <cell r="K138">
            <v>26</v>
          </cell>
          <cell r="L138">
            <v>26</v>
          </cell>
          <cell r="M138">
            <v>26</v>
          </cell>
          <cell r="N138">
            <v>26</v>
          </cell>
          <cell r="O138">
            <v>26</v>
          </cell>
          <cell r="P138">
            <v>26</v>
          </cell>
          <cell r="Q138">
            <v>26</v>
          </cell>
          <cell r="R138">
            <v>26</v>
          </cell>
        </row>
        <row r="139">
          <cell r="B139" t="str">
            <v>not used</v>
          </cell>
          <cell r="C139" t="str">
            <v>Nr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1">
          <cell r="B141" t="str">
            <v>Prepaid</v>
          </cell>
        </row>
        <row r="142">
          <cell r="B142" t="str">
            <v>PCS Operator</v>
          </cell>
          <cell r="C142" t="str">
            <v>Nr</v>
          </cell>
          <cell r="D142">
            <v>4</v>
          </cell>
          <cell r="E142">
            <v>19</v>
          </cell>
          <cell r="F142">
            <v>25</v>
          </cell>
          <cell r="G142">
            <v>29</v>
          </cell>
          <cell r="H142">
            <v>30</v>
          </cell>
          <cell r="I142">
            <v>30</v>
          </cell>
          <cell r="J142">
            <v>30</v>
          </cell>
          <cell r="K142">
            <v>30</v>
          </cell>
          <cell r="L142">
            <v>30</v>
          </cell>
          <cell r="M142">
            <v>30</v>
          </cell>
          <cell r="N142">
            <v>30</v>
          </cell>
          <cell r="O142">
            <v>30</v>
          </cell>
          <cell r="P142">
            <v>30</v>
          </cell>
          <cell r="Q142">
            <v>30</v>
          </cell>
          <cell r="R142">
            <v>30</v>
          </cell>
        </row>
        <row r="143">
          <cell r="B143" t="str">
            <v>Westel NMT</v>
          </cell>
          <cell r="C143" t="str">
            <v>Nr</v>
          </cell>
          <cell r="D143">
            <v>4</v>
          </cell>
          <cell r="E143">
            <v>3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B144" t="str">
            <v>Westel GSM</v>
          </cell>
          <cell r="C144" t="str">
            <v>Nr</v>
          </cell>
          <cell r="D144">
            <v>30</v>
          </cell>
          <cell r="E144">
            <v>30</v>
          </cell>
          <cell r="F144">
            <v>30</v>
          </cell>
          <cell r="G144">
            <v>30</v>
          </cell>
          <cell r="H144">
            <v>30</v>
          </cell>
          <cell r="I144">
            <v>30</v>
          </cell>
          <cell r="J144">
            <v>30</v>
          </cell>
          <cell r="K144">
            <v>30</v>
          </cell>
          <cell r="L144">
            <v>30</v>
          </cell>
          <cell r="M144">
            <v>30</v>
          </cell>
          <cell r="N144">
            <v>30</v>
          </cell>
          <cell r="O144">
            <v>30</v>
          </cell>
          <cell r="P144">
            <v>30</v>
          </cell>
          <cell r="Q144">
            <v>30</v>
          </cell>
          <cell r="R144">
            <v>30</v>
          </cell>
        </row>
        <row r="145">
          <cell r="B145" t="str">
            <v>Pannon GSM</v>
          </cell>
          <cell r="C145" t="str">
            <v>Nr</v>
          </cell>
          <cell r="D145">
            <v>34</v>
          </cell>
          <cell r="E145">
            <v>32</v>
          </cell>
          <cell r="F145">
            <v>31</v>
          </cell>
          <cell r="G145">
            <v>31</v>
          </cell>
          <cell r="H145">
            <v>31</v>
          </cell>
          <cell r="I145">
            <v>31</v>
          </cell>
          <cell r="J145">
            <v>31</v>
          </cell>
          <cell r="K145">
            <v>31</v>
          </cell>
          <cell r="L145">
            <v>31</v>
          </cell>
          <cell r="M145">
            <v>31</v>
          </cell>
          <cell r="N145">
            <v>31</v>
          </cell>
          <cell r="O145">
            <v>31</v>
          </cell>
          <cell r="P145">
            <v>31</v>
          </cell>
          <cell r="Q145">
            <v>31</v>
          </cell>
          <cell r="R145">
            <v>31</v>
          </cell>
        </row>
        <row r="146">
          <cell r="B146" t="str">
            <v>not used</v>
          </cell>
          <cell r="C146" t="str">
            <v>Nr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8">
          <cell r="A148" t="str">
            <v>Churn</v>
          </cell>
          <cell r="D148">
            <v>1999</v>
          </cell>
          <cell r="E148">
            <v>2000</v>
          </cell>
          <cell r="F148">
            <v>2001</v>
          </cell>
          <cell r="G148">
            <v>2002</v>
          </cell>
          <cell r="H148">
            <v>2003</v>
          </cell>
          <cell r="I148">
            <v>2004</v>
          </cell>
          <cell r="J148">
            <v>2005</v>
          </cell>
          <cell r="K148">
            <v>2006</v>
          </cell>
          <cell r="L148">
            <v>2007</v>
          </cell>
          <cell r="M148">
            <v>2008</v>
          </cell>
          <cell r="N148">
            <v>2009</v>
          </cell>
          <cell r="O148">
            <v>2010</v>
          </cell>
          <cell r="P148">
            <v>2011</v>
          </cell>
          <cell r="Q148">
            <v>2012</v>
          </cell>
          <cell r="R148">
            <v>2013</v>
          </cell>
        </row>
        <row r="149">
          <cell r="B149" t="str">
            <v>Business</v>
          </cell>
          <cell r="D149">
            <v>0.18</v>
          </cell>
          <cell r="E149">
            <v>0.18</v>
          </cell>
          <cell r="F149">
            <v>0.18</v>
          </cell>
          <cell r="G149">
            <v>0.18</v>
          </cell>
          <cell r="H149">
            <v>0.18</v>
          </cell>
          <cell r="I149">
            <v>0.18</v>
          </cell>
          <cell r="J149">
            <v>0.18</v>
          </cell>
          <cell r="K149">
            <v>0.18</v>
          </cell>
          <cell r="L149">
            <v>0.18</v>
          </cell>
          <cell r="M149">
            <v>0.18</v>
          </cell>
          <cell r="N149">
            <v>0.18</v>
          </cell>
          <cell r="O149">
            <v>0.18</v>
          </cell>
          <cell r="P149">
            <v>0.18</v>
          </cell>
          <cell r="Q149">
            <v>0.18</v>
          </cell>
          <cell r="R149">
            <v>0.18</v>
          </cell>
        </row>
        <row r="150">
          <cell r="B150" t="str">
            <v>Consumer</v>
          </cell>
          <cell r="D150">
            <v>0.23</v>
          </cell>
          <cell r="E150">
            <v>0.23</v>
          </cell>
          <cell r="F150">
            <v>0.23</v>
          </cell>
          <cell r="G150">
            <v>0.23</v>
          </cell>
          <cell r="H150">
            <v>0.23</v>
          </cell>
          <cell r="I150">
            <v>0.23</v>
          </cell>
          <cell r="J150">
            <v>0.23</v>
          </cell>
          <cell r="K150">
            <v>0.23</v>
          </cell>
          <cell r="L150">
            <v>0.23</v>
          </cell>
          <cell r="M150">
            <v>0.23</v>
          </cell>
          <cell r="N150">
            <v>0.23</v>
          </cell>
          <cell r="O150">
            <v>0.23</v>
          </cell>
          <cell r="P150">
            <v>0.23</v>
          </cell>
          <cell r="Q150">
            <v>0.23</v>
          </cell>
          <cell r="R150">
            <v>0.23</v>
          </cell>
        </row>
        <row r="151">
          <cell r="B151" t="str">
            <v>Prepaid</v>
          </cell>
          <cell r="D151">
            <v>0.25</v>
          </cell>
          <cell r="E151">
            <v>0.25</v>
          </cell>
          <cell r="F151">
            <v>0.25</v>
          </cell>
          <cell r="G151">
            <v>0.25</v>
          </cell>
          <cell r="H151">
            <v>0.25</v>
          </cell>
          <cell r="I151">
            <v>0.25</v>
          </cell>
          <cell r="J151">
            <v>0.25</v>
          </cell>
          <cell r="K151">
            <v>0.25</v>
          </cell>
          <cell r="L151">
            <v>0.25</v>
          </cell>
          <cell r="M151">
            <v>0.25</v>
          </cell>
          <cell r="N151">
            <v>0.25</v>
          </cell>
          <cell r="O151">
            <v>0.25</v>
          </cell>
          <cell r="P151">
            <v>0.25</v>
          </cell>
          <cell r="Q151">
            <v>0.25</v>
          </cell>
          <cell r="R151">
            <v>0.25</v>
          </cell>
        </row>
        <row r="153">
          <cell r="A153" t="str">
            <v>Tariff Options</v>
          </cell>
        </row>
        <row r="154">
          <cell r="B154" t="str">
            <v>Tariffs at Launch</v>
          </cell>
        </row>
        <row r="155">
          <cell r="B155" t="str">
            <v>Local calls</v>
          </cell>
          <cell r="D155" t="str">
            <v>Seg 1</v>
          </cell>
          <cell r="E155" t="str">
            <v>Seg 2</v>
          </cell>
          <cell r="F155" t="str">
            <v>Seg 3</v>
          </cell>
          <cell r="H155" t="str">
            <v>Monthly fees</v>
          </cell>
          <cell r="K155" t="str">
            <v>Seg 1</v>
          </cell>
          <cell r="L155" t="str">
            <v>Seg 2</v>
          </cell>
          <cell r="M155" t="str">
            <v>Seg 3</v>
          </cell>
        </row>
        <row r="156">
          <cell r="B156" t="str">
            <v>Peak</v>
          </cell>
          <cell r="C156" t="str">
            <v>USc/min</v>
          </cell>
          <cell r="D156">
            <v>15</v>
          </cell>
          <cell r="E156">
            <v>18</v>
          </cell>
          <cell r="F156">
            <v>22</v>
          </cell>
          <cell r="H156" t="str">
            <v>Rental inc allowance</v>
          </cell>
          <cell r="J156" t="str">
            <v>US$</v>
          </cell>
          <cell r="K156">
            <v>44</v>
          </cell>
          <cell r="L156">
            <v>18</v>
          </cell>
          <cell r="M156">
            <v>0</v>
          </cell>
        </row>
        <row r="157">
          <cell r="B157" t="str">
            <v>Offpeak</v>
          </cell>
          <cell r="C157" t="str">
            <v>USc/min</v>
          </cell>
          <cell r="D157">
            <v>15</v>
          </cell>
          <cell r="E157">
            <v>18</v>
          </cell>
          <cell r="F157">
            <v>22</v>
          </cell>
          <cell r="H157" t="str">
            <v>Free call allowance</v>
          </cell>
          <cell r="J157" t="str">
            <v>US$</v>
          </cell>
          <cell r="K157">
            <v>30</v>
          </cell>
          <cell r="L157">
            <v>9</v>
          </cell>
          <cell r="M157">
            <v>0</v>
          </cell>
        </row>
        <row r="158">
          <cell r="B158" t="str">
            <v>Night</v>
          </cell>
          <cell r="C158" t="str">
            <v>USc/min</v>
          </cell>
          <cell r="D158">
            <v>15</v>
          </cell>
          <cell r="E158">
            <v>18</v>
          </cell>
          <cell r="F158">
            <v>22</v>
          </cell>
        </row>
        <row r="159">
          <cell r="H159" t="str">
            <v>Startup fees</v>
          </cell>
          <cell r="K159" t="str">
            <v>Seg 1</v>
          </cell>
          <cell r="L159" t="str">
            <v>Seg 2</v>
          </cell>
          <cell r="M159" t="str">
            <v>Seg 3</v>
          </cell>
        </row>
        <row r="160">
          <cell r="B160" t="str">
            <v>National calls</v>
          </cell>
          <cell r="D160" t="str">
            <v>Seg 1</v>
          </cell>
          <cell r="E160" t="str">
            <v>Seg 2</v>
          </cell>
          <cell r="F160" t="str">
            <v>Seg 3</v>
          </cell>
          <cell r="H160" t="str">
            <v>Activation fee</v>
          </cell>
          <cell r="J160" t="str">
            <v>US$</v>
          </cell>
          <cell r="K160">
            <v>25</v>
          </cell>
          <cell r="L160">
            <v>15</v>
          </cell>
          <cell r="M160">
            <v>7</v>
          </cell>
        </row>
        <row r="161">
          <cell r="B161" t="str">
            <v>Peak</v>
          </cell>
          <cell r="C161" t="str">
            <v>USc/min</v>
          </cell>
          <cell r="D161">
            <v>15</v>
          </cell>
          <cell r="E161">
            <v>18</v>
          </cell>
          <cell r="F161">
            <v>22</v>
          </cell>
          <cell r="H161" t="str">
            <v>Deposit</v>
          </cell>
          <cell r="J161" t="str">
            <v>US$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Offpeak</v>
          </cell>
          <cell r="C162" t="str">
            <v>USc/min</v>
          </cell>
          <cell r="D162">
            <v>15</v>
          </cell>
          <cell r="E162">
            <v>18</v>
          </cell>
          <cell r="F162">
            <v>22</v>
          </cell>
        </row>
        <row r="163">
          <cell r="B163" t="str">
            <v>Night</v>
          </cell>
          <cell r="C163" t="str">
            <v>USc/min</v>
          </cell>
          <cell r="D163">
            <v>15</v>
          </cell>
          <cell r="E163">
            <v>18</v>
          </cell>
          <cell r="F163">
            <v>22</v>
          </cell>
          <cell r="H163" t="str">
            <v>Easy Input</v>
          </cell>
          <cell r="K163" t="str">
            <v>Seg 1</v>
          </cell>
          <cell r="L163" t="str">
            <v>Seg 2</v>
          </cell>
          <cell r="M163" t="str">
            <v>Seg 3</v>
          </cell>
        </row>
        <row r="164">
          <cell r="H164" t="str">
            <v>Average tariff</v>
          </cell>
          <cell r="J164" t="str">
            <v>USc/min</v>
          </cell>
          <cell r="K164">
            <v>14.1</v>
          </cell>
          <cell r="L164">
            <v>17.7</v>
          </cell>
          <cell r="M164">
            <v>21.9</v>
          </cell>
        </row>
        <row r="165">
          <cell r="B165" t="str">
            <v>Other calls</v>
          </cell>
          <cell r="D165" t="str">
            <v>Seg 1</v>
          </cell>
          <cell r="E165" t="str">
            <v>Seg 2</v>
          </cell>
          <cell r="F165" t="str">
            <v>Seg 3</v>
          </cell>
          <cell r="H165" t="str">
            <v>Use Average Tariff?</v>
          </cell>
          <cell r="J165" t="str">
            <v>No</v>
          </cell>
        </row>
        <row r="166">
          <cell r="B166" t="str">
            <v>International calls</v>
          </cell>
          <cell r="C166" t="str">
            <v>USc/min</v>
          </cell>
          <cell r="D166">
            <v>15</v>
          </cell>
          <cell r="E166">
            <v>18</v>
          </cell>
          <cell r="F166">
            <v>22</v>
          </cell>
        </row>
        <row r="167">
          <cell r="B167" t="str">
            <v>Call to mobile</v>
          </cell>
          <cell r="C167" t="str">
            <v>USc/min</v>
          </cell>
          <cell r="D167">
            <v>15</v>
          </cell>
          <cell r="E167">
            <v>18</v>
          </cell>
          <cell r="F167">
            <v>22</v>
          </cell>
          <cell r="H167" t="str">
            <v>Interconnect Charges</v>
          </cell>
          <cell r="K167" t="str">
            <v>Local</v>
          </cell>
          <cell r="L167" t="str">
            <v>National</v>
          </cell>
          <cell r="M167" t="str">
            <v>Int'l</v>
          </cell>
        </row>
        <row r="168">
          <cell r="H168" t="str">
            <v>Outgoing calls (fee)</v>
          </cell>
          <cell r="J168" t="str">
            <v>USc/min</v>
          </cell>
          <cell r="K168">
            <v>4.9000000000000004</v>
          </cell>
          <cell r="L168">
            <v>4.9000000000000004</v>
          </cell>
          <cell r="M168">
            <v>6.6</v>
          </cell>
        </row>
        <row r="169">
          <cell r="B169" t="str">
            <v>Call setup charge</v>
          </cell>
          <cell r="C169" t="str">
            <v>USc/call</v>
          </cell>
          <cell r="D169">
            <v>0</v>
          </cell>
          <cell r="E169">
            <v>0</v>
          </cell>
          <cell r="F169">
            <v>0</v>
          </cell>
          <cell r="H169" t="str">
            <v>Incoming calls (receipt)</v>
          </cell>
          <cell r="J169" t="str">
            <v>USc/min</v>
          </cell>
          <cell r="K169">
            <v>18</v>
          </cell>
          <cell r="L169">
            <v>18</v>
          </cell>
          <cell r="M169">
            <v>18</v>
          </cell>
        </row>
        <row r="170">
          <cell r="B170" t="str">
            <v>Average call length</v>
          </cell>
          <cell r="C170" t="str">
            <v>secs</v>
          </cell>
          <cell r="D170">
            <v>180</v>
          </cell>
          <cell r="E170">
            <v>70</v>
          </cell>
          <cell r="F170">
            <v>50</v>
          </cell>
        </row>
        <row r="172">
          <cell r="B172" t="str">
            <v>Revenue From Other Services</v>
          </cell>
        </row>
        <row r="173">
          <cell r="B173" t="str">
            <v>Roaming</v>
          </cell>
          <cell r="C173" t="str">
            <v>% Rev</v>
          </cell>
          <cell r="D173">
            <v>7.0000000000000007E-2</v>
          </cell>
        </row>
        <row r="174">
          <cell r="B174" t="str">
            <v>Value Added Services</v>
          </cell>
          <cell r="C174" t="str">
            <v>% Rev</v>
          </cell>
          <cell r="D174">
            <v>0.04</v>
          </cell>
        </row>
        <row r="176">
          <cell r="B176" t="str">
            <v>Tariff Trend</v>
          </cell>
          <cell r="D176">
            <v>1999</v>
          </cell>
          <cell r="E176">
            <v>2000</v>
          </cell>
          <cell r="F176">
            <v>2001</v>
          </cell>
          <cell r="G176">
            <v>2002</v>
          </cell>
          <cell r="H176">
            <v>2003</v>
          </cell>
          <cell r="I176">
            <v>2004</v>
          </cell>
          <cell r="J176">
            <v>2005</v>
          </cell>
          <cell r="K176">
            <v>2006</v>
          </cell>
          <cell r="L176">
            <v>2007</v>
          </cell>
          <cell r="M176">
            <v>2008</v>
          </cell>
          <cell r="N176">
            <v>2009</v>
          </cell>
          <cell r="O176">
            <v>2010</v>
          </cell>
          <cell r="P176">
            <v>2011</v>
          </cell>
          <cell r="Q176">
            <v>2012</v>
          </cell>
          <cell r="R176">
            <v>2013</v>
          </cell>
        </row>
        <row r="177">
          <cell r="B177" t="str">
            <v>Real change in tariffs (in $)</v>
          </cell>
          <cell r="E177">
            <v>-0.06</v>
          </cell>
          <cell r="F177">
            <v>-0.06</v>
          </cell>
          <cell r="G177">
            <v>-0.15</v>
          </cell>
          <cell r="H177">
            <v>-0.1</v>
          </cell>
          <cell r="I177">
            <v>-7.0000000000000007E-2</v>
          </cell>
          <cell r="J177">
            <v>-0.06</v>
          </cell>
          <cell r="K177">
            <v>-0.05</v>
          </cell>
          <cell r="L177">
            <v>-0.04</v>
          </cell>
          <cell r="M177">
            <v>-0.04</v>
          </cell>
          <cell r="N177">
            <v>-0.04</v>
          </cell>
          <cell r="O177">
            <v>-0.04</v>
          </cell>
          <cell r="P177">
            <v>-0.04</v>
          </cell>
          <cell r="Q177">
            <v>-0.04</v>
          </cell>
          <cell r="R177">
            <v>-0.04</v>
          </cell>
        </row>
        <row r="178">
          <cell r="B178" t="str">
            <v>Real exchange rate (vs 1998 $)</v>
          </cell>
          <cell r="D178">
            <v>214.7</v>
          </cell>
          <cell r="E178">
            <v>203.79165025600628</v>
          </cell>
          <cell r="F178">
            <v>195.55064247921388</v>
          </cell>
          <cell r="G178">
            <v>189.67265395894427</v>
          </cell>
          <cell r="H178">
            <v>185.32485673352434</v>
          </cell>
          <cell r="I178">
            <v>182.4495768688293</v>
          </cell>
          <cell r="J178">
            <v>180.64314541468246</v>
          </cell>
          <cell r="K178">
            <v>178.85459942047768</v>
          </cell>
          <cell r="L178">
            <v>177.08376180245315</v>
          </cell>
          <cell r="M178">
            <v>175.33045723015164</v>
          </cell>
          <cell r="N178">
            <v>173.59451210906101</v>
          </cell>
          <cell r="O178">
            <v>171.87575456342674</v>
          </cell>
          <cell r="P178">
            <v>170.1740144192344</v>
          </cell>
          <cell r="Q178">
            <v>168.48912318736078</v>
          </cell>
          <cell r="R178">
            <v>166.82091404689186</v>
          </cell>
        </row>
        <row r="180">
          <cell r="A180" t="str">
            <v>Usage</v>
          </cell>
        </row>
        <row r="182">
          <cell r="B182" t="str">
            <v>Input Usage By Segment</v>
          </cell>
          <cell r="D182">
            <v>1999</v>
          </cell>
          <cell r="E182">
            <v>2000</v>
          </cell>
          <cell r="F182">
            <v>2001</v>
          </cell>
          <cell r="G182">
            <v>2002</v>
          </cell>
          <cell r="H182">
            <v>2003</v>
          </cell>
          <cell r="I182">
            <v>2004</v>
          </cell>
          <cell r="J182">
            <v>2005</v>
          </cell>
          <cell r="K182">
            <v>2006</v>
          </cell>
          <cell r="L182">
            <v>2007</v>
          </cell>
          <cell r="M182">
            <v>2008</v>
          </cell>
          <cell r="N182">
            <v>2009</v>
          </cell>
          <cell r="O182">
            <v>2010</v>
          </cell>
          <cell r="P182">
            <v>2011</v>
          </cell>
          <cell r="Q182">
            <v>2012</v>
          </cell>
          <cell r="R182">
            <v>2013</v>
          </cell>
        </row>
        <row r="183">
          <cell r="B183" t="str">
            <v>Business</v>
          </cell>
          <cell r="C183" t="str">
            <v>min/mth</v>
          </cell>
          <cell r="D183">
            <v>430</v>
          </cell>
          <cell r="E183">
            <v>479.08053527436306</v>
          </cell>
          <cell r="F183">
            <v>519.29348976572578</v>
          </cell>
          <cell r="G183">
            <v>558.02700249838074</v>
          </cell>
          <cell r="H183">
            <v>587.02709153301237</v>
          </cell>
          <cell r="I183">
            <v>608.5823701244027</v>
          </cell>
          <cell r="J183">
            <v>627.8655414531014</v>
          </cell>
          <cell r="K183">
            <v>644.41405138139294</v>
          </cell>
          <cell r="L183">
            <v>657.91052421353959</v>
          </cell>
          <cell r="M183">
            <v>671.66573170455683</v>
          </cell>
          <cell r="N183">
            <v>685.65114112699746</v>
          </cell>
          <cell r="O183">
            <v>699.83798987683326</v>
          </cell>
          <cell r="P183">
            <v>714.19748875215862</v>
          </cell>
          <cell r="Q183">
            <v>728.70101160782963</v>
          </cell>
          <cell r="R183">
            <v>743.32027027397021</v>
          </cell>
        </row>
        <row r="184">
          <cell r="B184" t="str">
            <v>Consumer</v>
          </cell>
          <cell r="C184" t="str">
            <v>min/mth</v>
          </cell>
          <cell r="D184">
            <v>175</v>
          </cell>
          <cell r="E184">
            <v>194.97463644886869</v>
          </cell>
          <cell r="F184">
            <v>211.34037374186514</v>
          </cell>
          <cell r="G184">
            <v>227.10401264468985</v>
          </cell>
          <cell r="H184">
            <v>238.90637446110966</v>
          </cell>
          <cell r="I184">
            <v>247.67887156225692</v>
          </cell>
          <cell r="J184">
            <v>255.52667384719243</v>
          </cell>
          <cell r="K184">
            <v>262.26153253893898</v>
          </cell>
          <cell r="L184">
            <v>267.75428311016145</v>
          </cell>
          <cell r="M184">
            <v>273.35233267045913</v>
          </cell>
          <cell r="N184">
            <v>279.04406906331286</v>
          </cell>
          <cell r="O184">
            <v>284.81778657778096</v>
          </cell>
          <cell r="P184">
            <v>290.66176867820406</v>
          </cell>
          <cell r="Q184">
            <v>296.56436518923294</v>
          </cell>
          <cell r="R184">
            <v>302.51406348359251</v>
          </cell>
        </row>
        <row r="185">
          <cell r="B185" t="str">
            <v>Prepaid</v>
          </cell>
          <cell r="C185" t="str">
            <v>min/mth</v>
          </cell>
          <cell r="D185">
            <v>110</v>
          </cell>
          <cell r="E185">
            <v>122.5554857678603</v>
          </cell>
          <cell r="F185">
            <v>132.8425206377438</v>
          </cell>
          <cell r="G185">
            <v>142.75109366237649</v>
          </cell>
          <cell r="H185">
            <v>150.16972108984038</v>
          </cell>
          <cell r="I185">
            <v>155.68386212484722</v>
          </cell>
          <cell r="J185">
            <v>160.61676641823527</v>
          </cell>
          <cell r="K185">
            <v>164.85010616733311</v>
          </cell>
          <cell r="L185">
            <v>168.30269224067294</v>
          </cell>
          <cell r="M185">
            <v>171.82146625000291</v>
          </cell>
          <cell r="N185">
            <v>175.399129125511</v>
          </cell>
          <cell r="O185">
            <v>179.02832299174807</v>
          </cell>
          <cell r="P185">
            <v>182.70168316915687</v>
          </cell>
          <cell r="Q185">
            <v>186.41188669037504</v>
          </cell>
          <cell r="R185">
            <v>190.15169704682964</v>
          </cell>
        </row>
        <row r="187">
          <cell r="B187" t="str">
            <v>Average Usage (Input)</v>
          </cell>
          <cell r="C187" t="str">
            <v>min/mth</v>
          </cell>
          <cell r="D187">
            <v>178</v>
          </cell>
          <cell r="E187">
            <v>198.31705878799215</v>
          </cell>
          <cell r="F187">
            <v>214.96335157743997</v>
          </cell>
          <cell r="G187">
            <v>230.99722429002739</v>
          </cell>
          <cell r="H187">
            <v>243.00191230901441</v>
          </cell>
          <cell r="I187">
            <v>251.92479507475275</v>
          </cell>
          <cell r="J187">
            <v>259.90713111314432</v>
          </cell>
          <cell r="K187">
            <v>266.75744452532081</v>
          </cell>
          <cell r="L187">
            <v>272.34435653490709</v>
          </cell>
          <cell r="M187">
            <v>278.03837265909561</v>
          </cell>
          <cell r="N187">
            <v>283.82768167582685</v>
          </cell>
          <cell r="O187">
            <v>289.70037720482867</v>
          </cell>
          <cell r="P187">
            <v>295.64454185554473</v>
          </cell>
          <cell r="Q187">
            <v>301.64832573533414</v>
          </cell>
          <cell r="R187">
            <v>307.700018857597</v>
          </cell>
        </row>
        <row r="188">
          <cell r="B188" t="str">
            <v>Use Average usage?</v>
          </cell>
          <cell r="C188" t="str">
            <v>No</v>
          </cell>
        </row>
        <row r="190">
          <cell r="B190" t="str">
            <v>If average usage used</v>
          </cell>
        </row>
        <row r="191">
          <cell r="B191" t="str">
            <v>Business usage</v>
          </cell>
          <cell r="C191" t="str">
            <v>% seg 2</v>
          </cell>
          <cell r="D191">
            <v>2.4571428571428573</v>
          </cell>
        </row>
        <row r="192">
          <cell r="B192" t="str">
            <v>Prepaid usage</v>
          </cell>
          <cell r="C192" t="str">
            <v>% seg 2</v>
          </cell>
          <cell r="D192">
            <v>0.62857142857142856</v>
          </cell>
        </row>
        <row r="194">
          <cell r="A194" t="str">
            <v>Traffic Splits</v>
          </cell>
        </row>
        <row r="196">
          <cell r="B196" t="str">
            <v>By destination</v>
          </cell>
          <cell r="D196">
            <v>1999</v>
          </cell>
          <cell r="E196">
            <v>2003</v>
          </cell>
          <cell r="F196">
            <v>2013</v>
          </cell>
        </row>
        <row r="197">
          <cell r="B197" t="str">
            <v>Mobile - Land</v>
          </cell>
          <cell r="C197" t="str">
            <v>%</v>
          </cell>
          <cell r="D197">
            <v>0.37</v>
          </cell>
          <cell r="E197">
            <v>0.31</v>
          </cell>
          <cell r="F197">
            <v>0.25</v>
          </cell>
        </row>
        <row r="198">
          <cell r="B198" t="str">
            <v>Mobile - Mobile outgoing</v>
          </cell>
          <cell r="C198" t="str">
            <v>%</v>
          </cell>
          <cell r="D198">
            <v>0.23</v>
          </cell>
          <cell r="E198">
            <v>0.24</v>
          </cell>
          <cell r="F198">
            <v>0.25</v>
          </cell>
        </row>
        <row r="199">
          <cell r="B199" t="str">
            <v>Land - Mobile</v>
          </cell>
          <cell r="C199" t="str">
            <v>%</v>
          </cell>
          <cell r="D199">
            <v>0.30000000000000004</v>
          </cell>
          <cell r="E199">
            <v>0.29999999999999993</v>
          </cell>
          <cell r="F199">
            <v>0.32000000000000006</v>
          </cell>
        </row>
        <row r="200">
          <cell r="B200" t="str">
            <v>Mobile - Mobile incoming</v>
          </cell>
          <cell r="C200" t="str">
            <v>%</v>
          </cell>
          <cell r="D200">
            <v>0.1</v>
          </cell>
          <cell r="E200">
            <v>0.15</v>
          </cell>
          <cell r="F200">
            <v>0.18</v>
          </cell>
        </row>
        <row r="202">
          <cell r="B202" t="str">
            <v>Mobile - land by time</v>
          </cell>
          <cell r="D202" t="str">
            <v>Seg 1</v>
          </cell>
          <cell r="E202" t="str">
            <v>Seg 2</v>
          </cell>
          <cell r="F202" t="str">
            <v>Seg 3</v>
          </cell>
        </row>
        <row r="203">
          <cell r="B203" t="str">
            <v>Peak</v>
          </cell>
          <cell r="C203" t="str">
            <v>%</v>
          </cell>
          <cell r="D203">
            <v>0.8</v>
          </cell>
          <cell r="E203">
            <v>0.35</v>
          </cell>
          <cell r="F203">
            <v>0.25</v>
          </cell>
        </row>
        <row r="204">
          <cell r="B204" t="str">
            <v>Offpeak</v>
          </cell>
          <cell r="C204" t="str">
            <v>%</v>
          </cell>
          <cell r="D204">
            <v>0.12</v>
          </cell>
          <cell r="E204">
            <v>0.5</v>
          </cell>
          <cell r="F204">
            <v>0.6</v>
          </cell>
        </row>
        <row r="205">
          <cell r="B205" t="str">
            <v>Night</v>
          </cell>
          <cell r="C205" t="str">
            <v>%</v>
          </cell>
          <cell r="D205">
            <v>7.999999999999996E-2</v>
          </cell>
          <cell r="E205">
            <v>0.15000000000000002</v>
          </cell>
          <cell r="F205">
            <v>0.15000000000000002</v>
          </cell>
        </row>
        <row r="207">
          <cell r="B207" t="str">
            <v>Mobile - land by dist</v>
          </cell>
          <cell r="D207" t="str">
            <v>Seg 1</v>
          </cell>
          <cell r="E207" t="str">
            <v>Seg 2</v>
          </cell>
          <cell r="F207" t="str">
            <v>Seg 3</v>
          </cell>
        </row>
        <row r="208">
          <cell r="B208" t="str">
            <v>Local calls</v>
          </cell>
          <cell r="C208" t="str">
            <v>%</v>
          </cell>
          <cell r="D208">
            <v>0.7</v>
          </cell>
          <cell r="E208">
            <v>0.85</v>
          </cell>
          <cell r="F208">
            <v>0.95</v>
          </cell>
        </row>
        <row r="209">
          <cell r="B209" t="str">
            <v>National calls</v>
          </cell>
          <cell r="C209" t="str">
            <v>%</v>
          </cell>
          <cell r="D209">
            <v>0.26</v>
          </cell>
          <cell r="E209">
            <v>0.13</v>
          </cell>
          <cell r="F209">
            <v>0.04</v>
          </cell>
        </row>
        <row r="210">
          <cell r="B210" t="str">
            <v>International calls</v>
          </cell>
          <cell r="C210" t="str">
            <v>%</v>
          </cell>
          <cell r="D210">
            <v>4.0000000000000036E-2</v>
          </cell>
          <cell r="E210">
            <v>2.0000000000000018E-2</v>
          </cell>
          <cell r="F210">
            <v>1.0000000000000044E-2</v>
          </cell>
        </row>
      </sheetData>
      <sheetData sheetId="6" refreshError="1">
        <row r="297">
          <cell r="A297" t="str">
            <v>Ceiling Summary</v>
          </cell>
          <cell r="C297">
            <v>1998</v>
          </cell>
          <cell r="D297">
            <v>1999</v>
          </cell>
          <cell r="E297">
            <v>2000</v>
          </cell>
          <cell r="F297">
            <v>2001</v>
          </cell>
          <cell r="G297">
            <v>2002</v>
          </cell>
          <cell r="H297">
            <v>2003</v>
          </cell>
          <cell r="I297">
            <v>2004</v>
          </cell>
          <cell r="J297">
            <v>2005</v>
          </cell>
          <cell r="K297">
            <v>2006</v>
          </cell>
          <cell r="L297">
            <v>2007</v>
          </cell>
          <cell r="M297">
            <v>2008</v>
          </cell>
          <cell r="N297">
            <v>2009</v>
          </cell>
          <cell r="O297">
            <v>2010</v>
          </cell>
          <cell r="P297">
            <v>2011</v>
          </cell>
          <cell r="Q297">
            <v>2012</v>
          </cell>
          <cell r="R297">
            <v>2013</v>
          </cell>
        </row>
        <row r="299">
          <cell r="A299" t="str">
            <v>Total Ceiling From Income Distribution</v>
          </cell>
        </row>
        <row r="300">
          <cell r="A300" t="str">
            <v>Market Ceiling</v>
          </cell>
          <cell r="B300" t="str">
            <v>000s</v>
          </cell>
          <cell r="C300">
            <v>3310.1226032888849</v>
          </cell>
          <cell r="D300">
            <v>3349.9327452518742</v>
          </cell>
          <cell r="E300">
            <v>3382.3236673755664</v>
          </cell>
          <cell r="F300">
            <v>3420.6695359512305</v>
          </cell>
          <cell r="G300">
            <v>3473.3311954618089</v>
          </cell>
          <cell r="H300">
            <v>3534.9453370891852</v>
          </cell>
          <cell r="I300">
            <v>3597.2893914314486</v>
          </cell>
          <cell r="J300">
            <v>3665.0376584960904</v>
          </cell>
          <cell r="K300">
            <v>3730.8494805275595</v>
          </cell>
          <cell r="L300">
            <v>3788.4946182965245</v>
          </cell>
          <cell r="M300">
            <v>3848.7337872650937</v>
          </cell>
          <cell r="N300">
            <v>3902.7127479180831</v>
          </cell>
          <cell r="O300">
            <v>3954.6393130010229</v>
          </cell>
          <cell r="P300">
            <v>4009.6859030153619</v>
          </cell>
          <cell r="Q300">
            <v>4069.0699819487058</v>
          </cell>
          <cell r="R300">
            <v>4131.1263444340511</v>
          </cell>
        </row>
        <row r="301">
          <cell r="A301" t="str">
            <v>Population</v>
          </cell>
          <cell r="B301" t="str">
            <v>000s</v>
          </cell>
          <cell r="C301">
            <v>10135</v>
          </cell>
          <cell r="D301">
            <v>10135</v>
          </cell>
          <cell r="E301">
            <v>10135</v>
          </cell>
          <cell r="F301">
            <v>10135</v>
          </cell>
          <cell r="G301">
            <v>10135</v>
          </cell>
          <cell r="H301">
            <v>10135</v>
          </cell>
          <cell r="I301">
            <v>10135</v>
          </cell>
          <cell r="J301">
            <v>10135</v>
          </cell>
          <cell r="K301">
            <v>10135</v>
          </cell>
          <cell r="L301">
            <v>10135</v>
          </cell>
          <cell r="M301">
            <v>10135</v>
          </cell>
          <cell r="N301">
            <v>10135</v>
          </cell>
          <cell r="O301">
            <v>10135</v>
          </cell>
          <cell r="P301">
            <v>10135</v>
          </cell>
          <cell r="Q301">
            <v>10135</v>
          </cell>
          <cell r="R301">
            <v>10135</v>
          </cell>
        </row>
        <row r="302">
          <cell r="A302" t="str">
            <v>Market Ceiling</v>
          </cell>
          <cell r="B302" t="str">
            <v>% Pop</v>
          </cell>
          <cell r="C302">
            <v>0.3266031182327464</v>
          </cell>
          <cell r="D302">
            <v>0.33053110461291307</v>
          </cell>
          <cell r="E302">
            <v>0.33372705154174309</v>
          </cell>
          <cell r="F302">
            <v>0.33751056102133503</v>
          </cell>
          <cell r="G302">
            <v>0.34270658070664123</v>
          </cell>
          <cell r="H302">
            <v>0.34878592373844947</v>
          </cell>
          <cell r="I302">
            <v>0.35493728578504674</v>
          </cell>
          <cell r="J302">
            <v>0.36162187059655554</v>
          </cell>
          <cell r="K302">
            <v>0.36811539028392298</v>
          </cell>
          <cell r="L302">
            <v>0.37380311971351993</v>
          </cell>
          <cell r="M302">
            <v>0.37974679696744884</v>
          </cell>
          <cell r="N302">
            <v>0.38507279209847883</v>
          </cell>
          <cell r="O302">
            <v>0.39019628149985425</v>
          </cell>
          <cell r="P302">
            <v>0.39562761746574859</v>
          </cell>
          <cell r="Q302">
            <v>0.40148692471126846</v>
          </cell>
          <cell r="R302">
            <v>0.40760990078283682</v>
          </cell>
        </row>
        <row r="304">
          <cell r="A304" t="str">
            <v>Total Ceiling From Input</v>
          </cell>
        </row>
        <row r="305">
          <cell r="A305" t="str">
            <v>Market Ceiling</v>
          </cell>
          <cell r="B305" t="str">
            <v>000s</v>
          </cell>
          <cell r="C305" t="e">
            <v>#N/A</v>
          </cell>
          <cell r="D305">
            <v>1520.25</v>
          </cell>
          <cell r="E305">
            <v>2229.6999999999998</v>
          </cell>
          <cell r="F305">
            <v>2685.7750000000001</v>
          </cell>
          <cell r="G305">
            <v>2837.8</v>
          </cell>
          <cell r="H305">
            <v>3010.0949999999998</v>
          </cell>
          <cell r="I305">
            <v>3141.85</v>
          </cell>
          <cell r="J305">
            <v>3243.2000000000003</v>
          </cell>
          <cell r="K305">
            <v>3293.875</v>
          </cell>
          <cell r="L305">
            <v>3425.63</v>
          </cell>
          <cell r="M305">
            <v>3516.8449999999998</v>
          </cell>
          <cell r="N305">
            <v>3547.25</v>
          </cell>
          <cell r="O305">
            <v>3567.52</v>
          </cell>
          <cell r="P305">
            <v>3587.79</v>
          </cell>
          <cell r="Q305">
            <v>3597.9249999999997</v>
          </cell>
          <cell r="R305">
            <v>3608.06</v>
          </cell>
        </row>
        <row r="306">
          <cell r="A306" t="str">
            <v>Market Ceiling</v>
          </cell>
          <cell r="B306" t="str">
            <v>% Pop</v>
          </cell>
          <cell r="C306" t="e">
            <v>#N/A</v>
          </cell>
          <cell r="D306">
            <v>0.15</v>
          </cell>
          <cell r="E306">
            <v>0.22</v>
          </cell>
          <cell r="F306">
            <v>0.26500000000000001</v>
          </cell>
          <cell r="G306">
            <v>0.28000000000000003</v>
          </cell>
          <cell r="H306">
            <v>0.29699999999999999</v>
          </cell>
          <cell r="I306">
            <v>0.31</v>
          </cell>
          <cell r="J306">
            <v>0.32</v>
          </cell>
          <cell r="K306">
            <v>0.32500000000000001</v>
          </cell>
          <cell r="L306">
            <v>0.33800000000000002</v>
          </cell>
          <cell r="M306">
            <v>0.34699999999999998</v>
          </cell>
          <cell r="N306">
            <v>0.35</v>
          </cell>
          <cell r="O306">
            <v>0.35199999999999998</v>
          </cell>
          <cell r="P306">
            <v>0.35399999999999998</v>
          </cell>
          <cell r="Q306">
            <v>0.35499999999999998</v>
          </cell>
          <cell r="R306">
            <v>0.35599999999999998</v>
          </cell>
        </row>
        <row r="308">
          <cell r="A308" t="str">
            <v>Total Ceiling From GDP</v>
          </cell>
        </row>
        <row r="309">
          <cell r="A309" t="str">
            <v>Market Ceiling</v>
          </cell>
          <cell r="B309" t="str">
            <v>000s</v>
          </cell>
          <cell r="C309">
            <v>3142.6356589147285</v>
          </cell>
          <cell r="D309">
            <v>3142.6356589147285</v>
          </cell>
          <cell r="E309">
            <v>3142.6356589147285</v>
          </cell>
          <cell r="F309">
            <v>3164.7516119518191</v>
          </cell>
          <cell r="G309">
            <v>3291.3416764298918</v>
          </cell>
          <cell r="H309">
            <v>3439.4520518692366</v>
          </cell>
          <cell r="I309">
            <v>3594.2273942033521</v>
          </cell>
          <cell r="J309">
            <v>3755.9676269425026</v>
          </cell>
          <cell r="K309">
            <v>3924.9861701549148</v>
          </cell>
          <cell r="L309">
            <v>3928.2945736434103</v>
          </cell>
          <cell r="M309">
            <v>3928.2945736434103</v>
          </cell>
          <cell r="N309">
            <v>3928.2945736434103</v>
          </cell>
          <cell r="O309">
            <v>3928.2945736434103</v>
          </cell>
          <cell r="P309">
            <v>3928.2945736434103</v>
          </cell>
          <cell r="Q309">
            <v>3928.2945736434103</v>
          </cell>
          <cell r="R309">
            <v>3928.2945736434103</v>
          </cell>
        </row>
        <row r="310">
          <cell r="A310" t="str">
            <v>Market Ceiling</v>
          </cell>
          <cell r="B310" t="str">
            <v>% Pop</v>
          </cell>
          <cell r="C310">
            <v>0.31007751937984496</v>
          </cell>
          <cell r="D310">
            <v>0.31007751937984496</v>
          </cell>
          <cell r="E310">
            <v>0.31007751937984496</v>
          </cell>
          <cell r="F310">
            <v>0.31225965584132404</v>
          </cell>
          <cell r="G310">
            <v>0.32475004207497699</v>
          </cell>
          <cell r="H310">
            <v>0.33936379396835092</v>
          </cell>
          <cell r="I310">
            <v>0.35463516469692669</v>
          </cell>
          <cell r="J310">
            <v>0.37059374710828835</v>
          </cell>
          <cell r="K310">
            <v>0.38727046572816132</v>
          </cell>
          <cell r="L310">
            <v>0.38759689922480617</v>
          </cell>
          <cell r="M310">
            <v>0.38759689922480617</v>
          </cell>
          <cell r="N310">
            <v>0.38759689922480617</v>
          </cell>
          <cell r="O310">
            <v>0.38759689922480617</v>
          </cell>
          <cell r="P310">
            <v>0.38759689922480617</v>
          </cell>
          <cell r="Q310">
            <v>0.38759689922480617</v>
          </cell>
          <cell r="R310">
            <v>0.38759689922480617</v>
          </cell>
        </row>
        <row r="312">
          <cell r="A312" t="str">
            <v>Market Ceiling Used In Forecasts</v>
          </cell>
        </row>
        <row r="313">
          <cell r="A313" t="str">
            <v>Choice of Ceiling</v>
          </cell>
          <cell r="C313" t="str">
            <v>Income distribution</v>
          </cell>
        </row>
        <row r="314">
          <cell r="A314" t="str">
            <v>Market Ceiling</v>
          </cell>
          <cell r="B314" t="str">
            <v>000s</v>
          </cell>
          <cell r="C314">
            <v>3302.5410935571122</v>
          </cell>
          <cell r="D314">
            <v>3349.9327452518742</v>
          </cell>
          <cell r="E314">
            <v>3382.3236673755664</v>
          </cell>
          <cell r="F314">
            <v>3420.6695359512305</v>
          </cell>
          <cell r="G314">
            <v>3473.3311954618089</v>
          </cell>
          <cell r="H314">
            <v>3534.9453370891852</v>
          </cell>
          <cell r="I314">
            <v>3597.2893914314486</v>
          </cell>
          <cell r="J314">
            <v>3665.0376584960904</v>
          </cell>
          <cell r="K314">
            <v>3730.8494805275595</v>
          </cell>
          <cell r="L314">
            <v>3788.4946182965245</v>
          </cell>
          <cell r="M314">
            <v>3848.7337872650937</v>
          </cell>
          <cell r="N314">
            <v>3902.7127479180831</v>
          </cell>
          <cell r="O314">
            <v>3954.6393130010229</v>
          </cell>
          <cell r="P314">
            <v>4009.6859030153619</v>
          </cell>
          <cell r="Q314">
            <v>4069.0699819487058</v>
          </cell>
          <cell r="R314">
            <v>4131.1263444340511</v>
          </cell>
        </row>
        <row r="315">
          <cell r="A315" t="str">
            <v>Consumer Ceiling</v>
          </cell>
          <cell r="B315" t="str">
            <v>000s</v>
          </cell>
          <cell r="C315">
            <v>2916.4504757840491</v>
          </cell>
          <cell r="D315">
            <v>2958.301705251874</v>
          </cell>
          <cell r="E315">
            <v>2964.5838913755665</v>
          </cell>
          <cell r="F315">
            <v>2976.8210239512305</v>
          </cell>
          <cell r="G315">
            <v>3003.3739474618087</v>
          </cell>
          <cell r="H315">
            <v>3038.8793530891853</v>
          </cell>
          <cell r="I315">
            <v>3075.1146714314486</v>
          </cell>
          <cell r="J315">
            <v>3116.7542024960903</v>
          </cell>
          <cell r="K315">
            <v>3156.4572885275593</v>
          </cell>
          <cell r="L315">
            <v>3187.9936902965246</v>
          </cell>
          <cell r="M315">
            <v>3222.1241232650937</v>
          </cell>
          <cell r="N315">
            <v>3249.9943479180829</v>
          </cell>
          <cell r="O315">
            <v>3301.3129130010229</v>
          </cell>
          <cell r="P315">
            <v>3355.7261696820287</v>
          </cell>
          <cell r="Q315">
            <v>3414.4505263931501</v>
          </cell>
          <cell r="R315">
            <v>3475.8196782303476</v>
          </cell>
        </row>
        <row r="316">
          <cell r="A316" t="str">
            <v>Business Ceiling</v>
          </cell>
          <cell r="B316" t="str">
            <v>000s</v>
          </cell>
          <cell r="C316">
            <v>391.63104000000004</v>
          </cell>
          <cell r="D316">
            <v>391.63104000000004</v>
          </cell>
          <cell r="E316">
            <v>417.73977600000006</v>
          </cell>
          <cell r="F316">
            <v>443.84851200000008</v>
          </cell>
          <cell r="G316">
            <v>469.95724799999999</v>
          </cell>
          <cell r="H316">
            <v>496.06598400000007</v>
          </cell>
          <cell r="I316">
            <v>522.17472000000009</v>
          </cell>
          <cell r="J316">
            <v>548.283456</v>
          </cell>
          <cell r="K316">
            <v>574.39219200000002</v>
          </cell>
          <cell r="L316">
            <v>600.50092800000004</v>
          </cell>
          <cell r="M316">
            <v>626.60966400000007</v>
          </cell>
          <cell r="N316">
            <v>652.71839999999997</v>
          </cell>
          <cell r="O316">
            <v>653.32640000000004</v>
          </cell>
          <cell r="P316">
            <v>653.95973333333336</v>
          </cell>
          <cell r="Q316">
            <v>654.61945555555565</v>
          </cell>
          <cell r="R316">
            <v>655.3066662037038</v>
          </cell>
        </row>
        <row r="317">
          <cell r="A317" t="str">
            <v>Working Population</v>
          </cell>
          <cell r="B317" t="str">
            <v>000s</v>
          </cell>
          <cell r="C317">
            <v>3648</v>
          </cell>
          <cell r="D317">
            <v>3648</v>
          </cell>
          <cell r="E317">
            <v>3648</v>
          </cell>
          <cell r="F317">
            <v>3648</v>
          </cell>
          <cell r="G317">
            <v>3648</v>
          </cell>
          <cell r="H317">
            <v>3648</v>
          </cell>
          <cell r="I317">
            <v>3648</v>
          </cell>
          <cell r="J317">
            <v>3648</v>
          </cell>
          <cell r="K317">
            <v>3648</v>
          </cell>
          <cell r="L317">
            <v>3648</v>
          </cell>
          <cell r="M317">
            <v>3648</v>
          </cell>
          <cell r="N317">
            <v>3648</v>
          </cell>
          <cell r="O317">
            <v>3648</v>
          </cell>
          <cell r="P317">
            <v>3648</v>
          </cell>
          <cell r="Q317">
            <v>3648</v>
          </cell>
          <cell r="R317">
            <v>3648</v>
          </cell>
        </row>
        <row r="318">
          <cell r="A318" t="str">
            <v>Business Ceiling</v>
          </cell>
          <cell r="B318" t="str">
            <v>% W Pop</v>
          </cell>
          <cell r="C318">
            <v>0.10735500000000001</v>
          </cell>
          <cell r="D318">
            <v>0.10735500000000001</v>
          </cell>
          <cell r="E318">
            <v>0.11451200000000002</v>
          </cell>
          <cell r="F318">
            <v>0.12166900000000003</v>
          </cell>
          <cell r="G318">
            <v>0.128826</v>
          </cell>
          <cell r="H318">
            <v>0.13598300000000002</v>
          </cell>
          <cell r="I318">
            <v>0.14314000000000002</v>
          </cell>
          <cell r="J318">
            <v>0.15029700000000001</v>
          </cell>
          <cell r="K318">
            <v>0.15745400000000001</v>
          </cell>
          <cell r="L318">
            <v>0.16461100000000001</v>
          </cell>
          <cell r="M318">
            <v>0.17176800000000003</v>
          </cell>
          <cell r="N318">
            <v>0.178925</v>
          </cell>
          <cell r="O318">
            <v>0.17909166666666668</v>
          </cell>
          <cell r="P318">
            <v>0.17926527777777779</v>
          </cell>
          <cell r="Q318">
            <v>0.1794461226851852</v>
          </cell>
          <cell r="R318">
            <v>0.17963450279706794</v>
          </cell>
        </row>
        <row r="320">
          <cell r="A320" t="str">
            <v>Historic Ceiling</v>
          </cell>
          <cell r="D320">
            <v>1984</v>
          </cell>
          <cell r="E320">
            <v>1985</v>
          </cell>
          <cell r="F320">
            <v>1986</v>
          </cell>
          <cell r="G320">
            <v>1987</v>
          </cell>
          <cell r="H320">
            <v>1988</v>
          </cell>
          <cell r="I320">
            <v>1989</v>
          </cell>
          <cell r="J320">
            <v>1990</v>
          </cell>
          <cell r="K320">
            <v>1991</v>
          </cell>
          <cell r="L320">
            <v>1992</v>
          </cell>
          <cell r="M320">
            <v>1993</v>
          </cell>
          <cell r="N320">
            <v>1994</v>
          </cell>
          <cell r="O320">
            <v>1995</v>
          </cell>
          <cell r="P320">
            <v>1996</v>
          </cell>
          <cell r="Q320">
            <v>1997</v>
          </cell>
          <cell r="R320">
            <v>1998</v>
          </cell>
        </row>
        <row r="321">
          <cell r="A321" t="str">
            <v>Total Ceiling</v>
          </cell>
          <cell r="B321" t="str">
            <v>000s</v>
          </cell>
          <cell r="D321">
            <v>3119.5848252968131</v>
          </cell>
          <cell r="E321">
            <v>3119.5848252968131</v>
          </cell>
          <cell r="F321">
            <v>3119.5848252968131</v>
          </cell>
          <cell r="G321">
            <v>3119.5848252968131</v>
          </cell>
          <cell r="H321">
            <v>3119.5848252968131</v>
          </cell>
          <cell r="I321">
            <v>3119.5848252968131</v>
          </cell>
          <cell r="J321">
            <v>3119.5848252968131</v>
          </cell>
          <cell r="K321">
            <v>3119.5848252968131</v>
          </cell>
          <cell r="L321">
            <v>3119.5848252968131</v>
          </cell>
          <cell r="M321">
            <v>3119.5848252968131</v>
          </cell>
          <cell r="N321">
            <v>3119.5848252968131</v>
          </cell>
          <cell r="O321">
            <v>3164.3510441823719</v>
          </cell>
          <cell r="P321">
            <v>3209.7596608437693</v>
          </cell>
          <cell r="Q321">
            <v>3255.8198937254633</v>
          </cell>
          <cell r="R321">
            <v>3302.5410935571122</v>
          </cell>
        </row>
        <row r="322">
          <cell r="A322" t="str">
            <v>Population</v>
          </cell>
          <cell r="B322" t="str">
            <v>000s</v>
          </cell>
          <cell r="D322">
            <v>10135</v>
          </cell>
          <cell r="E322">
            <v>10135</v>
          </cell>
          <cell r="F322">
            <v>10135</v>
          </cell>
          <cell r="G322">
            <v>10135</v>
          </cell>
          <cell r="H322">
            <v>10135</v>
          </cell>
          <cell r="I322">
            <v>10135</v>
          </cell>
          <cell r="J322">
            <v>10135</v>
          </cell>
          <cell r="K322">
            <v>10135</v>
          </cell>
          <cell r="L322">
            <v>10135</v>
          </cell>
          <cell r="M322">
            <v>10135</v>
          </cell>
          <cell r="N322">
            <v>10135</v>
          </cell>
          <cell r="O322">
            <v>10135</v>
          </cell>
          <cell r="P322">
            <v>10135</v>
          </cell>
          <cell r="Q322">
            <v>10135</v>
          </cell>
          <cell r="R322">
            <v>10135</v>
          </cell>
        </row>
        <row r="323">
          <cell r="A323" t="str">
            <v>Market Ceiling</v>
          </cell>
          <cell r="B323" t="str">
            <v>% Pop</v>
          </cell>
          <cell r="D323">
            <v>0.30780314013782073</v>
          </cell>
          <cell r="E323">
            <v>0.30780314013782073</v>
          </cell>
          <cell r="F323">
            <v>0.30780314013782073</v>
          </cell>
          <cell r="G323">
            <v>0.30780314013782073</v>
          </cell>
          <cell r="H323">
            <v>0.30780314013782073</v>
          </cell>
          <cell r="I323">
            <v>0.30780314013782073</v>
          </cell>
          <cell r="J323">
            <v>0.30780314013782073</v>
          </cell>
          <cell r="K323">
            <v>0.30780314013782073</v>
          </cell>
          <cell r="L323">
            <v>0.30780314013782073</v>
          </cell>
          <cell r="M323">
            <v>0.30780314013782073</v>
          </cell>
          <cell r="N323">
            <v>0.30780314013782073</v>
          </cell>
          <cell r="O323">
            <v>0.31222013262776238</v>
          </cell>
          <cell r="P323">
            <v>0.31670050921004139</v>
          </cell>
          <cell r="Q323">
            <v>0.32124517944997172</v>
          </cell>
          <cell r="R323">
            <v>0.32585506596518127</v>
          </cell>
        </row>
        <row r="325">
          <cell r="A325" t="str">
            <v>Consumer Ceiling</v>
          </cell>
          <cell r="B325" t="str">
            <v>000s</v>
          </cell>
          <cell r="D325">
            <v>2754.8831006932792</v>
          </cell>
          <cell r="E325">
            <v>2754.8831006932792</v>
          </cell>
          <cell r="F325">
            <v>2754.8831006932792</v>
          </cell>
          <cell r="G325">
            <v>2754.8831006932792</v>
          </cell>
          <cell r="H325">
            <v>2754.8831006932792</v>
          </cell>
          <cell r="I325">
            <v>2754.8831006932792</v>
          </cell>
          <cell r="J325">
            <v>2754.8831006932792</v>
          </cell>
          <cell r="K325">
            <v>2754.8831006932792</v>
          </cell>
          <cell r="L325">
            <v>2754.8831006932792</v>
          </cell>
          <cell r="M325">
            <v>2754.8831006932792</v>
          </cell>
          <cell r="N325">
            <v>2754.8831006932792</v>
          </cell>
          <cell r="O325">
            <v>2794.4158291800027</v>
          </cell>
          <cell r="P325">
            <v>2834.515854559002</v>
          </cell>
          <cell r="Q325">
            <v>2875.1913175728032</v>
          </cell>
          <cell r="R325">
            <v>2916.4504757840491</v>
          </cell>
        </row>
        <row r="326">
          <cell r="A326" t="str">
            <v>Business Ceiling</v>
          </cell>
          <cell r="B326" t="str">
            <v>000s</v>
          </cell>
          <cell r="D326">
            <v>364.70172460353388</v>
          </cell>
          <cell r="E326">
            <v>364.70172460353388</v>
          </cell>
          <cell r="F326">
            <v>364.70172460353388</v>
          </cell>
          <cell r="G326">
            <v>364.70172460353388</v>
          </cell>
          <cell r="H326">
            <v>364.70172460353388</v>
          </cell>
          <cell r="I326">
            <v>364.70172460353388</v>
          </cell>
          <cell r="J326">
            <v>364.70172460353388</v>
          </cell>
          <cell r="K326">
            <v>364.70172460353388</v>
          </cell>
          <cell r="L326">
            <v>364.70172460353388</v>
          </cell>
          <cell r="M326">
            <v>364.70172460353388</v>
          </cell>
          <cell r="N326">
            <v>364.70172460353388</v>
          </cell>
          <cell r="O326">
            <v>369.93521500236903</v>
          </cell>
          <cell r="P326">
            <v>375.24380628476729</v>
          </cell>
          <cell r="Q326">
            <v>380.62857615266017</v>
          </cell>
          <cell r="R326">
            <v>386.09061777306306</v>
          </cell>
        </row>
        <row r="327">
          <cell r="A327" t="str">
            <v>Working Population</v>
          </cell>
          <cell r="B327" t="str">
            <v>000s</v>
          </cell>
          <cell r="D327">
            <v>3648</v>
          </cell>
          <cell r="E327">
            <v>3648</v>
          </cell>
          <cell r="F327">
            <v>3648</v>
          </cell>
          <cell r="G327">
            <v>3648</v>
          </cell>
          <cell r="H327">
            <v>3648</v>
          </cell>
          <cell r="I327">
            <v>3648</v>
          </cell>
          <cell r="J327">
            <v>3648</v>
          </cell>
          <cell r="K327">
            <v>3648</v>
          </cell>
          <cell r="L327">
            <v>3648</v>
          </cell>
          <cell r="M327">
            <v>3648</v>
          </cell>
          <cell r="N327">
            <v>3648</v>
          </cell>
          <cell r="O327">
            <v>3648</v>
          </cell>
          <cell r="P327">
            <v>3648</v>
          </cell>
          <cell r="Q327">
            <v>3648</v>
          </cell>
          <cell r="R327">
            <v>3648</v>
          </cell>
        </row>
        <row r="328">
          <cell r="A328" t="str">
            <v>Business Ceiling</v>
          </cell>
          <cell r="B328" t="str">
            <v>% W Pop</v>
          </cell>
          <cell r="D328">
            <v>9.9973060472459949E-2</v>
          </cell>
          <cell r="E328">
            <v>9.9973060472459949E-2</v>
          </cell>
          <cell r="F328">
            <v>9.9973060472459949E-2</v>
          </cell>
          <cell r="G328">
            <v>9.9973060472459949E-2</v>
          </cell>
          <cell r="H328">
            <v>9.9973060472459949E-2</v>
          </cell>
          <cell r="I328">
            <v>9.9973060472459949E-2</v>
          </cell>
          <cell r="J328">
            <v>9.9973060472459949E-2</v>
          </cell>
          <cell r="K328">
            <v>9.9973060472459949E-2</v>
          </cell>
          <cell r="L328">
            <v>9.9973060472459949E-2</v>
          </cell>
          <cell r="M328">
            <v>9.9973060472459949E-2</v>
          </cell>
          <cell r="N328">
            <v>9.9973060472459949E-2</v>
          </cell>
          <cell r="O328">
            <v>0.10140767955108801</v>
          </cell>
          <cell r="P328">
            <v>0.10286288549472787</v>
          </cell>
          <cell r="Q328">
            <v>0.10433897372605816</v>
          </cell>
          <cell r="R328">
            <v>0.10583624390708965</v>
          </cell>
        </row>
      </sheetData>
      <sheetData sheetId="7" refreshError="1">
        <row r="67">
          <cell r="B67" t="b">
            <v>0</v>
          </cell>
        </row>
        <row r="77">
          <cell r="B77">
            <v>1920375144148.8679</v>
          </cell>
        </row>
        <row r="98">
          <cell r="B98">
            <v>4526580697.9649296</v>
          </cell>
        </row>
        <row r="119">
          <cell r="B119">
            <v>148567323921.76886</v>
          </cell>
        </row>
        <row r="282">
          <cell r="A282" t="str">
            <v>Annual Forecast Summary</v>
          </cell>
          <cell r="C282">
            <v>1999</v>
          </cell>
          <cell r="D282">
            <v>2000</v>
          </cell>
          <cell r="E282">
            <v>2001</v>
          </cell>
          <cell r="F282">
            <v>2002</v>
          </cell>
          <cell r="G282">
            <v>2003</v>
          </cell>
          <cell r="H282">
            <v>2004</v>
          </cell>
          <cell r="I282">
            <v>2005</v>
          </cell>
          <cell r="J282">
            <v>2006</v>
          </cell>
          <cell r="K282">
            <v>2007</v>
          </cell>
          <cell r="L282">
            <v>2008</v>
          </cell>
          <cell r="M282">
            <v>2009</v>
          </cell>
          <cell r="N282">
            <v>2010</v>
          </cell>
          <cell r="O282">
            <v>2011</v>
          </cell>
          <cell r="P282">
            <v>2012</v>
          </cell>
          <cell r="Q282">
            <v>2013</v>
          </cell>
        </row>
        <row r="283">
          <cell r="A283" t="str">
            <v>Diffusion model</v>
          </cell>
          <cell r="B283" t="str">
            <v>Gompertz</v>
          </cell>
        </row>
        <row r="285">
          <cell r="A285" t="str">
            <v>Pre-Capacity Constraint</v>
          </cell>
        </row>
        <row r="286">
          <cell r="A286" t="str">
            <v>Business market</v>
          </cell>
          <cell r="B286" t="str">
            <v>Nr</v>
          </cell>
          <cell r="C286">
            <v>375368.18647696252</v>
          </cell>
          <cell r="D286">
            <v>410499.77883903362</v>
          </cell>
          <cell r="E286">
            <v>440661.22771966882</v>
          </cell>
          <cell r="F286">
            <v>468563.16049986077</v>
          </cell>
          <cell r="G286">
            <v>495458.86091192818</v>
          </cell>
          <cell r="H286">
            <v>521911.18639864284</v>
          </cell>
          <cell r="I286">
            <v>548169.37421846634</v>
          </cell>
          <cell r="J286">
            <v>574342.92310630379</v>
          </cell>
          <cell r="K286">
            <v>600479.69479832856</v>
          </cell>
          <cell r="L286">
            <v>626600.53065266169</v>
          </cell>
          <cell r="M286">
            <v>652714.47818437964</v>
          </cell>
          <cell r="N286">
            <v>653324.78184968687</v>
          </cell>
          <cell r="O286">
            <v>653959.0656561295</v>
          </cell>
          <cell r="P286">
            <v>654619.1800494995</v>
          </cell>
          <cell r="Q286">
            <v>655306.5525160114</v>
          </cell>
        </row>
        <row r="287">
          <cell r="A287" t="str">
            <v>Consumer market</v>
          </cell>
          <cell r="B287" t="str">
            <v>Nr</v>
          </cell>
          <cell r="C287">
            <v>1075302.0151316368</v>
          </cell>
          <cell r="D287">
            <v>1578650.4241828381</v>
          </cell>
          <cell r="E287">
            <v>2010654.8661328754</v>
          </cell>
          <cell r="F287">
            <v>2352308.7815355528</v>
          </cell>
          <cell r="G287">
            <v>2609979.7149609053</v>
          </cell>
          <cell r="H287">
            <v>2797155.0570619656</v>
          </cell>
          <cell r="I287">
            <v>2938206.3821139182</v>
          </cell>
          <cell r="J287">
            <v>3042611.8605821165</v>
          </cell>
          <cell r="K287">
            <v>3115900.0949455993</v>
          </cell>
          <cell r="L287">
            <v>3176556.2672035587</v>
          </cell>
          <cell r="M287">
            <v>3221297.6150905583</v>
          </cell>
          <cell r="N287">
            <v>3283131.354133442</v>
          </cell>
          <cell r="O287">
            <v>3344206.1857999186</v>
          </cell>
          <cell r="P287">
            <v>3407146.9329336989</v>
          </cell>
          <cell r="Q287">
            <v>3471188.2260461976</v>
          </cell>
        </row>
        <row r="288">
          <cell r="A288" t="str">
            <v>Total market</v>
          </cell>
          <cell r="B288" t="str">
            <v>Nr</v>
          </cell>
          <cell r="C288">
            <v>1450670.2016085992</v>
          </cell>
          <cell r="D288">
            <v>1889150.2030218716</v>
          </cell>
          <cell r="E288">
            <v>2451316.0938525442</v>
          </cell>
          <cell r="F288">
            <v>2820871.9420354133</v>
          </cell>
          <cell r="G288">
            <v>3105438.5758728334</v>
          </cell>
          <cell r="H288">
            <v>3319066.2434606086</v>
          </cell>
          <cell r="I288">
            <v>3486375.7563323844</v>
          </cell>
          <cell r="J288">
            <v>3616954.7836884204</v>
          </cell>
          <cell r="K288">
            <v>3716379.7897439278</v>
          </cell>
          <cell r="L288">
            <v>3803156.7978562205</v>
          </cell>
          <cell r="M288">
            <v>3874012.0932749379</v>
          </cell>
          <cell r="N288">
            <v>3936456.135983129</v>
          </cell>
          <cell r="O288">
            <v>3998165.2514560483</v>
          </cell>
          <cell r="P288">
            <v>4061766.1129831984</v>
          </cell>
          <cell r="Q288">
            <v>4126494.7785622091</v>
          </cell>
        </row>
        <row r="289">
          <cell r="D289">
            <v>-100000</v>
          </cell>
        </row>
        <row r="290">
          <cell r="A290" t="str">
            <v>Capacity Constraint</v>
          </cell>
        </row>
        <row r="291">
          <cell r="A291" t="str">
            <v>Market capacity</v>
          </cell>
          <cell r="B291" t="str">
            <v>Nr</v>
          </cell>
          <cell r="C291">
            <v>2041500</v>
          </cell>
          <cell r="D291">
            <v>10180000</v>
          </cell>
          <cell r="E291">
            <v>13180000</v>
          </cell>
          <cell r="F291">
            <v>15180000</v>
          </cell>
          <cell r="G291">
            <v>15180000</v>
          </cell>
          <cell r="H291">
            <v>15180000</v>
          </cell>
          <cell r="I291">
            <v>15180000</v>
          </cell>
          <cell r="J291">
            <v>15180000</v>
          </cell>
          <cell r="K291">
            <v>15180000</v>
          </cell>
          <cell r="L291">
            <v>15180000</v>
          </cell>
          <cell r="M291">
            <v>15180000</v>
          </cell>
          <cell r="N291">
            <v>15180000</v>
          </cell>
          <cell r="O291">
            <v>15180000</v>
          </cell>
          <cell r="P291">
            <v>15180000</v>
          </cell>
          <cell r="Q291">
            <v>15180000</v>
          </cell>
        </row>
        <row r="292">
          <cell r="A292" t="str">
            <v>Forecast excess demand</v>
          </cell>
          <cell r="B292" t="str">
            <v>Nr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 t="str">
            <v>Cumulative excess demand</v>
          </cell>
          <cell r="B293" t="str">
            <v>Nr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5">
          <cell r="A295" t="str">
            <v>Year 1 excess demand</v>
          </cell>
          <cell r="C295">
            <v>0</v>
          </cell>
        </row>
        <row r="296">
          <cell r="A296" t="str">
            <v/>
          </cell>
          <cell r="C296">
            <v>0</v>
          </cell>
          <cell r="D296">
            <v>1</v>
          </cell>
          <cell r="E296">
            <v>2</v>
          </cell>
          <cell r="F296">
            <v>3</v>
          </cell>
          <cell r="G296">
            <v>4</v>
          </cell>
          <cell r="H296">
            <v>5</v>
          </cell>
        </row>
        <row r="297">
          <cell r="A297" t="str">
            <v>Share released demand</v>
          </cell>
          <cell r="B297" t="str">
            <v>%</v>
          </cell>
          <cell r="C297">
            <v>0</v>
          </cell>
          <cell r="D297">
            <v>0.8</v>
          </cell>
          <cell r="E297">
            <v>0.9</v>
          </cell>
          <cell r="F297">
            <v>1</v>
          </cell>
          <cell r="G297">
            <v>1</v>
          </cell>
          <cell r="H297">
            <v>1</v>
          </cell>
        </row>
        <row r="298">
          <cell r="A298" t="str">
            <v>Released demand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A299" t="str">
            <v>Forecast - year 1 excess</v>
          </cell>
          <cell r="C299">
            <v>1450670.2016085992</v>
          </cell>
          <cell r="D299">
            <v>1889150.2030218716</v>
          </cell>
          <cell r="E299">
            <v>2451316.0938525442</v>
          </cell>
          <cell r="F299">
            <v>2820871.9420354133</v>
          </cell>
          <cell r="G299">
            <v>3105438.5758728334</v>
          </cell>
          <cell r="H299">
            <v>3319066.2434606086</v>
          </cell>
          <cell r="I299">
            <v>3486375.7563323844</v>
          </cell>
          <cell r="J299">
            <v>3616954.7836884204</v>
          </cell>
          <cell r="K299">
            <v>3716379.7897439278</v>
          </cell>
          <cell r="L299">
            <v>3803156.7978562205</v>
          </cell>
          <cell r="M299">
            <v>3874012.0932749379</v>
          </cell>
          <cell r="N299">
            <v>3936456.135983129</v>
          </cell>
          <cell r="O299">
            <v>3998165.2514560483</v>
          </cell>
          <cell r="P299">
            <v>4061766.1129831984</v>
          </cell>
          <cell r="Q299">
            <v>4126494.7785622091</v>
          </cell>
        </row>
        <row r="300">
          <cell r="A300" t="str">
            <v>Forecast + year 1 cap</v>
          </cell>
          <cell r="C300">
            <v>1450670.2016085992</v>
          </cell>
          <cell r="D300">
            <v>1889150.2030218716</v>
          </cell>
          <cell r="E300">
            <v>2451316.0938525442</v>
          </cell>
          <cell r="F300">
            <v>2820871.9420354133</v>
          </cell>
          <cell r="G300">
            <v>3105438.5758728334</v>
          </cell>
          <cell r="H300">
            <v>3319066.2434606086</v>
          </cell>
          <cell r="I300">
            <v>3486375.7563323844</v>
          </cell>
          <cell r="J300">
            <v>3616954.7836884204</v>
          </cell>
          <cell r="K300">
            <v>3716379.7897439278</v>
          </cell>
          <cell r="L300">
            <v>3803156.7978562205</v>
          </cell>
          <cell r="M300">
            <v>3874012.0932749379</v>
          </cell>
          <cell r="N300">
            <v>3936456.135983129</v>
          </cell>
          <cell r="O300">
            <v>3998165.2514560483</v>
          </cell>
          <cell r="P300">
            <v>4061766.1129831984</v>
          </cell>
          <cell r="Q300">
            <v>4126494.7785622091</v>
          </cell>
        </row>
        <row r="302">
          <cell r="A302" t="str">
            <v>Year 2 excess demand</v>
          </cell>
          <cell r="D302">
            <v>0</v>
          </cell>
        </row>
        <row r="303">
          <cell r="A303" t="str">
            <v>Released demand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 t="str">
            <v>Forecast - year 2 excess</v>
          </cell>
          <cell r="C304">
            <v>1450670.2016085992</v>
          </cell>
          <cell r="D304">
            <v>1889150.2030218716</v>
          </cell>
          <cell r="E304">
            <v>2451316.0938525442</v>
          </cell>
          <cell r="F304">
            <v>2820871.9420354133</v>
          </cell>
          <cell r="G304">
            <v>3105438.5758728334</v>
          </cell>
          <cell r="H304">
            <v>3319066.2434606086</v>
          </cell>
          <cell r="I304">
            <v>3486375.7563323844</v>
          </cell>
          <cell r="J304">
            <v>3616954.7836884204</v>
          </cell>
          <cell r="K304">
            <v>3716379.7897439278</v>
          </cell>
          <cell r="L304">
            <v>3803156.7978562205</v>
          </cell>
          <cell r="M304">
            <v>3874012.0932749379</v>
          </cell>
          <cell r="N304">
            <v>3936456.135983129</v>
          </cell>
          <cell r="O304">
            <v>3998165.2514560483</v>
          </cell>
          <cell r="P304">
            <v>4061766.1129831984</v>
          </cell>
          <cell r="Q304">
            <v>4126494.7785622091</v>
          </cell>
        </row>
        <row r="305">
          <cell r="A305" t="str">
            <v>Forecast adjusted for capacity</v>
          </cell>
          <cell r="C305">
            <v>1450670.2016085992</v>
          </cell>
          <cell r="D305">
            <v>1889150.2030218716</v>
          </cell>
          <cell r="E305">
            <v>2451316.0938525442</v>
          </cell>
          <cell r="F305">
            <v>2820871.9420354133</v>
          </cell>
          <cell r="G305">
            <v>3105438.5758728334</v>
          </cell>
          <cell r="H305">
            <v>3319066.2434606086</v>
          </cell>
          <cell r="I305">
            <v>3486375.7563323844</v>
          </cell>
          <cell r="J305">
            <v>3616954.7836884204</v>
          </cell>
          <cell r="K305">
            <v>3716379.7897439278</v>
          </cell>
          <cell r="L305">
            <v>3803156.7978562205</v>
          </cell>
          <cell r="M305">
            <v>3874012.0932749379</v>
          </cell>
          <cell r="N305">
            <v>3936456.135983129</v>
          </cell>
          <cell r="O305">
            <v>3998165.2514560483</v>
          </cell>
          <cell r="P305">
            <v>4061766.1129831984</v>
          </cell>
          <cell r="Q305">
            <v>4126494.7785622091</v>
          </cell>
        </row>
        <row r="307">
          <cell r="A307" t="str">
            <v>Bus / con split</v>
          </cell>
        </row>
        <row r="308">
          <cell r="A308" t="str">
            <v>Previous year bus</v>
          </cell>
          <cell r="C308">
            <v>345180</v>
          </cell>
          <cell r="D308">
            <v>375368.18647696252</v>
          </cell>
          <cell r="E308">
            <v>410499.77883903362</v>
          </cell>
          <cell r="F308">
            <v>440661.22771966882</v>
          </cell>
          <cell r="G308">
            <v>468563.16049986077</v>
          </cell>
          <cell r="H308">
            <v>495458.86091192818</v>
          </cell>
          <cell r="I308">
            <v>521911.18639864284</v>
          </cell>
          <cell r="J308">
            <v>548169.37421846634</v>
          </cell>
          <cell r="K308">
            <v>574342.92310630379</v>
          </cell>
          <cell r="L308">
            <v>600479.69479832856</v>
          </cell>
          <cell r="M308">
            <v>626600.53065266169</v>
          </cell>
          <cell r="N308">
            <v>652714.47818437964</v>
          </cell>
          <cell r="O308">
            <v>653324.78184968687</v>
          </cell>
          <cell r="P308">
            <v>653959.0656561295</v>
          </cell>
          <cell r="Q308">
            <v>654619.1800494995</v>
          </cell>
        </row>
        <row r="309">
          <cell r="A309" t="str">
            <v>Previous year total</v>
          </cell>
          <cell r="C309">
            <v>1059600</v>
          </cell>
          <cell r="D309">
            <v>1450670.2016085992</v>
          </cell>
          <cell r="E309">
            <v>1889150.2030218716</v>
          </cell>
          <cell r="F309">
            <v>2451316.0938525442</v>
          </cell>
          <cell r="G309">
            <v>2820871.9420354133</v>
          </cell>
          <cell r="H309">
            <v>3105438.5758728334</v>
          </cell>
          <cell r="I309">
            <v>3319066.2434606086</v>
          </cell>
          <cell r="J309">
            <v>3486375.7563323844</v>
          </cell>
          <cell r="K309">
            <v>3616954.7836884204</v>
          </cell>
          <cell r="L309">
            <v>3716379.7897439278</v>
          </cell>
          <cell r="M309">
            <v>3803156.7978562205</v>
          </cell>
          <cell r="N309">
            <v>3874012.0932749379</v>
          </cell>
          <cell r="O309">
            <v>3936456.135983129</v>
          </cell>
          <cell r="P309">
            <v>3998165.2514560483</v>
          </cell>
          <cell r="Q309">
            <v>4061766.1129831984</v>
          </cell>
        </row>
        <row r="310">
          <cell r="A310" t="str">
            <v>Previous year consumer</v>
          </cell>
          <cell r="C310">
            <v>714420</v>
          </cell>
          <cell r="D310">
            <v>1075302.0151316365</v>
          </cell>
          <cell r="E310">
            <v>1478650.4241828381</v>
          </cell>
          <cell r="F310">
            <v>2010654.8661328754</v>
          </cell>
          <cell r="G310">
            <v>2352308.7815355528</v>
          </cell>
          <cell r="H310">
            <v>2609979.7149609053</v>
          </cell>
          <cell r="I310">
            <v>2797155.0570619656</v>
          </cell>
          <cell r="J310">
            <v>2938206.3821139182</v>
          </cell>
          <cell r="K310">
            <v>3042611.8605821165</v>
          </cell>
          <cell r="L310">
            <v>3115900.0949455993</v>
          </cell>
          <cell r="M310">
            <v>3176556.2672035587</v>
          </cell>
          <cell r="N310">
            <v>3221297.6150905583</v>
          </cell>
          <cell r="O310">
            <v>3283131.354133442</v>
          </cell>
          <cell r="P310">
            <v>3344206.1857999191</v>
          </cell>
          <cell r="Q310">
            <v>3407146.9329336989</v>
          </cell>
        </row>
        <row r="311">
          <cell r="A311" t="str">
            <v>Original business forecast</v>
          </cell>
          <cell r="C311">
            <v>375368.18647696252</v>
          </cell>
          <cell r="D311">
            <v>410499.77883903362</v>
          </cell>
          <cell r="E311">
            <v>440661.22771966882</v>
          </cell>
          <cell r="F311">
            <v>468563.16049986077</v>
          </cell>
          <cell r="G311">
            <v>495458.86091192818</v>
          </cell>
          <cell r="H311">
            <v>521911.18639864284</v>
          </cell>
          <cell r="I311">
            <v>548169.37421846634</v>
          </cell>
          <cell r="J311">
            <v>574342.92310630379</v>
          </cell>
          <cell r="K311">
            <v>600479.69479832856</v>
          </cell>
          <cell r="L311">
            <v>626600.53065266169</v>
          </cell>
          <cell r="M311">
            <v>652714.47818437964</v>
          </cell>
          <cell r="N311">
            <v>653324.78184968687</v>
          </cell>
          <cell r="O311">
            <v>653959.0656561295</v>
          </cell>
          <cell r="P311">
            <v>654619.1800494995</v>
          </cell>
          <cell r="Q311">
            <v>655306.5525160114</v>
          </cell>
        </row>
        <row r="312">
          <cell r="A312" t="str">
            <v>Net bus adds</v>
          </cell>
          <cell r="C312">
            <v>30188.186476962524</v>
          </cell>
          <cell r="D312">
            <v>35131.592362071096</v>
          </cell>
          <cell r="E312">
            <v>30161.448880635202</v>
          </cell>
          <cell r="F312">
            <v>27901.932780191943</v>
          </cell>
          <cell r="G312">
            <v>26895.70041206741</v>
          </cell>
          <cell r="H312">
            <v>26452.325486714661</v>
          </cell>
          <cell r="I312">
            <v>26258.187819823506</v>
          </cell>
          <cell r="J312">
            <v>26173.548887837445</v>
          </cell>
          <cell r="K312">
            <v>26136.771692024777</v>
          </cell>
          <cell r="L312">
            <v>26120.835854333127</v>
          </cell>
          <cell r="M312">
            <v>26113.947531717946</v>
          </cell>
          <cell r="N312">
            <v>610.30366530723404</v>
          </cell>
          <cell r="O312">
            <v>634.28380644263234</v>
          </cell>
          <cell r="P312">
            <v>660.11439336999319</v>
          </cell>
          <cell r="Q312">
            <v>687.37246651190799</v>
          </cell>
        </row>
        <row r="313">
          <cell r="A313" t="str">
            <v>Original total forecast</v>
          </cell>
          <cell r="C313">
            <v>1450670.2016085992</v>
          </cell>
          <cell r="D313">
            <v>1889150.2030218716</v>
          </cell>
          <cell r="E313">
            <v>2451316.0938525442</v>
          </cell>
          <cell r="F313">
            <v>2820871.9420354133</v>
          </cell>
          <cell r="G313">
            <v>3105438.5758728334</v>
          </cell>
          <cell r="H313">
            <v>3319066.2434606086</v>
          </cell>
          <cell r="I313">
            <v>3486375.7563323844</v>
          </cell>
          <cell r="J313">
            <v>3616954.7836884204</v>
          </cell>
          <cell r="K313">
            <v>3716379.7897439278</v>
          </cell>
          <cell r="L313">
            <v>3803156.7978562205</v>
          </cell>
          <cell r="M313">
            <v>3874012.0932749379</v>
          </cell>
          <cell r="N313">
            <v>3936456.135983129</v>
          </cell>
          <cell r="O313">
            <v>3998165.2514560483</v>
          </cell>
          <cell r="P313">
            <v>4061766.1129831984</v>
          </cell>
          <cell r="Q313">
            <v>4126494.7785622091</v>
          </cell>
        </row>
        <row r="314">
          <cell r="A314" t="str">
            <v>Net total adds</v>
          </cell>
          <cell r="C314">
            <v>391070.20160859916</v>
          </cell>
          <cell r="D314">
            <v>438480.00141327246</v>
          </cell>
          <cell r="E314">
            <v>562165.89083067258</v>
          </cell>
          <cell r="F314">
            <v>369555.84818286914</v>
          </cell>
          <cell r="G314">
            <v>284566.63383742003</v>
          </cell>
          <cell r="H314">
            <v>213627.66758777527</v>
          </cell>
          <cell r="I314">
            <v>167309.51287177578</v>
          </cell>
          <cell r="J314">
            <v>130579.02735603601</v>
          </cell>
          <cell r="K314">
            <v>99425.006055507343</v>
          </cell>
          <cell r="L314">
            <v>86777.008112292737</v>
          </cell>
          <cell r="M314">
            <v>70855.295418717433</v>
          </cell>
          <cell r="N314">
            <v>62444.042708191089</v>
          </cell>
          <cell r="O314">
            <v>61709.115472919308</v>
          </cell>
          <cell r="P314">
            <v>63600.861527150031</v>
          </cell>
          <cell r="Q314">
            <v>64728.665579010732</v>
          </cell>
        </row>
        <row r="315">
          <cell r="A315" t="str">
            <v>Constrained demand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A316" t="str">
            <v>Bus Share of constraint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8">
          <cell r="A318" t="str">
            <v>Capacity Constraint?</v>
          </cell>
          <cell r="C318" t="b">
            <v>0</v>
          </cell>
        </row>
        <row r="320">
          <cell r="A320" t="str">
            <v>Post-Capacity Constraint</v>
          </cell>
        </row>
        <row r="321">
          <cell r="A321" t="str">
            <v>Business market</v>
          </cell>
          <cell r="B321" t="str">
            <v>Nr</v>
          </cell>
          <cell r="C321">
            <v>375368.18647696252</v>
          </cell>
          <cell r="D321">
            <v>410499.77883903362</v>
          </cell>
          <cell r="E321">
            <v>440661.22771966882</v>
          </cell>
          <cell r="F321">
            <v>468563.16049986077</v>
          </cell>
          <cell r="G321">
            <v>495458.86091192818</v>
          </cell>
          <cell r="H321">
            <v>521911.18639864284</v>
          </cell>
          <cell r="I321">
            <v>548169.37421846634</v>
          </cell>
          <cell r="J321">
            <v>574342.92310630379</v>
          </cell>
          <cell r="K321">
            <v>600479.69479832856</v>
          </cell>
          <cell r="L321">
            <v>626600.53065266169</v>
          </cell>
          <cell r="M321">
            <v>652714.47818437964</v>
          </cell>
          <cell r="N321">
            <v>653324.78184968687</v>
          </cell>
          <cell r="O321">
            <v>653959.0656561295</v>
          </cell>
          <cell r="P321">
            <v>654619.1800494995</v>
          </cell>
          <cell r="Q321">
            <v>655306.5525160114</v>
          </cell>
        </row>
        <row r="322">
          <cell r="A322" t="str">
            <v>Consumer market</v>
          </cell>
          <cell r="B322" t="str">
            <v>Nr</v>
          </cell>
          <cell r="C322">
            <v>1075302.0151316365</v>
          </cell>
          <cell r="D322">
            <v>1478650.4241828381</v>
          </cell>
          <cell r="E322">
            <v>2010654.8661328754</v>
          </cell>
          <cell r="F322">
            <v>2352308.7815355528</v>
          </cell>
          <cell r="G322">
            <v>2609979.7149609053</v>
          </cell>
          <cell r="H322">
            <v>2797155.0570619656</v>
          </cell>
          <cell r="I322">
            <v>2938206.3821139182</v>
          </cell>
          <cell r="J322">
            <v>3042611.8605821165</v>
          </cell>
          <cell r="K322">
            <v>3115900.0949455993</v>
          </cell>
          <cell r="L322">
            <v>3176556.2672035587</v>
          </cell>
          <cell r="M322">
            <v>3221297.6150905583</v>
          </cell>
          <cell r="N322">
            <v>3283131.354133442</v>
          </cell>
          <cell r="O322">
            <v>3344206.1857999191</v>
          </cell>
          <cell r="P322">
            <v>3407146.9329336989</v>
          </cell>
          <cell r="Q322">
            <v>3471188.2260461976</v>
          </cell>
        </row>
        <row r="323">
          <cell r="A323" t="str">
            <v>Total market</v>
          </cell>
          <cell r="B323" t="str">
            <v>Nr</v>
          </cell>
          <cell r="C323">
            <v>1450670.2016085992</v>
          </cell>
          <cell r="D323">
            <v>1889150.2030218716</v>
          </cell>
          <cell r="E323">
            <v>2451316.0938525442</v>
          </cell>
          <cell r="F323">
            <v>2820871.9420354133</v>
          </cell>
          <cell r="G323">
            <v>3105438.5758728334</v>
          </cell>
          <cell r="H323">
            <v>3319066.2434606086</v>
          </cell>
          <cell r="I323">
            <v>3486375.7563323844</v>
          </cell>
          <cell r="J323">
            <v>3616954.7836884204</v>
          </cell>
          <cell r="K323">
            <v>3716379.7897439278</v>
          </cell>
          <cell r="L323">
            <v>3803156.7978562205</v>
          </cell>
          <cell r="M323">
            <v>3874012.0932749379</v>
          </cell>
          <cell r="N323">
            <v>3936456.135983129</v>
          </cell>
          <cell r="O323">
            <v>3998165.2514560483</v>
          </cell>
          <cell r="P323">
            <v>4061766.1129831984</v>
          </cell>
          <cell r="Q323">
            <v>4126494.7785622091</v>
          </cell>
        </row>
        <row r="325">
          <cell r="A325" t="str">
            <v>Ceiling Penetration</v>
          </cell>
        </row>
        <row r="326">
          <cell r="A326" t="str">
            <v>Business market</v>
          </cell>
          <cell r="B326" t="str">
            <v>%</v>
          </cell>
          <cell r="C326">
            <v>0.95847404352056087</v>
          </cell>
          <cell r="D326">
            <v>0.98266864307179014</v>
          </cell>
          <cell r="E326">
            <v>0.99281898171524963</v>
          </cell>
          <cell r="F326">
            <v>0.99703358655266605</v>
          </cell>
          <cell r="G326">
            <v>0.99877612433092788</v>
          </cell>
          <cell r="H326">
            <v>0.99949531528190938</v>
          </cell>
          <cell r="I326">
            <v>0.99979192919230875</v>
          </cell>
          <cell r="J326">
            <v>0.99991422429764465</v>
          </cell>
          <cell r="K326">
            <v>0.99996464085119374</v>
          </cell>
          <cell r="L326">
            <v>0.99998542418372538</v>
          </cell>
          <cell r="M326">
            <v>0.99999399156570379</v>
          </cell>
          <cell r="N326">
            <v>0.99999752321303226</v>
          </cell>
          <cell r="O326">
            <v>0.99999897902398294</v>
          </cell>
          <cell r="P326">
            <v>0.99999957913555149</v>
          </cell>
          <cell r="Q326">
            <v>0.99999982651222963</v>
          </cell>
        </row>
        <row r="327">
          <cell r="A327" t="str">
            <v>Consumer market</v>
          </cell>
          <cell r="B327" t="str">
            <v>%</v>
          </cell>
          <cell r="C327">
            <v>0.36348625741000407</v>
          </cell>
          <cell r="D327">
            <v>0.49877165847269866</v>
          </cell>
          <cell r="E327">
            <v>0.67543693421785522</v>
          </cell>
          <cell r="F327">
            <v>0.78322207713212677</v>
          </cell>
          <cell r="G327">
            <v>0.85886256468448463</v>
          </cell>
          <cell r="H327">
            <v>0.90961000025404115</v>
          </cell>
          <cell r="I327">
            <v>0.94271353825746662</v>
          </cell>
          <cell r="J327">
            <v>0.96393253019477732</v>
          </cell>
          <cell r="K327">
            <v>0.97738590400277126</v>
          </cell>
          <cell r="L327">
            <v>0.98585782101548602</v>
          </cell>
          <cell r="M327">
            <v>0.99117022069718141</v>
          </cell>
          <cell r="N327">
            <v>0.99449262782816517</v>
          </cell>
          <cell r="O327">
            <v>0.99656706676897855</v>
          </cell>
          <cell r="P327">
            <v>0.99786097546208519</v>
          </cell>
          <cell r="Q327">
            <v>0.99866752230757039</v>
          </cell>
        </row>
        <row r="328">
          <cell r="A328" t="str">
            <v>Total market</v>
          </cell>
          <cell r="B328" t="str">
            <v>%</v>
          </cell>
          <cell r="C328">
            <v>0.43304457489922726</v>
          </cell>
          <cell r="D328">
            <v>0.55853619842589253</v>
          </cell>
          <cell r="E328">
            <v>0.71661879877293511</v>
          </cell>
          <cell r="F328">
            <v>0.81215173079984804</v>
          </cell>
          <cell r="G328">
            <v>0.87849691572033628</v>
          </cell>
          <cell r="H328">
            <v>0.92265755748382305</v>
          </cell>
          <cell r="I328">
            <v>0.95125236933117396</v>
          </cell>
          <cell r="J328">
            <v>0.96947218121942724</v>
          </cell>
          <cell r="K328">
            <v>0.98096477999353138</v>
          </cell>
          <cell r="L328">
            <v>0.98815792623545928</v>
          </cell>
          <cell r="M328">
            <v>0.99264597307130642</v>
          </cell>
          <cell r="N328">
            <v>0.99540206436573975</v>
          </cell>
          <cell r="O328">
            <v>0.99712679450760722</v>
          </cell>
          <cell r="P328">
            <v>0.99820502743921613</v>
          </cell>
          <cell r="Q328">
            <v>0.99887886123887693</v>
          </cell>
        </row>
        <row r="330">
          <cell r="A330" t="str">
            <v>Yardsticks</v>
          </cell>
        </row>
        <row r="331">
          <cell r="A331" t="str">
            <v>Business market</v>
          </cell>
          <cell r="B331" t="str">
            <v>%</v>
          </cell>
          <cell r="C331">
            <v>0.5</v>
          </cell>
          <cell r="D331" t="str">
            <v xml:space="preserve">- </v>
          </cell>
          <cell r="E331" t="str">
            <v xml:space="preserve">- </v>
          </cell>
          <cell r="F331" t="str">
            <v xml:space="preserve">- </v>
          </cell>
          <cell r="G331" t="str">
            <v xml:space="preserve">- </v>
          </cell>
          <cell r="H331">
            <v>0.9</v>
          </cell>
          <cell r="I331" t="str">
            <v xml:space="preserve">- </v>
          </cell>
          <cell r="J331" t="str">
            <v xml:space="preserve">- </v>
          </cell>
          <cell r="K331" t="str">
            <v xml:space="preserve">- </v>
          </cell>
          <cell r="L331" t="str">
            <v xml:space="preserve">- </v>
          </cell>
          <cell r="M331" t="str">
            <v xml:space="preserve">- </v>
          </cell>
          <cell r="N331" t="str">
            <v xml:space="preserve">- </v>
          </cell>
          <cell r="O331" t="str">
            <v xml:space="preserve">- </v>
          </cell>
          <cell r="P331" t="str">
            <v xml:space="preserve">- </v>
          </cell>
          <cell r="Q331" t="str">
            <v xml:space="preserve">- </v>
          </cell>
        </row>
        <row r="332">
          <cell r="A332" t="str">
            <v>Consumer market</v>
          </cell>
          <cell r="B332" t="str">
            <v>%</v>
          </cell>
          <cell r="C332">
            <v>0.5</v>
          </cell>
          <cell r="D332" t="str">
            <v xml:space="preserve">- </v>
          </cell>
          <cell r="E332" t="str">
            <v xml:space="preserve">- </v>
          </cell>
          <cell r="F332" t="str">
            <v xml:space="preserve">- </v>
          </cell>
          <cell r="G332" t="str">
            <v xml:space="preserve">- </v>
          </cell>
          <cell r="H332">
            <v>0.9</v>
          </cell>
          <cell r="I332" t="str">
            <v xml:space="preserve">- </v>
          </cell>
          <cell r="J332" t="str">
            <v xml:space="preserve">- </v>
          </cell>
          <cell r="K332" t="str">
            <v xml:space="preserve">- </v>
          </cell>
          <cell r="L332" t="str">
            <v xml:space="preserve">- </v>
          </cell>
          <cell r="M332" t="str">
            <v xml:space="preserve">- </v>
          </cell>
          <cell r="N332" t="str">
            <v xml:space="preserve">- </v>
          </cell>
          <cell r="O332" t="str">
            <v xml:space="preserve">- </v>
          </cell>
          <cell r="P332" t="str">
            <v xml:space="preserve">- </v>
          </cell>
          <cell r="Q332" t="str">
            <v xml:space="preserve">- </v>
          </cell>
        </row>
        <row r="333">
          <cell r="A333" t="str">
            <v>Total market</v>
          </cell>
          <cell r="B333" t="str">
            <v>%</v>
          </cell>
          <cell r="C333" t="e">
            <v>#N/A</v>
          </cell>
          <cell r="D333" t="e">
            <v>#N/A</v>
          </cell>
          <cell r="E333" t="e">
            <v>#N/A</v>
          </cell>
          <cell r="F333" t="e">
            <v>#N/A</v>
          </cell>
          <cell r="G333" t="e">
            <v>#N/A</v>
          </cell>
          <cell r="H333" t="e">
            <v>#N/A</v>
          </cell>
          <cell r="I333" t="e">
            <v>#N/A</v>
          </cell>
          <cell r="J333" t="e">
            <v>#N/A</v>
          </cell>
          <cell r="K333" t="e">
            <v>#N/A</v>
          </cell>
          <cell r="L333" t="e">
            <v>#N/A</v>
          </cell>
          <cell r="M333" t="e">
            <v>#N/A</v>
          </cell>
          <cell r="N333" t="e">
            <v>#N/A</v>
          </cell>
          <cell r="O333" t="e">
            <v>#N/A</v>
          </cell>
          <cell r="P333" t="e">
            <v>#N/A</v>
          </cell>
          <cell r="Q333" t="e">
            <v>#N/A</v>
          </cell>
        </row>
        <row r="335">
          <cell r="A335" t="str">
            <v>Population Penetration</v>
          </cell>
        </row>
        <row r="336">
          <cell r="A336" t="str">
            <v>Population</v>
          </cell>
          <cell r="B336" t="str">
            <v>000s</v>
          </cell>
          <cell r="C336">
            <v>10135</v>
          </cell>
          <cell r="D336">
            <v>10135</v>
          </cell>
          <cell r="E336">
            <v>10135</v>
          </cell>
          <cell r="F336">
            <v>10135</v>
          </cell>
          <cell r="G336">
            <v>10135</v>
          </cell>
          <cell r="H336">
            <v>10135</v>
          </cell>
          <cell r="I336">
            <v>10135</v>
          </cell>
          <cell r="J336">
            <v>10135</v>
          </cell>
          <cell r="K336">
            <v>10135</v>
          </cell>
          <cell r="L336">
            <v>10135</v>
          </cell>
          <cell r="M336">
            <v>10135</v>
          </cell>
          <cell r="N336">
            <v>10135</v>
          </cell>
          <cell r="O336">
            <v>10135</v>
          </cell>
          <cell r="P336">
            <v>10135</v>
          </cell>
          <cell r="Q336">
            <v>10135</v>
          </cell>
        </row>
        <row r="337">
          <cell r="A337" t="str">
            <v>Total market</v>
          </cell>
          <cell r="B337" t="str">
            <v>%</v>
          </cell>
          <cell r="C337">
            <v>0.14313470168807096</v>
          </cell>
          <cell r="D337">
            <v>0.18639863868000706</v>
          </cell>
          <cell r="E337">
            <v>0.24186641281228852</v>
          </cell>
          <cell r="F337">
            <v>0.27832974267739646</v>
          </cell>
          <cell r="G337">
            <v>0.30640735825089621</v>
          </cell>
          <cell r="H337">
            <v>0.32748556916236887</v>
          </cell>
          <cell r="I337">
            <v>0.34399366120694469</v>
          </cell>
          <cell r="J337">
            <v>0.35687763035899561</v>
          </cell>
          <cell r="K337">
            <v>0.36668769509066873</v>
          </cell>
          <cell r="L337">
            <v>0.37524980738591224</v>
          </cell>
          <cell r="M337">
            <v>0.38224095641587941</v>
          </cell>
          <cell r="N337">
            <v>0.38840218411279026</v>
          </cell>
          <cell r="O337">
            <v>0.39449089802230375</v>
          </cell>
          <cell r="P337">
            <v>0.40076626669789822</v>
          </cell>
          <cell r="Q337">
            <v>0.40715291352365163</v>
          </cell>
        </row>
        <row r="339">
          <cell r="A339" t="str">
            <v>Quarterly Forecast Summary</v>
          </cell>
          <cell r="C339" t="str">
            <v>1999 Q1</v>
          </cell>
          <cell r="D339" t="str">
            <v>1999 Q2</v>
          </cell>
          <cell r="E339" t="str">
            <v>1999 Q3</v>
          </cell>
          <cell r="F339" t="str">
            <v>1999 Q4</v>
          </cell>
          <cell r="G339" t="str">
            <v>2000 Q1</v>
          </cell>
          <cell r="H339" t="str">
            <v>2000 Q2</v>
          </cell>
          <cell r="I339" t="str">
            <v>2000 Q3</v>
          </cell>
          <cell r="J339" t="str">
            <v>2000 Q4</v>
          </cell>
          <cell r="K339" t="str">
            <v>2001 Q1</v>
          </cell>
          <cell r="L339" t="str">
            <v>2001 Q2</v>
          </cell>
          <cell r="M339" t="str">
            <v>2001 Q3</v>
          </cell>
          <cell r="N339" t="str">
            <v>2001 Q4</v>
          </cell>
          <cell r="O339" t="str">
            <v>2002 Q1</v>
          </cell>
          <cell r="P339" t="str">
            <v>2002 Q2</v>
          </cell>
          <cell r="Q339" t="str">
            <v>2002 Q3</v>
          </cell>
          <cell r="R339" t="str">
            <v>2002 Q4</v>
          </cell>
        </row>
        <row r="341">
          <cell r="A341" t="str">
            <v>Business market</v>
          </cell>
          <cell r="B341" t="str">
            <v>Nr</v>
          </cell>
          <cell r="C341">
            <v>356812.53752261476</v>
          </cell>
          <cell r="D341">
            <v>364003.05647237401</v>
          </cell>
          <cell r="E341">
            <v>370126.74865536584</v>
          </cell>
          <cell r="F341">
            <v>375368.18647696252</v>
          </cell>
          <cell r="G341">
            <v>384854.42891335691</v>
          </cell>
          <cell r="H341">
            <v>393814.19327987608</v>
          </cell>
          <cell r="I341">
            <v>402337.37763376889</v>
          </cell>
          <cell r="J341">
            <v>410499.77883903362</v>
          </cell>
          <cell r="K341">
            <v>418364.86914462975</v>
          </cell>
          <cell r="L341">
            <v>425985.51399005356</v>
          </cell>
          <cell r="M341">
            <v>433405.55557160533</v>
          </cell>
          <cell r="N341">
            <v>440661.22771966882</v>
          </cell>
          <cell r="O341">
            <v>447782.39288099098</v>
          </cell>
          <cell r="P341">
            <v>454793.60671221412</v>
          </cell>
          <cell r="Q341">
            <v>461715.02366405743</v>
          </cell>
          <cell r="R341">
            <v>468563.16049986077</v>
          </cell>
        </row>
        <row r="342">
          <cell r="A342" t="str">
            <v>Consumer market</v>
          </cell>
          <cell r="B342" t="str">
            <v>Nr</v>
          </cell>
          <cell r="C342">
            <v>690887.81187436462</v>
          </cell>
          <cell r="D342">
            <v>814673.75900590152</v>
          </cell>
          <cell r="E342">
            <v>943481.81443647982</v>
          </cell>
          <cell r="F342">
            <v>1075302.0151316368</v>
          </cell>
          <cell r="G342">
            <v>1204613.3737047904</v>
          </cell>
          <cell r="H342">
            <v>1332547.0405005782</v>
          </cell>
          <cell r="I342">
            <v>1457630.1619687097</v>
          </cell>
          <cell r="J342">
            <v>1578650.4241828381</v>
          </cell>
          <cell r="K342">
            <v>1695506.6460724268</v>
          </cell>
          <cell r="L342">
            <v>1806753.2952987037</v>
          </cell>
          <cell r="M342">
            <v>1911900.5886391741</v>
          </cell>
          <cell r="N342">
            <v>2010654.8661328754</v>
          </cell>
          <cell r="O342">
            <v>2105414.7782620755</v>
          </cell>
          <cell r="P342">
            <v>2193865.4549372313</v>
          </cell>
          <cell r="Q342">
            <v>2276102.9987149946</v>
          </cell>
          <cell r="R342">
            <v>2352308.7815355528</v>
          </cell>
        </row>
        <row r="343">
          <cell r="A343" t="str">
            <v>Total market</v>
          </cell>
          <cell r="B343" t="str">
            <v>Nr</v>
          </cell>
          <cell r="C343">
            <v>1047700.3493969794</v>
          </cell>
          <cell r="D343">
            <v>1178676.8154782755</v>
          </cell>
          <cell r="E343">
            <v>1313608.5630918457</v>
          </cell>
          <cell r="F343">
            <v>1450670.2016085992</v>
          </cell>
          <cell r="G343">
            <v>1589467.8026181473</v>
          </cell>
          <cell r="H343">
            <v>1726361.2337804544</v>
          </cell>
          <cell r="I343">
            <v>1859967.5396024785</v>
          </cell>
          <cell r="J343">
            <v>1989150.2030218716</v>
          </cell>
          <cell r="K343">
            <v>2113871.5152170565</v>
          </cell>
          <cell r="L343">
            <v>2232738.8092887574</v>
          </cell>
          <cell r="M343">
            <v>2345306.1442107796</v>
          </cell>
          <cell r="N343">
            <v>2451316.0938525442</v>
          </cell>
          <cell r="O343">
            <v>2553197.1711430666</v>
          </cell>
          <cell r="P343">
            <v>2648659.0616494454</v>
          </cell>
          <cell r="Q343">
            <v>2737818.0223790519</v>
          </cell>
          <cell r="R343">
            <v>2820871.9420354133</v>
          </cell>
        </row>
        <row r="345">
          <cell r="A345" t="str">
            <v>Ceiling Penetration</v>
          </cell>
        </row>
        <row r="346">
          <cell r="A346" t="str">
            <v>Business market</v>
          </cell>
          <cell r="B346" t="str">
            <v>%</v>
          </cell>
          <cell r="C346">
            <v>0.92086424010341483</v>
          </cell>
          <cell r="D346">
            <v>0.93607540135802425</v>
          </cell>
          <cell r="E346">
            <v>0.94844485486670749</v>
          </cell>
          <cell r="F346">
            <v>0.95847404352056076</v>
          </cell>
          <cell r="G346">
            <v>0.96658666257602366</v>
          </cell>
          <cell r="H346">
            <v>0.97313662784667554</v>
          </cell>
          <cell r="I346">
            <v>0.97841696840297354</v>
          </cell>
          <cell r="J346">
            <v>0.98266864307179014</v>
          </cell>
          <cell r="K346">
            <v>0.9860887332462317</v>
          </cell>
          <cell r="L346">
            <v>0.98883775446597866</v>
          </cell>
          <cell r="M346">
            <v>0.9910460062711719</v>
          </cell>
          <cell r="N346">
            <v>0.99281898171524952</v>
          </cell>
          <cell r="O346">
            <v>0.99424191149291252</v>
          </cell>
          <cell r="P346">
            <v>0.99538354127295947</v>
          </cell>
          <cell r="Q346">
            <v>0.99629924670587922</v>
          </cell>
          <cell r="R346">
            <v>0.99703358655266605</v>
          </cell>
        </row>
        <row r="347">
          <cell r="A347" t="str">
            <v>Consumer market</v>
          </cell>
          <cell r="B347" t="str">
            <v>%</v>
          </cell>
          <cell r="C347">
            <v>0.23604655998915713</v>
          </cell>
          <cell r="D347">
            <v>0.27734744680319307</v>
          </cell>
          <cell r="E347">
            <v>0.32005881159700778</v>
          </cell>
          <cell r="F347">
            <v>0.36348625741000412</v>
          </cell>
          <cell r="G347">
            <v>0.40698154218622939</v>
          </cell>
          <cell r="H347">
            <v>0.44996548346614901</v>
          </cell>
          <cell r="I347">
            <v>0.49194181474236198</v>
          </cell>
          <cell r="J347">
            <v>0.53250320518011873</v>
          </cell>
          <cell r="K347">
            <v>0.57133103488661896</v>
          </cell>
          <cell r="L347">
            <v>0.60819059500149431</v>
          </cell>
          <cell r="M347">
            <v>0.6429232585795972</v>
          </cell>
          <cell r="N347">
            <v>0.67543693421785511</v>
          </cell>
          <cell r="O347">
            <v>0.70569583776093425</v>
          </cell>
          <cell r="P347">
            <v>0.73371034403543889</v>
          </cell>
          <cell r="Q347">
            <v>0.75952743717734839</v>
          </cell>
          <cell r="R347">
            <v>0.78322207713212677</v>
          </cell>
        </row>
        <row r="348">
          <cell r="A348" t="str">
            <v>Total market</v>
          </cell>
          <cell r="B348" t="str">
            <v>%</v>
          </cell>
          <cell r="C348">
            <v>0.31610663303201725</v>
          </cell>
          <cell r="D348">
            <v>0.3543574447755507</v>
          </cell>
          <cell r="E348">
            <v>0.39352162364778942</v>
          </cell>
          <cell r="F348">
            <v>0.43304457489922726</v>
          </cell>
          <cell r="G348">
            <v>0.4733333464603604</v>
          </cell>
          <cell r="H348">
            <v>0.51286259107492804</v>
          </cell>
          <cell r="I348">
            <v>0.55122791846647923</v>
          </cell>
          <cell r="J348">
            <v>0.58810167170231387</v>
          </cell>
          <cell r="K348">
            <v>0.62320976422817864</v>
          </cell>
          <cell r="L348">
            <v>0.65639895338919474</v>
          </cell>
          <cell r="M348">
            <v>0.68755468480303417</v>
          </cell>
          <cell r="N348">
            <v>0.71661879877293511</v>
          </cell>
          <cell r="O348">
            <v>0.74354102853043758</v>
          </cell>
          <cell r="P348">
            <v>0.76839535266674075</v>
          </cell>
          <cell r="Q348">
            <v>0.79123897408084265</v>
          </cell>
          <cell r="R348">
            <v>0.81215173079984804</v>
          </cell>
        </row>
      </sheetData>
      <sheetData sheetId="8" refreshError="1">
        <row r="283">
          <cell r="A283" t="str">
            <v>Table C1: End of Year Subscribers By Network And Segment</v>
          </cell>
        </row>
        <row r="285">
          <cell r="A285" t="str">
            <v>PCS Operator</v>
          </cell>
          <cell r="C285">
            <v>1998</v>
          </cell>
          <cell r="D285">
            <v>1999</v>
          </cell>
          <cell r="E285">
            <v>2000</v>
          </cell>
          <cell r="F285">
            <v>2001</v>
          </cell>
          <cell r="G285">
            <v>2002</v>
          </cell>
          <cell r="H285">
            <v>2003</v>
          </cell>
          <cell r="I285">
            <v>2004</v>
          </cell>
          <cell r="J285">
            <v>2005</v>
          </cell>
          <cell r="K285">
            <v>2006</v>
          </cell>
          <cell r="L285">
            <v>2007</v>
          </cell>
          <cell r="M285">
            <v>2008</v>
          </cell>
          <cell r="N285">
            <v>2009</v>
          </cell>
          <cell r="O285">
            <v>2010</v>
          </cell>
          <cell r="P285">
            <v>2011</v>
          </cell>
          <cell r="Q285">
            <v>2012</v>
          </cell>
          <cell r="R285">
            <v>2013</v>
          </cell>
        </row>
        <row r="286">
          <cell r="A286" t="str">
            <v>Business</v>
          </cell>
          <cell r="C286">
            <v>0</v>
          </cell>
          <cell r="D286">
            <v>2603.4281091281923</v>
          </cell>
          <cell r="E286">
            <v>27022.051302916014</v>
          </cell>
          <cell r="F286">
            <v>54838.780095804701</v>
          </cell>
          <cell r="G286">
            <v>81725.212525289215</v>
          </cell>
          <cell r="H286">
            <v>103125.30554192764</v>
          </cell>
          <cell r="I286">
            <v>122000.82259300642</v>
          </cell>
          <cell r="J286">
            <v>138884.28314439912</v>
          </cell>
          <cell r="K286">
            <v>154173.89565922186</v>
          </cell>
          <cell r="L286">
            <v>168178.19683039145</v>
          </cell>
          <cell r="M286">
            <v>181141.36544216675</v>
          </cell>
          <cell r="N286">
            <v>193259.01851100795</v>
          </cell>
          <cell r="O286">
            <v>196434.15107385514</v>
          </cell>
          <cell r="P286">
            <v>199080.57115659409</v>
          </cell>
          <cell r="Q286">
            <v>201295.46132978299</v>
          </cell>
          <cell r="R286">
            <v>203158.47652200912</v>
          </cell>
        </row>
        <row r="287">
          <cell r="A287" t="str">
            <v>Consumer</v>
          </cell>
          <cell r="C287">
            <v>0</v>
          </cell>
          <cell r="D287">
            <v>10430.604016736826</v>
          </cell>
          <cell r="E287">
            <v>97892.361008573789</v>
          </cell>
          <cell r="F287">
            <v>212410.21623384272</v>
          </cell>
          <cell r="G287">
            <v>285721.30675933958</v>
          </cell>
          <cell r="H287">
            <v>319388.18352661567</v>
          </cell>
          <cell r="I287">
            <v>345599.42591624998</v>
          </cell>
          <cell r="J287">
            <v>365773.76147063629</v>
          </cell>
          <cell r="K287">
            <v>394737.1156263281</v>
          </cell>
          <cell r="L287">
            <v>415895.01026663923</v>
          </cell>
          <cell r="M287">
            <v>432749.85958409496</v>
          </cell>
          <cell r="N287">
            <v>445409.40236042638</v>
          </cell>
          <cell r="O287">
            <v>459120.03271350957</v>
          </cell>
          <cell r="P287">
            <v>471612.92673060263</v>
          </cell>
          <cell r="Q287">
            <v>483526.6515646145</v>
          </cell>
          <cell r="R287">
            <v>494947.20171313762</v>
          </cell>
        </row>
        <row r="288">
          <cell r="A288" t="str">
            <v>Prepaid</v>
          </cell>
          <cell r="C288">
            <v>0</v>
          </cell>
          <cell r="D288">
            <v>7648.7502433280169</v>
          </cell>
          <cell r="E288">
            <v>75444.040999706107</v>
          </cell>
          <cell r="F288">
            <v>189891.6685403733</v>
          </cell>
          <cell r="G288">
            <v>292284.0801007686</v>
          </cell>
          <cell r="H288">
            <v>389352.51476518263</v>
          </cell>
          <cell r="I288">
            <v>458780.5239141701</v>
          </cell>
          <cell r="J288">
            <v>510624.05337393587</v>
          </cell>
          <cell r="K288">
            <v>535184.91517111973</v>
          </cell>
          <cell r="L288">
            <v>552647.47731692414</v>
          </cell>
          <cell r="M288">
            <v>566756.416217661</v>
          </cell>
          <cell r="N288">
            <v>577188.22247031005</v>
          </cell>
          <cell r="O288">
            <v>590139.67745541595</v>
          </cell>
          <cell r="P288">
            <v>602514.01123395807</v>
          </cell>
          <cell r="Q288">
            <v>614898.67030210281</v>
          </cell>
          <cell r="R288">
            <v>627237.50108586368</v>
          </cell>
        </row>
        <row r="289">
          <cell r="A289" t="str">
            <v>Total</v>
          </cell>
          <cell r="C289">
            <v>0</v>
          </cell>
          <cell r="D289">
            <v>20682.782369193035</v>
          </cell>
          <cell r="E289">
            <v>200358.45331119592</v>
          </cell>
          <cell r="F289">
            <v>457140.6648700207</v>
          </cell>
          <cell r="G289">
            <v>659730.59938539739</v>
          </cell>
          <cell r="H289">
            <v>811866.00383372593</v>
          </cell>
          <cell r="I289">
            <v>926380.7724234265</v>
          </cell>
          <cell r="J289">
            <v>1015282.0979889713</v>
          </cell>
          <cell r="K289">
            <v>1084095.9264566698</v>
          </cell>
          <cell r="L289">
            <v>1136720.6844139548</v>
          </cell>
          <cell r="M289">
            <v>1180647.6412439228</v>
          </cell>
          <cell r="N289">
            <v>1215856.6433417443</v>
          </cell>
          <cell r="O289">
            <v>1245693.8612427807</v>
          </cell>
          <cell r="P289">
            <v>1273207.5091211549</v>
          </cell>
          <cell r="Q289">
            <v>1299720.7831965003</v>
          </cell>
          <cell r="R289">
            <v>1325343.1793210104</v>
          </cell>
        </row>
        <row r="291">
          <cell r="A291" t="str">
            <v>Westel NMT</v>
          </cell>
        </row>
        <row r="292">
          <cell r="A292" t="str">
            <v>Business</v>
          </cell>
          <cell r="C292">
            <v>28080</v>
          </cell>
          <cell r="D292">
            <v>27763.490970094084</v>
          </cell>
          <cell r="E292">
            <v>16899.1515386717</v>
          </cell>
          <cell r="F292">
            <v>6872.7772401269358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 t="str">
            <v>Consumer</v>
          </cell>
          <cell r="C293">
            <v>65520</v>
          </cell>
          <cell r="D293">
            <v>67480.217377202964</v>
          </cell>
          <cell r="E293">
            <v>37640.354385587139</v>
          </cell>
          <cell r="F293">
            <v>14020.314381130371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A294" t="str">
            <v>Prepaid</v>
          </cell>
          <cell r="C294">
            <v>0</v>
          </cell>
          <cell r="D294">
            <v>10926.786061897168</v>
          </cell>
          <cell r="E294">
            <v>5311.3038946609595</v>
          </cell>
          <cell r="F294">
            <v>1776.5544828937439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A295" t="str">
            <v>Total</v>
          </cell>
          <cell r="C295">
            <v>93600</v>
          </cell>
          <cell r="D295">
            <v>106170.49440919422</v>
          </cell>
          <cell r="E295">
            <v>59850.809818919799</v>
          </cell>
          <cell r="F295">
            <v>22669.646104151052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7">
          <cell r="A297" t="str">
            <v>Westel GSM</v>
          </cell>
        </row>
        <row r="298">
          <cell r="A298" t="str">
            <v>Business</v>
          </cell>
          <cell r="C298">
            <v>191100</v>
          </cell>
          <cell r="D298">
            <v>201365.29652631481</v>
          </cell>
          <cell r="E298">
            <v>210904.70400831697</v>
          </cell>
          <cell r="F298">
            <v>215359.71552593895</v>
          </cell>
          <cell r="G298">
            <v>217929.46698235496</v>
          </cell>
          <cell r="H298">
            <v>219521.42902750243</v>
          </cell>
          <cell r="I298">
            <v>222506.14544784214</v>
          </cell>
          <cell r="J298">
            <v>226680.00478604296</v>
          </cell>
          <cell r="K298">
            <v>231846.23393111554</v>
          </cell>
          <cell r="L298">
            <v>237830.95750220507</v>
          </cell>
          <cell r="M298">
            <v>244486.70353561657</v>
          </cell>
          <cell r="N298">
            <v>251690.89977090797</v>
          </cell>
          <cell r="O298">
            <v>249969.74973198198</v>
          </cell>
          <cell r="P298">
            <v>248607.93332915986</v>
          </cell>
          <cell r="Q298">
            <v>247543.0253935747</v>
          </cell>
          <cell r="R298">
            <v>246723.80796504469</v>
          </cell>
        </row>
        <row r="299">
          <cell r="A299" t="str">
            <v>Consumer</v>
          </cell>
          <cell r="C299">
            <v>317977.9422216668</v>
          </cell>
          <cell r="D299">
            <v>416039.17399897706</v>
          </cell>
          <cell r="E299">
            <v>481234.29953381442</v>
          </cell>
          <cell r="F299">
            <v>544480.05664951098</v>
          </cell>
          <cell r="G299">
            <v>557009.8821294083</v>
          </cell>
          <cell r="H299">
            <v>542775.41498290142</v>
          </cell>
          <cell r="I299">
            <v>532223.51209855033</v>
          </cell>
          <cell r="J299">
            <v>524149.87677741423</v>
          </cell>
          <cell r="K299">
            <v>533015.24451048521</v>
          </cell>
          <cell r="L299">
            <v>538732.92919409019</v>
          </cell>
          <cell r="M299">
            <v>543866.24951825372</v>
          </cell>
          <cell r="N299">
            <v>547513.92395115853</v>
          </cell>
          <cell r="O299">
            <v>554868.90295224322</v>
          </cell>
          <cell r="P299">
            <v>562775.12079280114</v>
          </cell>
          <cell r="Q299">
            <v>571510.22325821978</v>
          </cell>
          <cell r="R299">
            <v>580826.86674071848</v>
          </cell>
        </row>
        <row r="300">
          <cell r="A300" t="str">
            <v>Prepaid</v>
          </cell>
          <cell r="C300">
            <v>36922.057778333197</v>
          </cell>
          <cell r="D300">
            <v>102970.61201953109</v>
          </cell>
          <cell r="E300">
            <v>185289.44137298025</v>
          </cell>
          <cell r="F300">
            <v>291259.42674682324</v>
          </cell>
          <cell r="G300">
            <v>369730.36859796417</v>
          </cell>
          <cell r="H300">
            <v>445183.33345206664</v>
          </cell>
          <cell r="I300">
            <v>499704.38725682395</v>
          </cell>
          <cell r="J300">
            <v>540856.22259414429</v>
          </cell>
          <cell r="K300">
            <v>557724.75930955459</v>
          </cell>
          <cell r="L300">
            <v>569484.49498738954</v>
          </cell>
          <cell r="M300">
            <v>579343.20940515934</v>
          </cell>
          <cell r="N300">
            <v>586606.15695964498</v>
          </cell>
          <cell r="O300">
            <v>597180.53082549514</v>
          </cell>
          <cell r="P300">
            <v>607778.27897512447</v>
          </cell>
          <cell r="Q300">
            <v>618834.4863697791</v>
          </cell>
          <cell r="R300">
            <v>630180.11585600069</v>
          </cell>
        </row>
        <row r="301">
          <cell r="A301" t="str">
            <v>Total</v>
          </cell>
          <cell r="C301">
            <v>546000</v>
          </cell>
          <cell r="D301">
            <v>720375.08254482294</v>
          </cell>
          <cell r="E301">
            <v>877428.44491511164</v>
          </cell>
          <cell r="F301">
            <v>1051099.1989222732</v>
          </cell>
          <cell r="G301">
            <v>1144669.7177097276</v>
          </cell>
          <cell r="H301">
            <v>1207480.1774624705</v>
          </cell>
          <cell r="I301">
            <v>1254434.0448032164</v>
          </cell>
          <cell r="J301">
            <v>1291686.1041576015</v>
          </cell>
          <cell r="K301">
            <v>1322586.2377511552</v>
          </cell>
          <cell r="L301">
            <v>1346048.3816836849</v>
          </cell>
          <cell r="M301">
            <v>1367696.1624590296</v>
          </cell>
          <cell r="N301">
            <v>1385810.9806817113</v>
          </cell>
          <cell r="O301">
            <v>1402019.1835097205</v>
          </cell>
          <cell r="P301">
            <v>1419161.3330970854</v>
          </cell>
          <cell r="Q301">
            <v>1437887.7350215735</v>
          </cell>
          <cell r="R301">
            <v>1457730.7905617638</v>
          </cell>
        </row>
        <row r="303">
          <cell r="A303" t="str">
            <v>Pannon GSM</v>
          </cell>
        </row>
        <row r="304">
          <cell r="A304" t="str">
            <v>Business</v>
          </cell>
          <cell r="C304">
            <v>126000</v>
          </cell>
          <cell r="D304">
            <v>143635.97087142547</v>
          </cell>
          <cell r="E304">
            <v>155673.87198912897</v>
          </cell>
          <cell r="F304">
            <v>163589.95485779824</v>
          </cell>
          <cell r="G304">
            <v>168908.48099221656</v>
          </cell>
          <cell r="H304">
            <v>172812.12634249809</v>
          </cell>
          <cell r="I304">
            <v>177404.21835779422</v>
          </cell>
          <cell r="J304">
            <v>182605.08628802418</v>
          </cell>
          <cell r="K304">
            <v>188322.79351596627</v>
          </cell>
          <cell r="L304">
            <v>194470.54046573193</v>
          </cell>
          <cell r="M304">
            <v>200972.46167487826</v>
          </cell>
          <cell r="N304">
            <v>207764.55990246357</v>
          </cell>
          <cell r="O304">
            <v>206920.88104384957</v>
          </cell>
          <cell r="P304">
            <v>206270.56117037538</v>
          </cell>
          <cell r="Q304">
            <v>205780.69332614157</v>
          </cell>
          <cell r="R304">
            <v>205424.26802895736</v>
          </cell>
        </row>
        <row r="305">
          <cell r="A305" t="str">
            <v>Consumer</v>
          </cell>
          <cell r="C305">
            <v>202326.45777833325</v>
          </cell>
          <cell r="D305">
            <v>312526.51595581061</v>
          </cell>
          <cell r="E305">
            <v>373928.76927452616</v>
          </cell>
          <cell r="F305">
            <v>435482.3324152414</v>
          </cell>
          <cell r="G305">
            <v>451038.64095580648</v>
          </cell>
          <cell r="H305">
            <v>442826.25897093571</v>
          </cell>
          <cell r="I305">
            <v>436839.93880432355</v>
          </cell>
          <cell r="J305">
            <v>432269.23370321281</v>
          </cell>
          <cell r="K305">
            <v>441422.97712513909</v>
          </cell>
          <cell r="L305">
            <v>447527.10326479038</v>
          </cell>
          <cell r="M305">
            <v>452834.21113925288</v>
          </cell>
          <cell r="N305">
            <v>456660.60047916649</v>
          </cell>
          <cell r="O305">
            <v>463420.17369429633</v>
          </cell>
          <cell r="P305">
            <v>470504.73608656001</v>
          </cell>
          <cell r="Q305">
            <v>478179.24499733024</v>
          </cell>
          <cell r="R305">
            <v>486260.63326693291</v>
          </cell>
        </row>
        <row r="306">
          <cell r="A306" t="str">
            <v>Prepaid</v>
          </cell>
          <cell r="C306">
            <v>91673.54222166675</v>
          </cell>
          <cell r="D306">
            <v>147279.35545815283</v>
          </cell>
          <cell r="E306">
            <v>221909.85371298937</v>
          </cell>
          <cell r="F306">
            <v>321334.29668305989</v>
          </cell>
          <cell r="G306">
            <v>396524.50299226597</v>
          </cell>
          <cell r="H306">
            <v>470454.00926320348</v>
          </cell>
          <cell r="I306">
            <v>524007.26907184784</v>
          </cell>
          <cell r="J306">
            <v>564533.23419457499</v>
          </cell>
          <cell r="K306">
            <v>580526.84883948998</v>
          </cell>
          <cell r="L306">
            <v>591613.07991576602</v>
          </cell>
          <cell r="M306">
            <v>601006.32133913715</v>
          </cell>
          <cell r="N306">
            <v>607919.3088698521</v>
          </cell>
          <cell r="O306">
            <v>618402.03649248206</v>
          </cell>
          <cell r="P306">
            <v>629021.11198087304</v>
          </cell>
          <cell r="Q306">
            <v>640197.65644165268</v>
          </cell>
          <cell r="R306">
            <v>651735.90738354437</v>
          </cell>
        </row>
        <row r="307">
          <cell r="A307" t="str">
            <v>Total</v>
          </cell>
          <cell r="C307">
            <v>420000</v>
          </cell>
          <cell r="D307">
            <v>603441.84228538885</v>
          </cell>
          <cell r="E307">
            <v>751512.49497664452</v>
          </cell>
          <cell r="F307">
            <v>920406.58395609946</v>
          </cell>
          <cell r="G307">
            <v>1016471.6249402891</v>
          </cell>
          <cell r="H307">
            <v>1086092.3945766373</v>
          </cell>
          <cell r="I307">
            <v>1138251.4262339657</v>
          </cell>
          <cell r="J307">
            <v>1179407.5541858119</v>
          </cell>
          <cell r="K307">
            <v>1210272.6194805955</v>
          </cell>
          <cell r="L307">
            <v>1233610.7236462883</v>
          </cell>
          <cell r="M307">
            <v>1254812.9941532682</v>
          </cell>
          <cell r="N307">
            <v>1272344.4692514823</v>
          </cell>
          <cell r="O307">
            <v>1288743.0912306281</v>
          </cell>
          <cell r="P307">
            <v>1305796.4092378085</v>
          </cell>
          <cell r="Q307">
            <v>1324157.5947651244</v>
          </cell>
          <cell r="R307">
            <v>1343420.8086794347</v>
          </cell>
        </row>
        <row r="309">
          <cell r="A309" t="str">
            <v>not used</v>
          </cell>
        </row>
        <row r="310">
          <cell r="A310" t="str">
            <v>Business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A311" t="str">
            <v>Consumer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A312" t="str">
            <v>Prepaid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A313" t="str">
            <v>Total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5">
          <cell r="A315" t="str">
            <v>Total Market</v>
          </cell>
          <cell r="C315">
            <v>1059600</v>
          </cell>
          <cell r="D315">
            <v>1450670.2016085992</v>
          </cell>
          <cell r="E315">
            <v>1889150.2030218719</v>
          </cell>
          <cell r="F315">
            <v>2451316.0938525447</v>
          </cell>
          <cell r="G315">
            <v>2820871.9420354143</v>
          </cell>
          <cell r="H315">
            <v>3105438.5758728338</v>
          </cell>
          <cell r="I315">
            <v>3319066.2434606086</v>
          </cell>
          <cell r="J315">
            <v>3486375.7563323849</v>
          </cell>
          <cell r="K315">
            <v>3616954.7836884204</v>
          </cell>
          <cell r="L315">
            <v>3716379.7897439278</v>
          </cell>
          <cell r="M315">
            <v>3803156.7978562205</v>
          </cell>
          <cell r="N315">
            <v>3874012.0932749379</v>
          </cell>
          <cell r="O315">
            <v>3936456.135983129</v>
          </cell>
          <cell r="P315">
            <v>3998165.2514560488</v>
          </cell>
          <cell r="Q315">
            <v>4061766.1129831984</v>
          </cell>
          <cell r="R315">
            <v>4126494.7785622086</v>
          </cell>
        </row>
        <row r="316">
          <cell r="A316" t="str">
            <v>Checksum</v>
          </cell>
          <cell r="C316" t="str">
            <v>OK</v>
          </cell>
          <cell r="D316" t="str">
            <v>OK</v>
          </cell>
          <cell r="E316" t="str">
            <v>OK</v>
          </cell>
          <cell r="F316" t="str">
            <v>OK</v>
          </cell>
          <cell r="G316" t="str">
            <v>OK</v>
          </cell>
          <cell r="H316" t="str">
            <v>OK</v>
          </cell>
          <cell r="I316" t="str">
            <v>OK</v>
          </cell>
          <cell r="J316" t="str">
            <v>OK</v>
          </cell>
          <cell r="K316" t="str">
            <v>OK</v>
          </cell>
          <cell r="L316" t="str">
            <v>OK</v>
          </cell>
          <cell r="M316" t="str">
            <v>OK</v>
          </cell>
          <cell r="N316" t="str">
            <v>OK</v>
          </cell>
          <cell r="O316" t="str">
            <v>OK</v>
          </cell>
          <cell r="P316" t="str">
            <v>OK</v>
          </cell>
          <cell r="Q316" t="str">
            <v>OK</v>
          </cell>
          <cell r="R316" t="str">
            <v>OK</v>
          </cell>
        </row>
        <row r="318">
          <cell r="A318" t="str">
            <v>Table C2: End of Year Market Shares</v>
          </cell>
          <cell r="D318">
            <v>1999</v>
          </cell>
          <cell r="E318">
            <v>2000</v>
          </cell>
          <cell r="F318">
            <v>2001</v>
          </cell>
          <cell r="G318">
            <v>2002</v>
          </cell>
          <cell r="H318">
            <v>2003</v>
          </cell>
          <cell r="I318">
            <v>2004</v>
          </cell>
          <cell r="J318">
            <v>2005</v>
          </cell>
          <cell r="K318">
            <v>2006</v>
          </cell>
          <cell r="L318">
            <v>2007</v>
          </cell>
          <cell r="M318">
            <v>2008</v>
          </cell>
          <cell r="N318">
            <v>2009</v>
          </cell>
          <cell r="O318">
            <v>2010</v>
          </cell>
          <cell r="P318">
            <v>2011</v>
          </cell>
          <cell r="Q318">
            <v>2012</v>
          </cell>
          <cell r="R318">
            <v>2013</v>
          </cell>
        </row>
        <row r="319">
          <cell r="A319" t="str">
            <v>Business</v>
          </cell>
        </row>
        <row r="320">
          <cell r="A320" t="str">
            <v>PCS Operator</v>
          </cell>
          <cell r="D320">
            <v>6.9356653092069445E-3</v>
          </cell>
          <cell r="E320">
            <v>6.582720063659761E-2</v>
          </cell>
          <cell r="F320">
            <v>0.12444657402600202</v>
          </cell>
          <cell r="G320">
            <v>0.17441664094570558</v>
          </cell>
          <cell r="H320">
            <v>0.20814100559654539</v>
          </cell>
          <cell r="I320">
            <v>0.23375782273388668</v>
          </cell>
          <cell r="J320">
            <v>0.25336016508110953</v>
          </cell>
          <cell r="K320">
            <v>0.26843526655709521</v>
          </cell>
          <cell r="L320">
            <v>0.28007307871896353</v>
          </cell>
          <cell r="M320">
            <v>0.28908587940947239</v>
          </cell>
          <cell r="N320">
            <v>0.29608508003160294</v>
          </cell>
          <cell r="O320">
            <v>0.30066845240082996</v>
          </cell>
          <cell r="P320">
            <v>0.30442359715107375</v>
          </cell>
          <cell r="Q320">
            <v>0.30750009694882752</v>
          </cell>
          <cell r="R320">
            <v>0.31002051748451781</v>
          </cell>
        </row>
        <row r="321">
          <cell r="A321" t="str">
            <v>Westel NMT</v>
          </cell>
          <cell r="D321">
            <v>7.3963356433238953E-2</v>
          </cell>
          <cell r="E321">
            <v>4.1167261006730634E-2</v>
          </cell>
          <cell r="F321">
            <v>1.5596509989526748E-2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A322" t="str">
            <v>Westel GSM</v>
          </cell>
          <cell r="D322">
            <v>0.53644742357161157</v>
          </cell>
          <cell r="E322">
            <v>0.51377543881946286</v>
          </cell>
          <cell r="F322">
            <v>0.48871945607826939</v>
          </cell>
          <cell r="G322">
            <v>0.46510158150262809</v>
          </cell>
          <cell r="H322">
            <v>0.44306691502793438</v>
          </cell>
          <cell r="I322">
            <v>0.42632951974685007</v>
          </cell>
          <cell r="J322">
            <v>0.41352183366541451</v>
          </cell>
          <cell r="K322">
            <v>0.40367213489318771</v>
          </cell>
          <cell r="L322">
            <v>0.39606827601736105</v>
          </cell>
          <cell r="M322">
            <v>0.39017953476828593</v>
          </cell>
          <cell r="N322">
            <v>0.3856064300443019</v>
          </cell>
          <cell r="O322">
            <v>0.38261176780141426</v>
          </cell>
          <cell r="P322">
            <v>0.38015824901781414</v>
          </cell>
          <cell r="Q322">
            <v>0.3781481400756645</v>
          </cell>
          <cell r="R322">
            <v>0.37650135958165393</v>
          </cell>
        </row>
        <row r="323">
          <cell r="A323" t="str">
            <v>Pannon GSM</v>
          </cell>
          <cell r="D323">
            <v>0.38265355468594259</v>
          </cell>
          <cell r="E323">
            <v>0.37923009953720888</v>
          </cell>
          <cell r="F323">
            <v>0.37123745990620183</v>
          </cell>
          <cell r="G323">
            <v>0.36048177755166644</v>
          </cell>
          <cell r="H323">
            <v>0.34879207937552026</v>
          </cell>
          <cell r="I323">
            <v>0.33991265751926325</v>
          </cell>
          <cell r="J323">
            <v>0.33311800125347596</v>
          </cell>
          <cell r="K323">
            <v>0.32789259854971708</v>
          </cell>
          <cell r="L323">
            <v>0.32385864526367542</v>
          </cell>
          <cell r="M323">
            <v>0.32073458582224168</v>
          </cell>
          <cell r="N323">
            <v>0.31830848992409511</v>
          </cell>
          <cell r="O323">
            <v>0.31671977979775573</v>
          </cell>
          <cell r="P323">
            <v>0.31541815383111221</v>
          </cell>
          <cell r="Q323">
            <v>0.31435176297550799</v>
          </cell>
          <cell r="R323">
            <v>0.31347812293382832</v>
          </cell>
        </row>
        <row r="324">
          <cell r="A324" t="str">
            <v>not used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6">
          <cell r="A326" t="str">
            <v>Consumer</v>
          </cell>
        </row>
        <row r="327">
          <cell r="A327" t="str">
            <v>PCS Operator</v>
          </cell>
          <cell r="D327">
            <v>1.2933549669404498E-2</v>
          </cell>
          <cell r="E327">
            <v>9.8811726636523434E-2</v>
          </cell>
          <cell r="F327">
            <v>0.17607050967294602</v>
          </cell>
          <cell r="G327">
            <v>0.22084400189921635</v>
          </cell>
          <cell r="H327">
            <v>0.24474380524555128</v>
          </cell>
          <cell r="I327">
            <v>0.26288064568495362</v>
          </cell>
          <cell r="J327">
            <v>0.27664175872528746</v>
          </cell>
          <cell r="K327">
            <v>0.28830282351982395</v>
          </cell>
          <cell r="L327">
            <v>0.29661128590902425</v>
          </cell>
          <cell r="M327">
            <v>0.30273864957472102</v>
          </cell>
          <cell r="N327">
            <v>0.30726706755539346</v>
          </cell>
          <cell r="O327">
            <v>0.31076025577802274</v>
          </cell>
          <cell r="P327">
            <v>0.31338639660380929</v>
          </cell>
          <cell r="Q327">
            <v>0.31536757624315143</v>
          </cell>
          <cell r="R327">
            <v>0.31686056728950224</v>
          </cell>
        </row>
        <row r="328">
          <cell r="A328" t="str">
            <v>Westel NMT</v>
          </cell>
          <cell r="D328">
            <v>8.3672886224982604E-2</v>
          </cell>
          <cell r="E328">
            <v>3.7993857434133714E-2</v>
          </cell>
          <cell r="F328">
            <v>1.1621681586835323E-2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 t="str">
            <v>Westel GSM</v>
          </cell>
          <cell r="D329">
            <v>0.51587264866921601</v>
          </cell>
          <cell r="E329">
            <v>0.485753858255491</v>
          </cell>
          <cell r="F329">
            <v>0.45132895573861631</v>
          </cell>
          <cell r="G329">
            <v>0.43053244037722899</v>
          </cell>
          <cell r="H329">
            <v>0.4159230907976858</v>
          </cell>
          <cell r="I329">
            <v>0.40483649571537689</v>
          </cell>
          <cell r="J329">
            <v>0.39642467290258893</v>
          </cell>
          <cell r="K329">
            <v>0.38929655684303932</v>
          </cell>
          <cell r="L329">
            <v>0.38421780243852133</v>
          </cell>
          <cell r="M329">
            <v>0.38047229890880779</v>
          </cell>
          <cell r="N329">
            <v>0.37770419072133693</v>
          </cell>
          <cell r="O329">
            <v>0.37556889248678649</v>
          </cell>
          <cell r="P329">
            <v>0.37396359855139055</v>
          </cell>
          <cell r="Q329">
            <v>0.37275255319207962</v>
          </cell>
          <cell r="R329">
            <v>0.37183992525957354</v>
          </cell>
        </row>
        <row r="330">
          <cell r="A330" t="str">
            <v>Pannon GSM</v>
          </cell>
          <cell r="D330">
            <v>0.38752091543639694</v>
          </cell>
          <cell r="E330">
            <v>0.37744055767385182</v>
          </cell>
          <cell r="F330">
            <v>0.36097885300160226</v>
          </cell>
          <cell r="G330">
            <v>0.34862355772355463</v>
          </cell>
          <cell r="H330">
            <v>0.33933310395676292</v>
          </cell>
          <cell r="I330">
            <v>0.33228285859966938</v>
          </cell>
          <cell r="J330">
            <v>0.32693356837212356</v>
          </cell>
          <cell r="K330">
            <v>0.32240061963713668</v>
          </cell>
          <cell r="L330">
            <v>0.31917091165245448</v>
          </cell>
          <cell r="M330">
            <v>0.31678905151647113</v>
          </cell>
          <cell r="N330">
            <v>0.3150287417232695</v>
          </cell>
          <cell r="O330">
            <v>0.31367085173519088</v>
          </cell>
          <cell r="P330">
            <v>0.31265000484480021</v>
          </cell>
          <cell r="Q330">
            <v>0.31187987056476896</v>
          </cell>
          <cell r="R330">
            <v>0.31129950745092416</v>
          </cell>
        </row>
        <row r="331">
          <cell r="A331" t="str">
            <v>not used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  <row r="333">
          <cell r="A333" t="str">
            <v>Prepaid</v>
          </cell>
        </row>
        <row r="334">
          <cell r="A334" t="str">
            <v>PCS Operator</v>
          </cell>
          <cell r="D334">
            <v>2.8452472461484864E-2</v>
          </cell>
          <cell r="E334">
            <v>0.15461281606574395</v>
          </cell>
          <cell r="F334">
            <v>0.23610674280662969</v>
          </cell>
          <cell r="G334">
            <v>0.27612028790612714</v>
          </cell>
          <cell r="H334">
            <v>0.2983567362867528</v>
          </cell>
          <cell r="I334">
            <v>0.30946572941721612</v>
          </cell>
          <cell r="J334">
            <v>0.31597758939684883</v>
          </cell>
          <cell r="K334">
            <v>0.31981190066850679</v>
          </cell>
          <cell r="L334">
            <v>0.32247940065588765</v>
          </cell>
          <cell r="M334">
            <v>0.32439727951426972</v>
          </cell>
          <cell r="N334">
            <v>0.32577962584022152</v>
          </cell>
          <cell r="O334">
            <v>0.32681641883936297</v>
          </cell>
          <cell r="P334">
            <v>0.32757550209582675</v>
          </cell>
          <cell r="Q334">
            <v>0.32813306980125329</v>
          </cell>
          <cell r="R334">
            <v>0.32854220108228088</v>
          </cell>
        </row>
        <row r="335">
          <cell r="A335" t="str">
            <v>Westel NMT</v>
          </cell>
          <cell r="D335">
            <v>4.0646389230692664E-2</v>
          </cell>
          <cell r="E335">
            <v>1.0884831210694076E-2</v>
          </cell>
          <cell r="F335">
            <v>2.2089252024523475E-3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 t="str">
            <v>Westel GSM</v>
          </cell>
          <cell r="D336">
            <v>0.38303885074343741</v>
          </cell>
          <cell r="E336">
            <v>0.37972677415352984</v>
          </cell>
          <cell r="F336">
            <v>0.36214498029068404</v>
          </cell>
          <cell r="G336">
            <v>0.34928366878453165</v>
          </cell>
          <cell r="H336">
            <v>0.34113930533650522</v>
          </cell>
          <cell r="I336">
            <v>0.33707050459785165</v>
          </cell>
          <cell r="J336">
            <v>0.33468545850195641</v>
          </cell>
          <cell r="K336">
            <v>0.33328109643681408</v>
          </cell>
          <cell r="L336">
            <v>0.3323040928693845</v>
          </cell>
          <cell r="M336">
            <v>0.33160164694795941</v>
          </cell>
          <cell r="N336">
            <v>0.33109534618009917</v>
          </cell>
          <cell r="O336">
            <v>0.33071560842428316</v>
          </cell>
          <cell r="P336">
            <v>0.33043758516165916</v>
          </cell>
          <cell r="Q336">
            <v>0.33023336936414749</v>
          </cell>
          <cell r="R336">
            <v>0.33008352017089465</v>
          </cell>
        </row>
        <row r="337">
          <cell r="A337" t="str">
            <v>Pannon GSM</v>
          </cell>
          <cell r="D337">
            <v>0.54786228756438504</v>
          </cell>
          <cell r="E337">
            <v>0.4547755785700322</v>
          </cell>
          <cell r="F337">
            <v>0.39953935170023397</v>
          </cell>
          <cell r="G337">
            <v>0.37459604330934115</v>
          </cell>
          <cell r="H337">
            <v>0.36050395837674187</v>
          </cell>
          <cell r="I337">
            <v>0.35346376598493223</v>
          </cell>
          <cell r="J337">
            <v>0.3493369521011947</v>
          </cell>
          <cell r="K337">
            <v>0.34690700289467913</v>
          </cell>
          <cell r="L337">
            <v>0.3452165064747279</v>
          </cell>
          <cell r="M337">
            <v>0.34400107353777087</v>
          </cell>
          <cell r="N337">
            <v>0.34312502797967925</v>
          </cell>
          <cell r="O337">
            <v>0.34246797273635382</v>
          </cell>
          <cell r="P337">
            <v>0.34198691274251408</v>
          </cell>
          <cell r="Q337">
            <v>0.34163356083459923</v>
          </cell>
          <cell r="R337">
            <v>0.34137427874682447</v>
          </cell>
        </row>
        <row r="338">
          <cell r="A338" t="str">
            <v>not used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40">
          <cell r="A340" t="str">
            <v>Total Market</v>
          </cell>
        </row>
        <row r="341">
          <cell r="A341" t="str">
            <v>PCS Operator</v>
          </cell>
          <cell r="D341">
            <v>1.4257397957343163E-2</v>
          </cell>
          <cell r="E341">
            <v>0.10605745005913447</v>
          </cell>
          <cell r="F341">
            <v>0.18648784871785667</v>
          </cell>
          <cell r="G341">
            <v>0.23387470716212855</v>
          </cell>
          <cell r="H341">
            <v>0.26143360559161527</v>
          </cell>
          <cell r="I341">
            <v>0.27910885305426747</v>
          </cell>
          <cell r="J341">
            <v>0.29121419174192309</v>
          </cell>
          <cell r="K341">
            <v>0.29972614845661788</v>
          </cell>
          <cell r="L341">
            <v>0.30586773923132304</v>
          </cell>
          <cell r="M341">
            <v>0.31043885487693679</v>
          </cell>
          <cell r="N341">
            <v>0.31384947028234667</v>
          </cell>
          <cell r="O341">
            <v>0.31645058860326125</v>
          </cell>
          <cell r="P341">
            <v>0.31844794525625952</v>
          </cell>
          <cell r="Q341">
            <v>0.31998907545218291</v>
          </cell>
          <cell r="R341">
            <v>0.32117893040998796</v>
          </cell>
        </row>
        <row r="342">
          <cell r="A342" t="str">
            <v>Westel NMT</v>
          </cell>
          <cell r="D342">
            <v>7.3187202915911104E-2</v>
          </cell>
          <cell r="E342">
            <v>3.1681339960783872E-2</v>
          </cell>
          <cell r="F342">
            <v>9.2479489532183972E-3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A343" t="str">
            <v>Westel GSM</v>
          </cell>
          <cell r="D343">
            <v>0.4965808780976016</v>
          </cell>
          <cell r="E343">
            <v>0.4644566871980762</v>
          </cell>
          <cell r="F343">
            <v>0.4287897434191531</v>
          </cell>
          <cell r="G343">
            <v>0.40578577873470761</v>
          </cell>
          <cell r="H343">
            <v>0.38882758359601061</v>
          </cell>
          <cell r="I343">
            <v>0.37794787834523202</v>
          </cell>
          <cell r="J343">
            <v>0.37049537813343331</v>
          </cell>
          <cell r="K343">
            <v>0.36566291724621358</v>
          </cell>
          <cell r="L343">
            <v>0.36219344034707296</v>
          </cell>
          <cell r="M343">
            <v>0.35962129229853956</v>
          </cell>
          <cell r="N343">
            <v>0.35771983858475803</v>
          </cell>
          <cell r="O343">
            <v>0.35616278578436805</v>
          </cell>
          <cell r="P343">
            <v>0.35495314571608971</v>
          </cell>
          <cell r="Q343">
            <v>0.35400554710066867</v>
          </cell>
          <cell r="R343">
            <v>0.35326127107561245</v>
          </cell>
        </row>
        <row r="344">
          <cell r="A344" t="str">
            <v>Pannon GSM</v>
          </cell>
          <cell r="D344">
            <v>0.41597452102914401</v>
          </cell>
          <cell r="E344">
            <v>0.39780452278200551</v>
          </cell>
          <cell r="F344">
            <v>0.37547445890977177</v>
          </cell>
          <cell r="G344">
            <v>0.36033951410316373</v>
          </cell>
          <cell r="H344">
            <v>0.34973881081237407</v>
          </cell>
          <cell r="I344">
            <v>0.34294326860050051</v>
          </cell>
          <cell r="J344">
            <v>0.33829043012464355</v>
          </cell>
          <cell r="K344">
            <v>0.33461093429716854</v>
          </cell>
          <cell r="L344">
            <v>0.33193882042160405</v>
          </cell>
          <cell r="M344">
            <v>0.3299398528245237</v>
          </cell>
          <cell r="N344">
            <v>0.3284306911328953</v>
          </cell>
          <cell r="O344">
            <v>0.3273866256123707</v>
          </cell>
          <cell r="P344">
            <v>0.32659890902765076</v>
          </cell>
          <cell r="Q344">
            <v>0.32600537744714841</v>
          </cell>
          <cell r="R344">
            <v>0.32555979851439959</v>
          </cell>
        </row>
        <row r="345">
          <cell r="A345" t="str">
            <v>not used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54">
          <cell r="A354" t="str">
            <v>Table C3: PCS Operator Subscriber Analysis</v>
          </cell>
        </row>
        <row r="356">
          <cell r="A356" t="str">
            <v>Net additions</v>
          </cell>
          <cell r="D356">
            <v>1999</v>
          </cell>
          <cell r="E356">
            <v>2000</v>
          </cell>
          <cell r="F356">
            <v>2001</v>
          </cell>
          <cell r="G356">
            <v>2002</v>
          </cell>
          <cell r="H356">
            <v>2003</v>
          </cell>
          <cell r="I356">
            <v>2004</v>
          </cell>
          <cell r="J356">
            <v>2005</v>
          </cell>
          <cell r="K356">
            <v>2006</v>
          </cell>
          <cell r="L356">
            <v>2007</v>
          </cell>
          <cell r="M356">
            <v>2008</v>
          </cell>
          <cell r="N356">
            <v>2009</v>
          </cell>
          <cell r="O356">
            <v>2010</v>
          </cell>
          <cell r="P356">
            <v>2011</v>
          </cell>
          <cell r="Q356">
            <v>2012</v>
          </cell>
          <cell r="R356">
            <v>2013</v>
          </cell>
        </row>
        <row r="357">
          <cell r="A357" t="str">
            <v>Business</v>
          </cell>
          <cell r="D357">
            <v>2603.4281091281923</v>
          </cell>
          <cell r="E357">
            <v>24418.623193787822</v>
          </cell>
          <cell r="F357">
            <v>27816.728792888687</v>
          </cell>
          <cell r="G357">
            <v>26886.432429484514</v>
          </cell>
          <cell r="H357">
            <v>21400.093016638421</v>
          </cell>
          <cell r="I357">
            <v>18875.517051078787</v>
          </cell>
          <cell r="J357">
            <v>16883.460551392694</v>
          </cell>
          <cell r="K357">
            <v>15289.612514822744</v>
          </cell>
          <cell r="L357">
            <v>14004.301171169587</v>
          </cell>
          <cell r="M357">
            <v>12963.168611775298</v>
          </cell>
          <cell r="N357">
            <v>12117.653068841202</v>
          </cell>
          <cell r="O357">
            <v>3175.1325628471968</v>
          </cell>
          <cell r="P357">
            <v>2646.4200827389432</v>
          </cell>
          <cell r="Q357">
            <v>2214.8901731889055</v>
          </cell>
          <cell r="R357">
            <v>1863.0151922261284</v>
          </cell>
        </row>
        <row r="358">
          <cell r="A358" t="str">
            <v>Consumer</v>
          </cell>
          <cell r="D358">
            <v>10430.604016736826</v>
          </cell>
          <cell r="E358">
            <v>87461.75699183697</v>
          </cell>
          <cell r="F358">
            <v>114517.85522526893</v>
          </cell>
          <cell r="G358">
            <v>73311.090525496867</v>
          </cell>
          <cell r="H358">
            <v>33666.876767276088</v>
          </cell>
          <cell r="I358">
            <v>26211.24238963431</v>
          </cell>
          <cell r="J358">
            <v>20174.335554386314</v>
          </cell>
          <cell r="K358">
            <v>28963.354155691806</v>
          </cell>
          <cell r="L358">
            <v>21157.894640311133</v>
          </cell>
          <cell r="M358">
            <v>16854.849317455722</v>
          </cell>
          <cell r="N358">
            <v>12659.542776331422</v>
          </cell>
          <cell r="O358">
            <v>13710.630353083194</v>
          </cell>
          <cell r="P358">
            <v>12492.894017093058</v>
          </cell>
          <cell r="Q358">
            <v>11913.724834011868</v>
          </cell>
          <cell r="R358">
            <v>11420.550148523122</v>
          </cell>
        </row>
        <row r="359">
          <cell r="A359" t="str">
            <v>Prepaid</v>
          </cell>
          <cell r="D359">
            <v>7648.7502433280169</v>
          </cell>
          <cell r="E359">
            <v>67795.29075637809</v>
          </cell>
          <cell r="F359">
            <v>114447.62754066719</v>
          </cell>
          <cell r="G359">
            <v>102392.4115603953</v>
          </cell>
          <cell r="H359">
            <v>97068.434664414031</v>
          </cell>
          <cell r="I359">
            <v>69428.009148987476</v>
          </cell>
          <cell r="J359">
            <v>51843.529459765763</v>
          </cell>
          <cell r="K359">
            <v>24560.861797183868</v>
          </cell>
          <cell r="L359">
            <v>17462.562145804404</v>
          </cell>
          <cell r="M359">
            <v>14108.938900736859</v>
          </cell>
          <cell r="N359">
            <v>10431.806252649054</v>
          </cell>
          <cell r="O359">
            <v>12951.454985105898</v>
          </cell>
          <cell r="P359">
            <v>12374.333778542117</v>
          </cell>
          <cell r="Q359">
            <v>12384.659068144741</v>
          </cell>
          <cell r="R359">
            <v>12338.830783760874</v>
          </cell>
        </row>
        <row r="360">
          <cell r="A360" t="str">
            <v>Total</v>
          </cell>
          <cell r="D360">
            <v>20682.782369193035</v>
          </cell>
          <cell r="E360">
            <v>179675.67094200288</v>
          </cell>
          <cell r="F360">
            <v>256782.21155882481</v>
          </cell>
          <cell r="G360">
            <v>202589.93451537669</v>
          </cell>
          <cell r="H360">
            <v>152135.40444832854</v>
          </cell>
          <cell r="I360">
            <v>114514.76858970057</v>
          </cell>
          <cell r="J360">
            <v>88901.325565544772</v>
          </cell>
          <cell r="K360">
            <v>68813.828467698419</v>
          </cell>
          <cell r="L360">
            <v>52624.757957285125</v>
          </cell>
          <cell r="M360">
            <v>43926.956829967879</v>
          </cell>
          <cell r="N360">
            <v>35209.002097821678</v>
          </cell>
          <cell r="O360">
            <v>29837.217901036289</v>
          </cell>
          <cell r="P360">
            <v>27513.647878374119</v>
          </cell>
          <cell r="Q360">
            <v>26513.274075345515</v>
          </cell>
          <cell r="R360">
            <v>25622.396124510124</v>
          </cell>
        </row>
        <row r="362">
          <cell r="A362" t="str">
            <v>Gross Additions</v>
          </cell>
          <cell r="D362">
            <v>1999</v>
          </cell>
          <cell r="E362">
            <v>2000</v>
          </cell>
          <cell r="F362">
            <v>2001</v>
          </cell>
          <cell r="G362">
            <v>2002</v>
          </cell>
          <cell r="H362">
            <v>2003</v>
          </cell>
          <cell r="I362">
            <v>2004</v>
          </cell>
          <cell r="J362">
            <v>2005</v>
          </cell>
          <cell r="K362">
            <v>2006</v>
          </cell>
          <cell r="L362">
            <v>2007</v>
          </cell>
          <cell r="M362">
            <v>2008</v>
          </cell>
          <cell r="N362">
            <v>2009</v>
          </cell>
          <cell r="O362">
            <v>2010</v>
          </cell>
          <cell r="P362">
            <v>2011</v>
          </cell>
          <cell r="Q362">
            <v>2012</v>
          </cell>
          <cell r="R362">
            <v>2013</v>
          </cell>
        </row>
        <row r="363">
          <cell r="A363" t="str">
            <v>Business</v>
          </cell>
          <cell r="D363">
            <v>2603.4281091281923</v>
          </cell>
          <cell r="E363">
            <v>24909.169740407149</v>
          </cell>
          <cell r="F363">
            <v>32859.387964639616</v>
          </cell>
          <cell r="G363">
            <v>37069.919841617251</v>
          </cell>
          <cell r="H363">
            <v>36532.826466148414</v>
          </cell>
          <cell r="I363">
            <v>37933.595275071224</v>
          </cell>
          <cell r="J363">
            <v>39396.033731366784</v>
          </cell>
          <cell r="K363">
            <v>40885.603600842885</v>
          </cell>
          <cell r="L363">
            <v>42387.045204677685</v>
          </cell>
          <cell r="M363">
            <v>43893.660903725002</v>
          </cell>
          <cell r="N363">
            <v>45402.524462266607</v>
          </cell>
          <cell r="O363">
            <v>37978.019057691388</v>
          </cell>
          <cell r="P363">
            <v>38021.731097774813</v>
          </cell>
          <cell r="Q363">
            <v>38067.478877210327</v>
          </cell>
          <cell r="R363">
            <v>38115.221270595393</v>
          </cell>
        </row>
        <row r="364">
          <cell r="A364" t="str">
            <v>Consumer</v>
          </cell>
          <cell r="D364">
            <v>10430.604016736826</v>
          </cell>
          <cell r="E364">
            <v>90134.795963970755</v>
          </cell>
          <cell r="F364">
            <v>139484.1399917524</v>
          </cell>
          <cell r="G364">
            <v>123934.65742651308</v>
          </cell>
          <cell r="H364">
            <v>99667.733039445287</v>
          </cell>
          <cell r="I364">
            <v>99942.776930289343</v>
          </cell>
          <cell r="J364">
            <v>99889.844863093036</v>
          </cell>
          <cell r="K364">
            <v>114586.01015470996</v>
          </cell>
          <cell r="L364">
            <v>113040.86758782637</v>
          </cell>
          <cell r="M364">
            <v>113441.7517255609</v>
          </cell>
          <cell r="N364">
            <v>112892.96087931548</v>
          </cell>
          <cell r="O364">
            <v>117138.01555499133</v>
          </cell>
          <cell r="P364">
            <v>119072.69740975696</v>
          </cell>
          <cell r="Q364">
            <v>121405.45503364246</v>
          </cell>
          <cell r="R364">
            <v>123676.8513357324</v>
          </cell>
        </row>
        <row r="365">
          <cell r="A365" t="str">
            <v>Prepaid</v>
          </cell>
          <cell r="D365">
            <v>7648.7502433280169</v>
          </cell>
          <cell r="E365">
            <v>70486.824031355878</v>
          </cell>
          <cell r="F365">
            <v>139421.78321508522</v>
          </cell>
          <cell r="G365">
            <v>157369.89313015519</v>
          </cell>
          <cell r="H365">
            <v>178645.71657226991</v>
          </cell>
          <cell r="I365">
            <v>173386.0145531212</v>
          </cell>
          <cell r="J365">
            <v>171703.69490785725</v>
          </cell>
          <cell r="K365">
            <v>154484.92329984452</v>
          </cell>
          <cell r="L365">
            <v>152870.18434366351</v>
          </cell>
          <cell r="M365">
            <v>153615.58339768098</v>
          </cell>
          <cell r="N365">
            <v>153118.74585018802</v>
          </cell>
          <cell r="O365">
            <v>158633.4224530998</v>
          </cell>
          <cell r="P365">
            <v>161281.52086383986</v>
          </cell>
          <cell r="Q365">
            <v>164430.63884720282</v>
          </cell>
          <cell r="R365">
            <v>167508.215403871</v>
          </cell>
        </row>
        <row r="366">
          <cell r="A366" t="str">
            <v>Total</v>
          </cell>
          <cell r="D366">
            <v>20682.782369193035</v>
          </cell>
          <cell r="E366">
            <v>185530.78973573376</v>
          </cell>
          <cell r="F366">
            <v>311765.31117147719</v>
          </cell>
          <cell r="G366">
            <v>318374.47039828554</v>
          </cell>
          <cell r="H366">
            <v>314846.27607786364</v>
          </cell>
          <cell r="I366">
            <v>311262.38675848173</v>
          </cell>
          <cell r="J366">
            <v>310989.57350231707</v>
          </cell>
          <cell r="K366">
            <v>309956.53705539741</v>
          </cell>
          <cell r="L366">
            <v>308298.09713616758</v>
          </cell>
          <cell r="M366">
            <v>310950.99602696684</v>
          </cell>
          <cell r="N366">
            <v>311414.23119177012</v>
          </cell>
          <cell r="O366">
            <v>313749.45706578251</v>
          </cell>
          <cell r="P366">
            <v>318375.94937137165</v>
          </cell>
          <cell r="Q366">
            <v>323903.57275805564</v>
          </cell>
          <cell r="R366">
            <v>329300.2880101988</v>
          </cell>
        </row>
        <row r="368">
          <cell r="A368" t="str">
            <v>Churn</v>
          </cell>
          <cell r="D368">
            <v>1999</v>
          </cell>
          <cell r="E368">
            <v>2000</v>
          </cell>
          <cell r="F368">
            <v>2001</v>
          </cell>
          <cell r="G368">
            <v>2002</v>
          </cell>
          <cell r="H368">
            <v>2003</v>
          </cell>
          <cell r="I368">
            <v>2004</v>
          </cell>
          <cell r="J368">
            <v>2005</v>
          </cell>
          <cell r="K368">
            <v>2006</v>
          </cell>
          <cell r="L368">
            <v>2007</v>
          </cell>
          <cell r="M368">
            <v>2008</v>
          </cell>
          <cell r="N368">
            <v>2009</v>
          </cell>
          <cell r="O368">
            <v>2010</v>
          </cell>
          <cell r="P368">
            <v>2011</v>
          </cell>
          <cell r="Q368">
            <v>2012</v>
          </cell>
          <cell r="R368">
            <v>2013</v>
          </cell>
        </row>
        <row r="369">
          <cell r="A369" t="str">
            <v>Business</v>
          </cell>
          <cell r="D369">
            <v>0</v>
          </cell>
          <cell r="E369">
            <v>490.54654661932807</v>
          </cell>
          <cell r="F369">
            <v>5042.6591717509264</v>
          </cell>
          <cell r="G369">
            <v>10183.487412132727</v>
          </cell>
          <cell r="H369">
            <v>15132.733449509995</v>
          </cell>
          <cell r="I369">
            <v>19058.078223992448</v>
          </cell>
          <cell r="J369">
            <v>22512.573179974104</v>
          </cell>
          <cell r="K369">
            <v>25595.991086020134</v>
          </cell>
          <cell r="L369">
            <v>28382.744033508097</v>
          </cell>
          <cell r="M369">
            <v>30930.492291949682</v>
          </cell>
          <cell r="N369">
            <v>33284.871393425376</v>
          </cell>
          <cell r="O369">
            <v>34802.886494844184</v>
          </cell>
          <cell r="P369">
            <v>35375.31101503587</v>
          </cell>
          <cell r="Q369">
            <v>35852.588704021429</v>
          </cell>
          <cell r="R369">
            <v>36252.206078369265</v>
          </cell>
        </row>
        <row r="370">
          <cell r="A370" t="str">
            <v>Consumer</v>
          </cell>
          <cell r="D370">
            <v>0</v>
          </cell>
          <cell r="E370">
            <v>2673.0389721337947</v>
          </cell>
          <cell r="F370">
            <v>24966.284766483481</v>
          </cell>
          <cell r="G370">
            <v>50623.566901016202</v>
          </cell>
          <cell r="H370">
            <v>66000.856272169229</v>
          </cell>
          <cell r="I370">
            <v>73731.534540655019</v>
          </cell>
          <cell r="J370">
            <v>79715.509308706736</v>
          </cell>
          <cell r="K370">
            <v>85622.655999018185</v>
          </cell>
          <cell r="L370">
            <v>91882.972947515285</v>
          </cell>
          <cell r="M370">
            <v>96586.902408105205</v>
          </cell>
          <cell r="N370">
            <v>100233.41810298404</v>
          </cell>
          <cell r="O370">
            <v>103427.38520190812</v>
          </cell>
          <cell r="P370">
            <v>106579.80339266387</v>
          </cell>
          <cell r="Q370">
            <v>109491.73019963058</v>
          </cell>
          <cell r="R370">
            <v>112256.30118720925</v>
          </cell>
        </row>
        <row r="371">
          <cell r="A371" t="str">
            <v>Prepaid</v>
          </cell>
          <cell r="D371">
            <v>0</v>
          </cell>
          <cell r="E371">
            <v>2691.5332749777886</v>
          </cell>
          <cell r="F371">
            <v>24974.155674418027</v>
          </cell>
          <cell r="G371">
            <v>54977.481569759919</v>
          </cell>
          <cell r="H371">
            <v>81577.281907855868</v>
          </cell>
          <cell r="I371">
            <v>103958.00540413367</v>
          </cell>
          <cell r="J371">
            <v>119860.1654480915</v>
          </cell>
          <cell r="K371">
            <v>129924.06150266062</v>
          </cell>
          <cell r="L371">
            <v>135407.62219785911</v>
          </cell>
          <cell r="M371">
            <v>139506.64449694415</v>
          </cell>
          <cell r="N371">
            <v>142686.93959753893</v>
          </cell>
          <cell r="O371">
            <v>145681.96746799388</v>
          </cell>
          <cell r="P371">
            <v>148907.18708529774</v>
          </cell>
          <cell r="Q371">
            <v>152045.97977905814</v>
          </cell>
          <cell r="R371">
            <v>155169.38462011013</v>
          </cell>
        </row>
        <row r="372">
          <cell r="A372" t="str">
            <v>Total</v>
          </cell>
          <cell r="D372">
            <v>0</v>
          </cell>
          <cell r="E372">
            <v>5855.1187937309114</v>
          </cell>
          <cell r="F372">
            <v>54983.099612652433</v>
          </cell>
          <cell r="G372">
            <v>115784.53588290885</v>
          </cell>
          <cell r="H372">
            <v>162710.8716295351</v>
          </cell>
          <cell r="I372">
            <v>196747.61816878113</v>
          </cell>
          <cell r="J372">
            <v>222088.24793677236</v>
          </cell>
          <cell r="K372">
            <v>241142.70858769893</v>
          </cell>
          <cell r="L372">
            <v>255673.33917888248</v>
          </cell>
          <cell r="M372">
            <v>267024.03919699905</v>
          </cell>
          <cell r="N372">
            <v>276205.22909394838</v>
          </cell>
          <cell r="O372">
            <v>283912.23916474619</v>
          </cell>
          <cell r="P372">
            <v>290862.30149299745</v>
          </cell>
          <cell r="Q372">
            <v>297390.29868271016</v>
          </cell>
          <cell r="R372">
            <v>303677.89188568864</v>
          </cell>
        </row>
        <row r="374">
          <cell r="A374" t="str">
            <v>End of year subscribers</v>
          </cell>
          <cell r="D374">
            <v>1999</v>
          </cell>
          <cell r="E374">
            <v>2000</v>
          </cell>
          <cell r="F374">
            <v>2001</v>
          </cell>
          <cell r="G374">
            <v>2002</v>
          </cell>
          <cell r="H374">
            <v>2003</v>
          </cell>
          <cell r="I374">
            <v>2004</v>
          </cell>
          <cell r="J374">
            <v>2005</v>
          </cell>
          <cell r="K374">
            <v>2006</v>
          </cell>
          <cell r="L374">
            <v>2007</v>
          </cell>
          <cell r="M374">
            <v>2008</v>
          </cell>
          <cell r="N374">
            <v>2009</v>
          </cell>
          <cell r="O374">
            <v>2010</v>
          </cell>
          <cell r="P374">
            <v>2011</v>
          </cell>
          <cell r="Q374">
            <v>2012</v>
          </cell>
          <cell r="R374">
            <v>2013</v>
          </cell>
        </row>
        <row r="375">
          <cell r="A375" t="str">
            <v>Business</v>
          </cell>
          <cell r="D375">
            <v>2603.4281091281923</v>
          </cell>
          <cell r="E375">
            <v>27022.051302916014</v>
          </cell>
          <cell r="F375">
            <v>54838.780095804701</v>
          </cell>
          <cell r="G375">
            <v>81725.212525289215</v>
          </cell>
          <cell r="H375">
            <v>103125.30554192764</v>
          </cell>
          <cell r="I375">
            <v>122000.82259300642</v>
          </cell>
          <cell r="J375">
            <v>138884.28314439912</v>
          </cell>
          <cell r="K375">
            <v>154173.89565922186</v>
          </cell>
          <cell r="L375">
            <v>168178.19683039145</v>
          </cell>
          <cell r="M375">
            <v>181141.36544216675</v>
          </cell>
          <cell r="N375">
            <v>193259.01851100795</v>
          </cell>
          <cell r="O375">
            <v>196434.15107385514</v>
          </cell>
          <cell r="P375">
            <v>199080.57115659409</v>
          </cell>
          <cell r="Q375">
            <v>201295.46132978299</v>
          </cell>
          <cell r="R375">
            <v>203158.47652200912</v>
          </cell>
        </row>
        <row r="376">
          <cell r="A376" t="str">
            <v>Consumer</v>
          </cell>
          <cell r="D376">
            <v>10430.604016736826</v>
          </cell>
          <cell r="E376">
            <v>97892.361008573789</v>
          </cell>
          <cell r="F376">
            <v>212410.21623384272</v>
          </cell>
          <cell r="G376">
            <v>285721.30675933958</v>
          </cell>
          <cell r="H376">
            <v>319388.18352661567</v>
          </cell>
          <cell r="I376">
            <v>345599.42591624998</v>
          </cell>
          <cell r="J376">
            <v>365773.76147063629</v>
          </cell>
          <cell r="K376">
            <v>394737.1156263281</v>
          </cell>
          <cell r="L376">
            <v>415895.01026663923</v>
          </cell>
          <cell r="M376">
            <v>432749.85958409496</v>
          </cell>
          <cell r="N376">
            <v>445409.40236042638</v>
          </cell>
          <cell r="O376">
            <v>459120.03271350957</v>
          </cell>
          <cell r="P376">
            <v>471612.92673060263</v>
          </cell>
          <cell r="Q376">
            <v>483526.6515646145</v>
          </cell>
          <cell r="R376">
            <v>494947.20171313762</v>
          </cell>
        </row>
        <row r="377">
          <cell r="A377" t="str">
            <v>Prepaid</v>
          </cell>
          <cell r="D377">
            <v>7648.7502433280169</v>
          </cell>
          <cell r="E377">
            <v>75444.040999706107</v>
          </cell>
          <cell r="F377">
            <v>189891.6685403733</v>
          </cell>
          <cell r="G377">
            <v>292284.0801007686</v>
          </cell>
          <cell r="H377">
            <v>389352.51476518263</v>
          </cell>
          <cell r="I377">
            <v>458780.5239141701</v>
          </cell>
          <cell r="J377">
            <v>510624.05337393587</v>
          </cell>
          <cell r="K377">
            <v>535184.91517111973</v>
          </cell>
          <cell r="L377">
            <v>552647.47731692414</v>
          </cell>
          <cell r="M377">
            <v>566756.416217661</v>
          </cell>
          <cell r="N377">
            <v>577188.22247031005</v>
          </cell>
          <cell r="O377">
            <v>590139.67745541595</v>
          </cell>
          <cell r="P377">
            <v>602514.01123395807</v>
          </cell>
          <cell r="Q377">
            <v>614898.67030210281</v>
          </cell>
          <cell r="R377">
            <v>627237.50108586368</v>
          </cell>
        </row>
        <row r="378">
          <cell r="A378" t="str">
            <v>Total</v>
          </cell>
          <cell r="D378">
            <v>20682.782369193035</v>
          </cell>
          <cell r="E378">
            <v>200358.45331119592</v>
          </cell>
          <cell r="F378">
            <v>457140.6648700207</v>
          </cell>
          <cell r="G378">
            <v>659730.59938539739</v>
          </cell>
          <cell r="H378">
            <v>811866.00383372593</v>
          </cell>
          <cell r="I378">
            <v>926380.7724234265</v>
          </cell>
          <cell r="J378">
            <v>1015282.0979889713</v>
          </cell>
          <cell r="K378">
            <v>1084095.9264566698</v>
          </cell>
          <cell r="L378">
            <v>1136720.6844139548</v>
          </cell>
          <cell r="M378">
            <v>1180647.6412439228</v>
          </cell>
          <cell r="N378">
            <v>1215856.6433417443</v>
          </cell>
          <cell r="O378">
            <v>1245693.8612427807</v>
          </cell>
          <cell r="P378">
            <v>1273207.5091211549</v>
          </cell>
          <cell r="Q378">
            <v>1299720.7831965003</v>
          </cell>
          <cell r="R378">
            <v>1325343.1793210104</v>
          </cell>
        </row>
        <row r="380">
          <cell r="A380" t="str">
            <v>Average year subscribers</v>
          </cell>
          <cell r="D380">
            <v>1999</v>
          </cell>
          <cell r="E380">
            <v>2000</v>
          </cell>
          <cell r="F380">
            <v>2001</v>
          </cell>
          <cell r="G380">
            <v>2002</v>
          </cell>
          <cell r="H380">
            <v>2003</v>
          </cell>
          <cell r="I380">
            <v>2004</v>
          </cell>
          <cell r="J380">
            <v>2005</v>
          </cell>
          <cell r="K380">
            <v>2006</v>
          </cell>
          <cell r="L380">
            <v>2007</v>
          </cell>
          <cell r="M380">
            <v>2008</v>
          </cell>
          <cell r="N380">
            <v>2009</v>
          </cell>
          <cell r="O380">
            <v>2010</v>
          </cell>
          <cell r="P380">
            <v>2011</v>
          </cell>
          <cell r="Q380">
            <v>2012</v>
          </cell>
          <cell r="R380">
            <v>2013</v>
          </cell>
        </row>
        <row r="381">
          <cell r="A381" t="str">
            <v>Business</v>
          </cell>
          <cell r="D381">
            <v>325.42851364102404</v>
          </cell>
          <cell r="E381">
            <v>15195.727695461128</v>
          </cell>
          <cell r="F381">
            <v>41164.307751587716</v>
          </cell>
          <cell r="G381">
            <v>68391.471659434639</v>
          </cell>
          <cell r="H381">
            <v>92425.259033608425</v>
          </cell>
          <cell r="I381">
            <v>112563.06406746703</v>
          </cell>
          <cell r="J381">
            <v>130442.55286870277</v>
          </cell>
          <cell r="K381">
            <v>146529.08940181049</v>
          </cell>
          <cell r="L381">
            <v>161176.04624480667</v>
          </cell>
          <cell r="M381">
            <v>174659.78113627911</v>
          </cell>
          <cell r="N381">
            <v>187200.19197658735</v>
          </cell>
          <cell r="O381">
            <v>194846.58479243156</v>
          </cell>
          <cell r="P381">
            <v>197757.3611152246</v>
          </cell>
          <cell r="Q381">
            <v>200188.01624318853</v>
          </cell>
          <cell r="R381">
            <v>202226.96892589604</v>
          </cell>
        </row>
        <row r="382">
          <cell r="A382" t="str">
            <v>Consumer</v>
          </cell>
          <cell r="D382">
            <v>1303.8255020921033</v>
          </cell>
          <cell r="E382">
            <v>55533.25528613542</v>
          </cell>
          <cell r="F382">
            <v>156114.19178551424</v>
          </cell>
          <cell r="G382">
            <v>249364.26734089252</v>
          </cell>
          <cell r="H382">
            <v>302554.74514297763</v>
          </cell>
          <cell r="I382">
            <v>332493.80472143285</v>
          </cell>
          <cell r="J382">
            <v>355686.59369344311</v>
          </cell>
          <cell r="K382">
            <v>380255.4385484822</v>
          </cell>
          <cell r="L382">
            <v>405316.06294648367</v>
          </cell>
          <cell r="M382">
            <v>424322.43492536712</v>
          </cell>
          <cell r="N382">
            <v>439079.63097226067</v>
          </cell>
          <cell r="O382">
            <v>452264.71753696795</v>
          </cell>
          <cell r="P382">
            <v>465366.47972205607</v>
          </cell>
          <cell r="Q382">
            <v>477569.78914760856</v>
          </cell>
          <cell r="R382">
            <v>489236.92663887609</v>
          </cell>
        </row>
        <row r="383">
          <cell r="A383" t="str">
            <v>Prepaid</v>
          </cell>
          <cell r="D383">
            <v>956.09378041600212</v>
          </cell>
          <cell r="E383">
            <v>42013.156164649939</v>
          </cell>
          <cell r="F383">
            <v>134668.19027278307</v>
          </cell>
          <cell r="G383">
            <v>243405.857339362</v>
          </cell>
          <cell r="H383">
            <v>340818.29743297561</v>
          </cell>
          <cell r="I383">
            <v>424066.51933967636</v>
          </cell>
          <cell r="J383">
            <v>484702.28864405298</v>
          </cell>
          <cell r="K383">
            <v>522904.4842725278</v>
          </cell>
          <cell r="L383">
            <v>543916.19624402188</v>
          </cell>
          <cell r="M383">
            <v>559701.94676729257</v>
          </cell>
          <cell r="N383">
            <v>571972.31934398552</v>
          </cell>
          <cell r="O383">
            <v>583663.949962863</v>
          </cell>
          <cell r="P383">
            <v>596326.84434468695</v>
          </cell>
          <cell r="Q383">
            <v>608706.34076803038</v>
          </cell>
          <cell r="R383">
            <v>621068.08569398324</v>
          </cell>
        </row>
        <row r="384">
          <cell r="A384" t="str">
            <v>Total</v>
          </cell>
          <cell r="D384">
            <v>2585.3477961491294</v>
          </cell>
          <cell r="E384">
            <v>112742.1391462465</v>
          </cell>
          <cell r="F384">
            <v>331946.68980988499</v>
          </cell>
          <cell r="G384">
            <v>561161.5963396891</v>
          </cell>
          <cell r="H384">
            <v>735798.30160956166</v>
          </cell>
          <cell r="I384">
            <v>869123.38812857622</v>
          </cell>
          <cell r="J384">
            <v>970831.43520619883</v>
          </cell>
          <cell r="K384">
            <v>1049689.0122228204</v>
          </cell>
          <cell r="L384">
            <v>1110408.3054353122</v>
          </cell>
          <cell r="M384">
            <v>1158684.1628289388</v>
          </cell>
          <cell r="N384">
            <v>1198252.1422928334</v>
          </cell>
          <cell r="O384">
            <v>1230775.2522922624</v>
          </cell>
          <cell r="P384">
            <v>1259450.6851819677</v>
          </cell>
          <cell r="Q384">
            <v>1286464.1461588275</v>
          </cell>
          <cell r="R384">
            <v>1312531.9812587555</v>
          </cell>
        </row>
        <row r="386">
          <cell r="A386" t="str">
            <v>Subscriber Growth</v>
          </cell>
          <cell r="D386">
            <v>1999</v>
          </cell>
          <cell r="E386">
            <v>2000</v>
          </cell>
          <cell r="F386">
            <v>2001</v>
          </cell>
          <cell r="G386">
            <v>2002</v>
          </cell>
          <cell r="H386">
            <v>2003</v>
          </cell>
          <cell r="I386">
            <v>2004</v>
          </cell>
          <cell r="J386">
            <v>2005</v>
          </cell>
          <cell r="K386">
            <v>2006</v>
          </cell>
          <cell r="L386">
            <v>2007</v>
          </cell>
          <cell r="M386">
            <v>2008</v>
          </cell>
          <cell r="N386">
            <v>2009</v>
          </cell>
          <cell r="O386">
            <v>2010</v>
          </cell>
          <cell r="P386">
            <v>2011</v>
          </cell>
          <cell r="Q386">
            <v>2012</v>
          </cell>
          <cell r="R386">
            <v>2013</v>
          </cell>
        </row>
        <row r="387">
          <cell r="A387" t="str">
            <v>Business</v>
          </cell>
          <cell r="D387" t="e">
            <v>#N/A</v>
          </cell>
          <cell r="E387">
            <v>9.3794113646429302</v>
          </cell>
          <cell r="F387">
            <v>1.0294084812830961</v>
          </cell>
          <cell r="G387">
            <v>0.49028137355559798</v>
          </cell>
          <cell r="H387">
            <v>0.26185423512990358</v>
          </cell>
          <cell r="I387">
            <v>0.18303477455787576</v>
          </cell>
          <cell r="J387">
            <v>0.13838808782229073</v>
          </cell>
          <cell r="K387">
            <v>0.11008886080310476</v>
          </cell>
          <cell r="L387">
            <v>9.0834451002807848E-2</v>
          </cell>
          <cell r="M387">
            <v>7.7079959567224465E-2</v>
          </cell>
          <cell r="N387">
            <v>6.6896111991106899E-2</v>
          </cell>
          <cell r="O387">
            <v>1.642941471663506E-2</v>
          </cell>
          <cell r="P387">
            <v>1.3472301370569539E-2</v>
          </cell>
          <cell r="Q387">
            <v>1.1125596839114404E-2</v>
          </cell>
          <cell r="R387">
            <v>9.2551276611942956E-3</v>
          </cell>
        </row>
        <row r="388">
          <cell r="A388" t="str">
            <v>Consumer</v>
          </cell>
          <cell r="D388" t="e">
            <v>#N/A</v>
          </cell>
          <cell r="E388">
            <v>8.3851095153738786</v>
          </cell>
          <cell r="F388">
            <v>1.1698344390247062</v>
          </cell>
          <cell r="G388">
            <v>0.34513919257437498</v>
          </cell>
          <cell r="H388">
            <v>0.11783117314255254</v>
          </cell>
          <cell r="I388">
            <v>8.2067038611808973E-2</v>
          </cell>
          <cell r="J388">
            <v>5.837491049326915E-2</v>
          </cell>
          <cell r="K388">
            <v>7.9183793936561386E-2</v>
          </cell>
          <cell r="L388">
            <v>5.3599962614967023E-2</v>
          </cell>
          <cell r="M388">
            <v>4.0526692798381392E-2</v>
          </cell>
          <cell r="N388">
            <v>2.9253718969425302E-2</v>
          </cell>
          <cell r="O388">
            <v>3.0782085605791876E-2</v>
          </cell>
          <cell r="P388">
            <v>2.721051822386622E-2</v>
          </cell>
          <cell r="Q388">
            <v>2.5261658785738161E-2</v>
          </cell>
          <cell r="R388">
            <v>2.361927747223036E-2</v>
          </cell>
        </row>
        <row r="389">
          <cell r="A389" t="str">
            <v>Prepaid</v>
          </cell>
          <cell r="D389" t="e">
            <v>#N/A</v>
          </cell>
          <cell r="E389">
            <v>8.863577525689994</v>
          </cell>
          <cell r="F389">
            <v>1.5169869750364118</v>
          </cell>
          <cell r="G389">
            <v>0.53921487102329291</v>
          </cell>
          <cell r="H389">
            <v>0.33210305067230639</v>
          </cell>
          <cell r="I389">
            <v>0.17831658077477508</v>
          </cell>
          <cell r="J389">
            <v>0.11300289955086407</v>
          </cell>
          <cell r="K389">
            <v>4.8099696116739032E-2</v>
          </cell>
          <cell r="L389">
            <v>3.2629025315896509E-2</v>
          </cell>
          <cell r="M389">
            <v>2.552972641662099E-2</v>
          </cell>
          <cell r="N389">
            <v>1.840615466211637E-2</v>
          </cell>
          <cell r="O389">
            <v>2.2438876056193546E-2</v>
          </cell>
          <cell r="P389">
            <v>2.0968482973214408E-2</v>
          </cell>
          <cell r="Q389">
            <v>2.0554972726328335E-2</v>
          </cell>
          <cell r="R389">
            <v>2.0066445708361691E-2</v>
          </cell>
        </row>
        <row r="390">
          <cell r="A390" t="str">
            <v>Total</v>
          </cell>
          <cell r="D390" t="e">
            <v>#N/A</v>
          </cell>
          <cell r="E390">
            <v>8.6872098605857531</v>
          </cell>
          <cell r="F390">
            <v>1.2816140637699558</v>
          </cell>
          <cell r="G390">
            <v>0.44316760700555768</v>
          </cell>
          <cell r="H390">
            <v>0.23060231644561791</v>
          </cell>
          <cell r="I390">
            <v>0.14105131641052648</v>
          </cell>
          <cell r="J390">
            <v>9.5966289685587514E-2</v>
          </cell>
          <cell r="K390">
            <v>6.7778037851747852E-2</v>
          </cell>
          <cell r="L390">
            <v>4.8542529007822521E-2</v>
          </cell>
          <cell r="M390">
            <v>3.8643580109228637E-2</v>
          </cell>
          <cell r="N390">
            <v>2.9821769737095716E-2</v>
          </cell>
          <cell r="O390">
            <v>2.4540078852577363E-2</v>
          </cell>
          <cell r="P390">
            <v>2.2087006073004956E-2</v>
          </cell>
          <cell r="Q390">
            <v>2.0824000711122448E-2</v>
          </cell>
          <cell r="R390">
            <v>1.9713769646350521E-2</v>
          </cell>
        </row>
        <row r="392">
          <cell r="A392" t="str">
            <v>Net Additions Growth</v>
          </cell>
          <cell r="D392">
            <v>1999</v>
          </cell>
          <cell r="E392">
            <v>2000</v>
          </cell>
          <cell r="F392">
            <v>2001</v>
          </cell>
          <cell r="G392">
            <v>2002</v>
          </cell>
          <cell r="H392">
            <v>2003</v>
          </cell>
          <cell r="I392">
            <v>2004</v>
          </cell>
          <cell r="J392">
            <v>2005</v>
          </cell>
          <cell r="K392">
            <v>2006</v>
          </cell>
          <cell r="L392">
            <v>2007</v>
          </cell>
          <cell r="M392">
            <v>2008</v>
          </cell>
          <cell r="N392">
            <v>2009</v>
          </cell>
          <cell r="O392">
            <v>2010</v>
          </cell>
          <cell r="P392">
            <v>2011</v>
          </cell>
          <cell r="Q392">
            <v>2012</v>
          </cell>
          <cell r="R392">
            <v>2013</v>
          </cell>
        </row>
        <row r="393">
          <cell r="A393" t="str">
            <v>Business</v>
          </cell>
          <cell r="D393" t="e">
            <v>#N/A</v>
          </cell>
          <cell r="E393">
            <v>8.3794113646429302</v>
          </cell>
          <cell r="F393">
            <v>0.13916040933730267</v>
          </cell>
          <cell r="G393">
            <v>-3.3443773001878063E-2</v>
          </cell>
          <cell r="H393">
            <v>-0.20405605791081449</v>
          </cell>
          <cell r="I393">
            <v>-0.11797032674562646</v>
          </cell>
          <cell r="J393">
            <v>-0.10553652619398002</v>
          </cell>
          <cell r="K393">
            <v>-9.4402923601967115E-2</v>
          </cell>
          <cell r="L393">
            <v>-8.4064350382136444E-2</v>
          </cell>
          <cell r="M393">
            <v>-7.4343771007842285E-2</v>
          </cell>
          <cell r="N393">
            <v>-6.522444999797794E-2</v>
          </cell>
          <cell r="O393">
            <v>-0.73797462719810059</v>
          </cell>
          <cell r="P393">
            <v>-0.1665166633654338</v>
          </cell>
          <cell r="Q393">
            <v>-0.16306175741510431</v>
          </cell>
          <cell r="R393">
            <v>-0.1588679137332405</v>
          </cell>
        </row>
        <row r="394">
          <cell r="A394" t="str">
            <v>Consumer</v>
          </cell>
          <cell r="D394" t="e">
            <v>#N/A</v>
          </cell>
          <cell r="E394">
            <v>7.3851095153738786</v>
          </cell>
          <cell r="F394">
            <v>0.30934775568203099</v>
          </cell>
          <cell r="G394">
            <v>-0.35982829593441057</v>
          </cell>
          <cell r="H394">
            <v>-0.54076693545341437</v>
          </cell>
          <cell r="I394">
            <v>-0.22145310446167044</v>
          </cell>
          <cell r="J394">
            <v>-0.23031746246547224</v>
          </cell>
          <cell r="K394">
            <v>0.43565343590186201</v>
          </cell>
          <cell r="L394">
            <v>-0.26949432284060115</v>
          </cell>
          <cell r="M394">
            <v>-0.20337776494344684</v>
          </cell>
          <cell r="N394">
            <v>-0.24890798262903668</v>
          </cell>
          <cell r="O394">
            <v>8.302729374372908E-2</v>
          </cell>
          <cell r="P394">
            <v>-8.881694748019342E-2</v>
          </cell>
          <cell r="Q394">
            <v>-4.6359889252943209E-2</v>
          </cell>
          <cell r="R394">
            <v>-4.1395507480650129E-2</v>
          </cell>
        </row>
        <row r="395">
          <cell r="A395" t="str">
            <v>Prepaid</v>
          </cell>
          <cell r="D395" t="e">
            <v>#N/A</v>
          </cell>
          <cell r="E395">
            <v>7.863577525689994</v>
          </cell>
          <cell r="F395">
            <v>0.68813535960681915</v>
          </cell>
          <cell r="G395">
            <v>-0.105333908961881</v>
          </cell>
          <cell r="H395">
            <v>-5.1995815069175944E-2</v>
          </cell>
          <cell r="I395">
            <v>-0.28475194445017382</v>
          </cell>
          <cell r="J395">
            <v>-0.25327645002014521</v>
          </cell>
          <cell r="K395">
            <v>-0.52625019837345699</v>
          </cell>
          <cell r="L395">
            <v>-0.28900857429169491</v>
          </cell>
          <cell r="M395">
            <v>-0.19204646013948734</v>
          </cell>
          <cell r="N395">
            <v>-0.26062432291742099</v>
          </cell>
          <cell r="O395">
            <v>0.24153523094977003</v>
          </cell>
          <cell r="P395">
            <v>-4.456033760125544E-2</v>
          </cell>
          <cell r="Q395">
            <v>8.3441175803167233E-4</v>
          </cell>
          <cell r="R395">
            <v>-3.7004074259698871E-3</v>
          </cell>
        </row>
        <row r="396">
          <cell r="A396" t="str">
            <v>Total</v>
          </cell>
          <cell r="D396" t="e">
            <v>#N/A</v>
          </cell>
          <cell r="E396">
            <v>7.6872098605857513</v>
          </cell>
          <cell r="F396">
            <v>0.42914291185093711</v>
          </cell>
          <cell r="G396">
            <v>-0.21104373513440788</v>
          </cell>
          <cell r="H396">
            <v>-0.24904756590075616</v>
          </cell>
          <cell r="I396">
            <v>-0.2472838981501212</v>
          </cell>
          <cell r="J396">
            <v>-0.22366934273715566</v>
          </cell>
          <cell r="K396">
            <v>-0.22595272871422301</v>
          </cell>
          <cell r="L396">
            <v>-0.23525897150181863</v>
          </cell>
          <cell r="M396">
            <v>-0.1652796414641402</v>
          </cell>
          <cell r="N396">
            <v>-0.19846480068928041</v>
          </cell>
          <cell r="O396">
            <v>-0.15256848750955465</v>
          </cell>
          <cell r="P396">
            <v>-7.7874888683286736E-2</v>
          </cell>
          <cell r="Q396">
            <v>-3.6359184629054742E-2</v>
          </cell>
          <cell r="R396">
            <v>-3.3601204751389502E-2</v>
          </cell>
        </row>
        <row r="398">
          <cell r="A398" t="str">
            <v>Gross Additions Growth</v>
          </cell>
          <cell r="D398">
            <v>1999</v>
          </cell>
          <cell r="E398">
            <v>2000</v>
          </cell>
          <cell r="F398">
            <v>2001</v>
          </cell>
          <cell r="G398">
            <v>2002</v>
          </cell>
          <cell r="H398">
            <v>2003</v>
          </cell>
          <cell r="I398">
            <v>2004</v>
          </cell>
          <cell r="J398">
            <v>2005</v>
          </cell>
          <cell r="K398">
            <v>2006</v>
          </cell>
          <cell r="L398">
            <v>2007</v>
          </cell>
          <cell r="M398">
            <v>2008</v>
          </cell>
          <cell r="N398">
            <v>2009</v>
          </cell>
          <cell r="O398">
            <v>2010</v>
          </cell>
          <cell r="P398">
            <v>2011</v>
          </cell>
          <cell r="Q398">
            <v>2012</v>
          </cell>
          <cell r="R398">
            <v>2013</v>
          </cell>
        </row>
        <row r="399">
          <cell r="A399" t="str">
            <v>Business</v>
          </cell>
          <cell r="D399" t="e">
            <v>#N/A</v>
          </cell>
          <cell r="E399">
            <v>8.567834676544404</v>
          </cell>
          <cell r="F399">
            <v>0.31916833467699979</v>
          </cell>
          <cell r="G399">
            <v>0.12813786676454963</v>
          </cell>
          <cell r="H399">
            <v>-1.4488657589862397E-2</v>
          </cell>
          <cell r="I399">
            <v>3.8342743894200781E-2</v>
          </cell>
          <cell r="J399">
            <v>3.8552592911134553E-2</v>
          </cell>
          <cell r="K399">
            <v>3.7810148088337048E-2</v>
          </cell>
          <cell r="L399">
            <v>3.6722989795944905E-2</v>
          </cell>
          <cell r="M399">
            <v>3.554424923398658E-2</v>
          </cell>
          <cell r="N399">
            <v>3.4375432066400258E-2</v>
          </cell>
          <cell r="O399">
            <v>-0.16352626847314666</v>
          </cell>
          <cell r="P399">
            <v>1.150982625423902E-3</v>
          </cell>
          <cell r="Q399">
            <v>1.2032008568434449E-3</v>
          </cell>
          <cell r="R399">
            <v>1.2541517009587722E-3</v>
          </cell>
        </row>
        <row r="400">
          <cell r="A400" t="str">
            <v>Consumer</v>
          </cell>
          <cell r="D400" t="e">
            <v>#N/A</v>
          </cell>
          <cell r="E400">
            <v>7.6413783726562237</v>
          </cell>
          <cell r="F400">
            <v>0.5475060269455525</v>
          </cell>
          <cell r="G400">
            <v>-0.11147849903335783</v>
          </cell>
          <cell r="H400">
            <v>-0.19580418335732142</v>
          </cell>
          <cell r="I400">
            <v>2.7596081746457113E-3</v>
          </cell>
          <cell r="J400">
            <v>-5.2962373892440073E-4</v>
          </cell>
          <cell r="K400">
            <v>0.14712371724832685</v>
          </cell>
          <cell r="L400">
            <v>-1.3484565566052931E-2</v>
          </cell>
          <cell r="M400">
            <v>3.5463646581008756E-3</v>
          </cell>
          <cell r="N400">
            <v>-4.8376443231682442E-3</v>
          </cell>
          <cell r="O400">
            <v>3.7602474437834044E-2</v>
          </cell>
          <cell r="P400">
            <v>1.651625943635171E-2</v>
          </cell>
          <cell r="Q400">
            <v>1.9591037027219871E-2</v>
          </cell>
          <cell r="R400">
            <v>1.8709178277537264E-2</v>
          </cell>
        </row>
        <row r="401">
          <cell r="A401" t="str">
            <v>Prepaid</v>
          </cell>
          <cell r="D401" t="e">
            <v>#N/A</v>
          </cell>
          <cell r="E401">
            <v>8.2154694282038214</v>
          </cell>
          <cell r="F401">
            <v>0.97798361794629596</v>
          </cell>
          <cell r="G401">
            <v>0.12873246562469731</v>
          </cell>
          <cell r="H401">
            <v>0.13519627559585512</v>
          </cell>
          <cell r="I401">
            <v>-2.9442083023697552E-2</v>
          </cell>
          <cell r="J401">
            <v>-9.7027413058654588E-3</v>
          </cell>
          <cell r="K401">
            <v>-0.10028189327697912</v>
          </cell>
          <cell r="L401">
            <v>-1.0452404815238237E-2</v>
          </cell>
          <cell r="M401">
            <v>4.8760263959763961E-3</v>
          </cell>
          <cell r="N401">
            <v>-3.2342913167002774E-3</v>
          </cell>
          <cell r="O401">
            <v>3.601568555366419E-2</v>
          </cell>
          <cell r="P401">
            <v>1.6693193463205747E-2</v>
          </cell>
          <cell r="Q401">
            <v>1.9525597021258001E-2</v>
          </cell>
          <cell r="R401">
            <v>1.8716563885201598E-2</v>
          </cell>
        </row>
        <row r="402">
          <cell r="A402" t="str">
            <v>Total</v>
          </cell>
          <cell r="D402" t="e">
            <v>#N/A</v>
          </cell>
          <cell r="E402">
            <v>7.9703013078202432</v>
          </cell>
          <cell r="F402">
            <v>0.68039661565365672</v>
          </cell>
          <cell r="G402">
            <v>2.1199148814773583E-2</v>
          </cell>
          <cell r="H402">
            <v>-1.1081900869778116E-2</v>
          </cell>
          <cell r="I402">
            <v>-1.1382981447414675E-2</v>
          </cell>
          <cell r="J402">
            <v>-8.7647357268494375E-4</v>
          </cell>
          <cell r="K402">
            <v>-3.3217719658115152E-3</v>
          </cell>
          <cell r="L402">
            <v>-5.3505563553687407E-3</v>
          </cell>
          <cell r="M402">
            <v>8.6049797758807056E-3</v>
          </cell>
          <cell r="N402">
            <v>1.4897368740478534E-3</v>
          </cell>
          <cell r="O402">
            <v>7.4987769989687258E-3</v>
          </cell>
          <cell r="P402">
            <v>1.4745817726209198E-2</v>
          </cell>
          <cell r="Q402">
            <v>1.7361937663941562E-2</v>
          </cell>
          <cell r="R402">
            <v>1.6661487263600838E-2</v>
          </cell>
        </row>
        <row r="404">
          <cell r="A404" t="str">
            <v>Table C4: Subscriber Analysis - All Networks</v>
          </cell>
        </row>
        <row r="406">
          <cell r="A406" t="str">
            <v>Net additions</v>
          </cell>
          <cell r="C406">
            <v>1998</v>
          </cell>
          <cell r="D406">
            <v>1999</v>
          </cell>
          <cell r="E406">
            <v>2000</v>
          </cell>
          <cell r="F406">
            <v>2001</v>
          </cell>
          <cell r="G406">
            <v>2002</v>
          </cell>
          <cell r="H406">
            <v>2003</v>
          </cell>
          <cell r="I406">
            <v>2004</v>
          </cell>
          <cell r="J406">
            <v>2005</v>
          </cell>
          <cell r="K406">
            <v>2006</v>
          </cell>
          <cell r="L406">
            <v>2007</v>
          </cell>
          <cell r="M406">
            <v>2008</v>
          </cell>
          <cell r="N406">
            <v>2009</v>
          </cell>
          <cell r="O406">
            <v>2010</v>
          </cell>
          <cell r="P406">
            <v>2011</v>
          </cell>
          <cell r="Q406">
            <v>2012</v>
          </cell>
          <cell r="R406">
            <v>2013</v>
          </cell>
        </row>
        <row r="407">
          <cell r="A407" t="str">
            <v>Business</v>
          </cell>
          <cell r="C407">
            <v>58590</v>
          </cell>
          <cell r="D407">
            <v>30188.186476962524</v>
          </cell>
          <cell r="E407">
            <v>35131.592362071096</v>
          </cell>
          <cell r="F407">
            <v>30161.448880635202</v>
          </cell>
          <cell r="G407">
            <v>27901.932780191943</v>
          </cell>
          <cell r="H407">
            <v>26895.70041206741</v>
          </cell>
          <cell r="I407">
            <v>26452.325486714661</v>
          </cell>
          <cell r="J407">
            <v>26258.187819823506</v>
          </cell>
          <cell r="K407">
            <v>26173.548887837445</v>
          </cell>
          <cell r="L407">
            <v>26136.771692024777</v>
          </cell>
          <cell r="M407">
            <v>26120.835854333127</v>
          </cell>
          <cell r="N407">
            <v>26113.947531717946</v>
          </cell>
          <cell r="O407">
            <v>610.30366530723404</v>
          </cell>
          <cell r="P407">
            <v>634.28380644263234</v>
          </cell>
          <cell r="Q407">
            <v>660.11439336999319</v>
          </cell>
          <cell r="R407">
            <v>687.37246651190799</v>
          </cell>
        </row>
        <row r="408">
          <cell r="A408" t="str">
            <v>Consumer</v>
          </cell>
          <cell r="C408">
            <v>211955.40000000002</v>
          </cell>
          <cell r="D408">
            <v>220652.11134872737</v>
          </cell>
          <cell r="E408">
            <v>184219.27285377402</v>
          </cell>
          <cell r="F408">
            <v>215697.1354772239</v>
          </cell>
          <cell r="G408">
            <v>87376.910164828878</v>
          </cell>
          <cell r="H408">
            <v>11220.027635898441</v>
          </cell>
          <cell r="I408">
            <v>9673.019338671118</v>
          </cell>
          <cell r="J408">
            <v>7529.9951321394183</v>
          </cell>
          <cell r="K408">
            <v>46982.465310689062</v>
          </cell>
          <cell r="L408">
            <v>32979.705463567283</v>
          </cell>
          <cell r="M408">
            <v>27295.277516081696</v>
          </cell>
          <cell r="N408">
            <v>20133.606549149845</v>
          </cell>
          <cell r="O408">
            <v>27825.182569297729</v>
          </cell>
          <cell r="P408">
            <v>27483.674249914708</v>
          </cell>
          <cell r="Q408">
            <v>28323.336210200796</v>
          </cell>
          <cell r="R408">
            <v>28818.581900624558</v>
          </cell>
        </row>
        <row r="409">
          <cell r="A409" t="str">
            <v>Prepaid</v>
          </cell>
          <cell r="C409">
            <v>87054.599999999977</v>
          </cell>
          <cell r="D409">
            <v>140229.90378290915</v>
          </cell>
          <cell r="E409">
            <v>219129.13619742752</v>
          </cell>
          <cell r="F409">
            <v>316307.30647281348</v>
          </cell>
          <cell r="G409">
            <v>254277.0052378485</v>
          </cell>
          <cell r="H409">
            <v>246450.905789454</v>
          </cell>
          <cell r="I409">
            <v>177502.3227623892</v>
          </cell>
          <cell r="J409">
            <v>133521.3299198132</v>
          </cell>
          <cell r="K409">
            <v>57423.013157509267</v>
          </cell>
          <cell r="L409">
            <v>40308.528899915516</v>
          </cell>
          <cell r="M409">
            <v>33360.894741877681</v>
          </cell>
          <cell r="N409">
            <v>24607.741337849759</v>
          </cell>
          <cell r="O409">
            <v>34008.55647358601</v>
          </cell>
          <cell r="P409">
            <v>33591.157416562317</v>
          </cell>
          <cell r="Q409">
            <v>34617.410923579009</v>
          </cell>
          <cell r="R409">
            <v>35222.71121187415</v>
          </cell>
        </row>
        <row r="410">
          <cell r="A410" t="str">
            <v>Total</v>
          </cell>
          <cell r="C410">
            <v>357600</v>
          </cell>
          <cell r="D410">
            <v>391070.20160859905</v>
          </cell>
          <cell r="E410">
            <v>438480.00141327264</v>
          </cell>
          <cell r="F410">
            <v>562165.89083067258</v>
          </cell>
          <cell r="G410">
            <v>369555.84818286932</v>
          </cell>
          <cell r="H410">
            <v>284566.63383741985</v>
          </cell>
          <cell r="I410">
            <v>213627.66758777498</v>
          </cell>
          <cell r="J410">
            <v>167309.51287177613</v>
          </cell>
          <cell r="K410">
            <v>130579.02735603577</v>
          </cell>
          <cell r="L410">
            <v>99425.006055507576</v>
          </cell>
          <cell r="M410">
            <v>86777.008112292504</v>
          </cell>
          <cell r="N410">
            <v>70855.295418717549</v>
          </cell>
          <cell r="O410">
            <v>62444.042708190973</v>
          </cell>
          <cell r="P410">
            <v>61709.115472919657</v>
          </cell>
          <cell r="Q410">
            <v>63600.861527149798</v>
          </cell>
          <cell r="R410">
            <v>64728.665579010616</v>
          </cell>
        </row>
        <row r="412">
          <cell r="A412" t="str">
            <v>Gross Additions</v>
          </cell>
          <cell r="C412">
            <v>1998</v>
          </cell>
          <cell r="D412">
            <v>1999</v>
          </cell>
          <cell r="E412">
            <v>2000</v>
          </cell>
          <cell r="F412">
            <v>2001</v>
          </cell>
          <cell r="G412">
            <v>2002</v>
          </cell>
          <cell r="H412">
            <v>2003</v>
          </cell>
          <cell r="I412">
            <v>2004</v>
          </cell>
          <cell r="J412">
            <v>2005</v>
          </cell>
          <cell r="K412">
            <v>2006</v>
          </cell>
          <cell r="L412">
            <v>2007</v>
          </cell>
          <cell r="M412">
            <v>2008</v>
          </cell>
          <cell r="N412">
            <v>2009</v>
          </cell>
          <cell r="O412">
            <v>2010</v>
          </cell>
          <cell r="P412">
            <v>2011</v>
          </cell>
          <cell r="Q412">
            <v>2012</v>
          </cell>
          <cell r="R412">
            <v>2013</v>
          </cell>
        </row>
        <row r="413">
          <cell r="A413" t="str">
            <v>Business</v>
          </cell>
          <cell r="C413">
            <v>115449.29999999999</v>
          </cell>
          <cell r="D413">
            <v>95037.52325988916</v>
          </cell>
          <cell r="E413">
            <v>111492.75975340132</v>
          </cell>
          <cell r="F413">
            <v>113638.71671104534</v>
          </cell>
          <cell r="G413">
            <v>115328.63950725368</v>
          </cell>
          <cell r="H413">
            <v>113657.68233912841</v>
          </cell>
          <cell r="I413">
            <v>118015.62974466605</v>
          </cell>
          <cell r="J413">
            <v>122565.43827536334</v>
          </cell>
          <cell r="K413">
            <v>127199.65564706676</v>
          </cell>
          <cell r="L413">
            <v>131870.80730344169</v>
          </cell>
          <cell r="M413">
            <v>136558.05614492224</v>
          </cell>
          <cell r="N413">
            <v>141252.29832705169</v>
          </cell>
          <cell r="O413">
            <v>118153.83706837322</v>
          </cell>
          <cell r="P413">
            <v>118289.83008196609</v>
          </cell>
          <cell r="Q413">
            <v>118432.15650687659</v>
          </cell>
          <cell r="R413">
            <v>118580.6883974079</v>
          </cell>
        </row>
        <row r="414">
          <cell r="A414" t="str">
            <v>Consumer</v>
          </cell>
          <cell r="C414">
            <v>322320.14100000006</v>
          </cell>
          <cell r="D414">
            <v>380766.71615383105</v>
          </cell>
          <cell r="E414">
            <v>403440.87163736107</v>
          </cell>
          <cell r="F414">
            <v>482382.65080481034</v>
          </cell>
          <cell r="G414">
            <v>385574.48977137404</v>
          </cell>
          <cell r="H414">
            <v>310077.39167827426</v>
          </cell>
          <cell r="I414">
            <v>310933.08378312242</v>
          </cell>
          <cell r="J414">
            <v>310768.40624073392</v>
          </cell>
          <cell r="K414">
            <v>356489.80937020882</v>
          </cell>
          <cell r="L414">
            <v>351682.69916212652</v>
          </cell>
          <cell r="M414">
            <v>352929.89425730059</v>
          </cell>
          <cell r="N414">
            <v>351222.54495787038</v>
          </cell>
          <cell r="O414">
            <v>364429.38172663975</v>
          </cell>
          <cell r="P414">
            <v>370448.39194146614</v>
          </cell>
          <cell r="Q414">
            <v>377705.86010466545</v>
          </cell>
          <cell r="R414">
            <v>384772.42637783417</v>
          </cell>
        </row>
        <row r="415">
          <cell r="A415" t="str">
            <v>Prepaid</v>
          </cell>
          <cell r="C415">
            <v>108321.67499999997</v>
          </cell>
          <cell r="D415">
            <v>189907.54175577278</v>
          </cell>
          <cell r="E415">
            <v>315497.08879938693</v>
          </cell>
          <cell r="F415">
            <v>479610.93425989308</v>
          </cell>
          <cell r="G415">
            <v>488389.32350737817</v>
          </cell>
          <cell r="H415">
            <v>541892.00693588541</v>
          </cell>
          <cell r="I415">
            <v>525937.57747780101</v>
          </cell>
          <cell r="J415">
            <v>520834.54122050031</v>
          </cell>
          <cell r="K415">
            <v>468604.26734286168</v>
          </cell>
          <cell r="L415">
            <v>463706.22584244603</v>
          </cell>
          <cell r="M415">
            <v>465967.26963963232</v>
          </cell>
          <cell r="N415">
            <v>464460.19574557035</v>
          </cell>
          <cell r="O415">
            <v>481188.04810773605</v>
          </cell>
          <cell r="P415">
            <v>489220.61328698089</v>
          </cell>
          <cell r="Q415">
            <v>498772.93783651525</v>
          </cell>
          <cell r="R415">
            <v>508108.25339174207</v>
          </cell>
        </row>
        <row r="416">
          <cell r="A416" t="str">
            <v>Total</v>
          </cell>
          <cell r="C416">
            <v>546091.11600000004</v>
          </cell>
          <cell r="D416">
            <v>665711.78116949298</v>
          </cell>
          <cell r="E416">
            <v>830430.72019014927</v>
          </cell>
          <cell r="F416">
            <v>1075632.3017757488</v>
          </cell>
          <cell r="G416">
            <v>989292.4527860058</v>
          </cell>
          <cell r="H416">
            <v>965627.08095328812</v>
          </cell>
          <cell r="I416">
            <v>954886.29100558953</v>
          </cell>
          <cell r="J416">
            <v>954168.38573659759</v>
          </cell>
          <cell r="K416">
            <v>952293.73236013728</v>
          </cell>
          <cell r="L416">
            <v>947259.7323080143</v>
          </cell>
          <cell r="M416">
            <v>955455.22004185512</v>
          </cell>
          <cell r="N416">
            <v>956935.03903049242</v>
          </cell>
          <cell r="O416">
            <v>963771.26690274896</v>
          </cell>
          <cell r="P416">
            <v>977958.83531041315</v>
          </cell>
          <cell r="Q416">
            <v>994910.95444805734</v>
          </cell>
          <cell r="R416">
            <v>1011461.3681669841</v>
          </cell>
        </row>
        <row r="418">
          <cell r="A418" t="str">
            <v>Churn inc Closures</v>
          </cell>
          <cell r="D418">
            <v>1999</v>
          </cell>
          <cell r="E418">
            <v>2000</v>
          </cell>
          <cell r="F418">
            <v>2001</v>
          </cell>
          <cell r="G418">
            <v>2002</v>
          </cell>
          <cell r="H418">
            <v>2003</v>
          </cell>
          <cell r="I418">
            <v>2004</v>
          </cell>
          <cell r="J418">
            <v>2005</v>
          </cell>
          <cell r="K418">
            <v>2006</v>
          </cell>
          <cell r="L418">
            <v>2007</v>
          </cell>
          <cell r="M418">
            <v>2008</v>
          </cell>
          <cell r="N418">
            <v>2009</v>
          </cell>
          <cell r="O418">
            <v>2010</v>
          </cell>
          <cell r="P418">
            <v>2011</v>
          </cell>
          <cell r="Q418">
            <v>2012</v>
          </cell>
          <cell r="R418">
            <v>2013</v>
          </cell>
        </row>
        <row r="419">
          <cell r="A419" t="str">
            <v>Business</v>
          </cell>
          <cell r="D419">
            <v>64849.336782926628</v>
          </cell>
          <cell r="E419">
            <v>76361.167391330222</v>
          </cell>
          <cell r="F419">
            <v>83477.267830410143</v>
          </cell>
          <cell r="G419">
            <v>87426.706727061741</v>
          </cell>
          <cell r="H419">
            <v>86761.981927061002</v>
          </cell>
          <cell r="I419">
            <v>91563.304257951386</v>
          </cell>
          <cell r="J419">
            <v>96307.250455539834</v>
          </cell>
          <cell r="K419">
            <v>101026.10675922931</v>
          </cell>
          <cell r="L419">
            <v>105734.03561141691</v>
          </cell>
          <cell r="M419">
            <v>110437.22029058912</v>
          </cell>
          <cell r="N419">
            <v>115138.35079533372</v>
          </cell>
          <cell r="O419">
            <v>117543.53340306599</v>
          </cell>
          <cell r="P419">
            <v>117655.54627552346</v>
          </cell>
          <cell r="Q419">
            <v>117772.0421135066</v>
          </cell>
          <cell r="R419">
            <v>117893.31593089599</v>
          </cell>
        </row>
        <row r="420">
          <cell r="A420" t="str">
            <v>Consumer</v>
          </cell>
          <cell r="D420">
            <v>160114.60480510368</v>
          </cell>
          <cell r="E420">
            <v>219221.59878358702</v>
          </cell>
          <cell r="F420">
            <v>266685.51532758644</v>
          </cell>
          <cell r="G420">
            <v>298197.57960654516</v>
          </cell>
          <cell r="H420">
            <v>298857.36404237582</v>
          </cell>
          <cell r="I420">
            <v>301260.0644444513</v>
          </cell>
          <cell r="J420">
            <v>303238.4111085945</v>
          </cell>
          <cell r="K420">
            <v>309507.34405951976</v>
          </cell>
          <cell r="L420">
            <v>318702.99369855924</v>
          </cell>
          <cell r="M420">
            <v>325634.6167412189</v>
          </cell>
          <cell r="N420">
            <v>331088.93840872054</v>
          </cell>
          <cell r="O420">
            <v>336604.19915734202</v>
          </cell>
          <cell r="P420">
            <v>342964.71769155143</v>
          </cell>
          <cell r="Q420">
            <v>349382.52389446466</v>
          </cell>
          <cell r="R420">
            <v>355953.84447720961</v>
          </cell>
        </row>
        <row r="421">
          <cell r="A421" t="str">
            <v>Prepaid</v>
          </cell>
          <cell r="D421">
            <v>49677.637972863638</v>
          </cell>
          <cell r="E421">
            <v>96367.952601959376</v>
          </cell>
          <cell r="F421">
            <v>163303.6277870796</v>
          </cell>
          <cell r="G421">
            <v>234112.31826952964</v>
          </cell>
          <cell r="H421">
            <v>295441.10114643141</v>
          </cell>
          <cell r="I421">
            <v>348435.25471541181</v>
          </cell>
          <cell r="J421">
            <v>387313.21130068711</v>
          </cell>
          <cell r="K421">
            <v>411181.25418535242</v>
          </cell>
          <cell r="L421">
            <v>423397.69694253051</v>
          </cell>
          <cell r="M421">
            <v>432606.37489775463</v>
          </cell>
          <cell r="N421">
            <v>439852.45440772059</v>
          </cell>
          <cell r="O421">
            <v>447179.49163415004</v>
          </cell>
          <cell r="P421">
            <v>455629.45587041858</v>
          </cell>
          <cell r="Q421">
            <v>464155.52691293624</v>
          </cell>
          <cell r="R421">
            <v>472885.54217986792</v>
          </cell>
        </row>
        <row r="422">
          <cell r="A422" t="str">
            <v>Total</v>
          </cell>
          <cell r="D422">
            <v>274641.57956089394</v>
          </cell>
          <cell r="E422">
            <v>391950.71877687657</v>
          </cell>
          <cell r="F422">
            <v>513466.4109450762</v>
          </cell>
          <cell r="G422">
            <v>619736.60460313654</v>
          </cell>
          <cell r="H422">
            <v>681060.44711586821</v>
          </cell>
          <cell r="I422">
            <v>741258.6234178145</v>
          </cell>
          <cell r="J422">
            <v>786858.87286482146</v>
          </cell>
          <cell r="K422">
            <v>821714.7050041015</v>
          </cell>
          <cell r="L422">
            <v>847834.72625250672</v>
          </cell>
          <cell r="M422">
            <v>868678.21192956262</v>
          </cell>
          <cell r="N422">
            <v>886079.74361177487</v>
          </cell>
          <cell r="O422">
            <v>901327.2241945581</v>
          </cell>
          <cell r="P422">
            <v>916249.7198374935</v>
          </cell>
          <cell r="Q422">
            <v>931310.09292090754</v>
          </cell>
          <cell r="R422">
            <v>946732.70258797356</v>
          </cell>
        </row>
        <row r="424">
          <cell r="A424" t="str">
            <v>End of year subscribers</v>
          </cell>
          <cell r="C424">
            <v>1998</v>
          </cell>
          <cell r="D424">
            <v>1999</v>
          </cell>
          <cell r="E424">
            <v>2000</v>
          </cell>
          <cell r="F424">
            <v>2001</v>
          </cell>
          <cell r="G424">
            <v>2002</v>
          </cell>
          <cell r="H424">
            <v>2003</v>
          </cell>
          <cell r="I424">
            <v>2004</v>
          </cell>
          <cell r="J424">
            <v>2005</v>
          </cell>
          <cell r="K424">
            <v>2006</v>
          </cell>
          <cell r="L424">
            <v>2007</v>
          </cell>
          <cell r="M424">
            <v>2008</v>
          </cell>
          <cell r="N424">
            <v>2009</v>
          </cell>
          <cell r="O424">
            <v>2010</v>
          </cell>
          <cell r="P424">
            <v>2011</v>
          </cell>
          <cell r="Q424">
            <v>2012</v>
          </cell>
          <cell r="R424">
            <v>2013</v>
          </cell>
        </row>
        <row r="425">
          <cell r="A425" t="str">
            <v>Business</v>
          </cell>
          <cell r="C425">
            <v>345180</v>
          </cell>
          <cell r="D425">
            <v>375368.18647696252</v>
          </cell>
          <cell r="E425">
            <v>410499.77883903362</v>
          </cell>
          <cell r="F425">
            <v>440661.22771966882</v>
          </cell>
          <cell r="G425">
            <v>468563.16049986077</v>
          </cell>
          <cell r="H425">
            <v>495458.86091192818</v>
          </cell>
          <cell r="I425">
            <v>521911.18639864284</v>
          </cell>
          <cell r="J425">
            <v>548169.37421846634</v>
          </cell>
          <cell r="K425">
            <v>574342.92310630379</v>
          </cell>
          <cell r="L425">
            <v>600479.69479832856</v>
          </cell>
          <cell r="M425">
            <v>626600.53065266169</v>
          </cell>
          <cell r="N425">
            <v>652714.47818437964</v>
          </cell>
          <cell r="O425">
            <v>653324.78184968687</v>
          </cell>
          <cell r="P425">
            <v>653959.0656561295</v>
          </cell>
          <cell r="Q425">
            <v>654619.1800494995</v>
          </cell>
          <cell r="R425">
            <v>655306.5525160114</v>
          </cell>
        </row>
        <row r="426">
          <cell r="A426" t="str">
            <v>Consumer</v>
          </cell>
          <cell r="C426">
            <v>585824.4</v>
          </cell>
          <cell r="D426">
            <v>806476.51134872739</v>
          </cell>
          <cell r="E426">
            <v>990695.78420250141</v>
          </cell>
          <cell r="F426">
            <v>1206392.9196797253</v>
          </cell>
          <cell r="G426">
            <v>1293769.8298445542</v>
          </cell>
          <cell r="H426">
            <v>1304989.8574804526</v>
          </cell>
          <cell r="I426">
            <v>1314662.8768191237</v>
          </cell>
          <cell r="J426">
            <v>1322192.8719512632</v>
          </cell>
          <cell r="K426">
            <v>1369175.3372619522</v>
          </cell>
          <cell r="L426">
            <v>1402155.0427255195</v>
          </cell>
          <cell r="M426">
            <v>1429450.3202416012</v>
          </cell>
          <cell r="N426">
            <v>1449583.9267907511</v>
          </cell>
          <cell r="O426">
            <v>1477409.1093600488</v>
          </cell>
          <cell r="P426">
            <v>1504892.7836099635</v>
          </cell>
          <cell r="Q426">
            <v>1533216.1198201643</v>
          </cell>
          <cell r="R426">
            <v>1562034.7017207888</v>
          </cell>
        </row>
        <row r="427">
          <cell r="A427" t="str">
            <v>Prepaid</v>
          </cell>
          <cell r="C427">
            <v>128595.59999999998</v>
          </cell>
          <cell r="D427">
            <v>268825.50378290913</v>
          </cell>
          <cell r="E427">
            <v>487954.63998033665</v>
          </cell>
          <cell r="F427">
            <v>804261.94645315013</v>
          </cell>
          <cell r="G427">
            <v>1058538.9516909986</v>
          </cell>
          <cell r="H427">
            <v>1304989.8574804526</v>
          </cell>
          <cell r="I427">
            <v>1482492.1802428418</v>
          </cell>
          <cell r="J427">
            <v>1616013.510162655</v>
          </cell>
          <cell r="K427">
            <v>1673436.5233201643</v>
          </cell>
          <cell r="L427">
            <v>1713745.0522200798</v>
          </cell>
          <cell r="M427">
            <v>1747105.9469619575</v>
          </cell>
          <cell r="N427">
            <v>1771713.6882998073</v>
          </cell>
          <cell r="O427">
            <v>1805722.2447733933</v>
          </cell>
          <cell r="P427">
            <v>1839313.4021899556</v>
          </cell>
          <cell r="Q427">
            <v>1873930.8131135346</v>
          </cell>
          <cell r="R427">
            <v>1909153.5243254087</v>
          </cell>
        </row>
        <row r="428">
          <cell r="A428" t="str">
            <v>Total</v>
          </cell>
          <cell r="C428">
            <v>1059600</v>
          </cell>
          <cell r="D428">
            <v>1450670.2016085989</v>
          </cell>
          <cell r="E428">
            <v>1889150.2030218716</v>
          </cell>
          <cell r="F428">
            <v>2451316.0938525442</v>
          </cell>
          <cell r="G428">
            <v>2820871.9420354133</v>
          </cell>
          <cell r="H428">
            <v>3105438.5758728334</v>
          </cell>
          <cell r="I428">
            <v>3319066.2434606086</v>
          </cell>
          <cell r="J428">
            <v>3486375.7563323844</v>
          </cell>
          <cell r="K428">
            <v>3616954.7836884204</v>
          </cell>
          <cell r="L428">
            <v>3716379.7897439282</v>
          </cell>
          <cell r="M428">
            <v>3803156.7978562205</v>
          </cell>
          <cell r="N428">
            <v>3874012.0932749379</v>
          </cell>
          <cell r="O428">
            <v>3936456.135983129</v>
          </cell>
          <cell r="P428">
            <v>3998165.2514560488</v>
          </cell>
          <cell r="Q428">
            <v>4061766.1129831988</v>
          </cell>
          <cell r="R428">
            <v>4126494.7785622086</v>
          </cell>
        </row>
        <row r="430">
          <cell r="A430" t="str">
            <v>Average year subscribers</v>
          </cell>
          <cell r="D430">
            <v>1999</v>
          </cell>
          <cell r="E430">
            <v>2000</v>
          </cell>
          <cell r="F430">
            <v>2001</v>
          </cell>
          <cell r="G430">
            <v>2002</v>
          </cell>
          <cell r="H430">
            <v>2003</v>
          </cell>
          <cell r="I430">
            <v>2004</v>
          </cell>
          <cell r="J430">
            <v>2005</v>
          </cell>
          <cell r="K430">
            <v>2006</v>
          </cell>
          <cell r="L430">
            <v>2007</v>
          </cell>
          <cell r="M430">
            <v>2008</v>
          </cell>
          <cell r="N430">
            <v>2009</v>
          </cell>
          <cell r="O430">
            <v>2010</v>
          </cell>
          <cell r="P430">
            <v>2011</v>
          </cell>
          <cell r="Q430">
            <v>2012</v>
          </cell>
          <cell r="R430">
            <v>2013</v>
          </cell>
        </row>
        <row r="431">
          <cell r="A431" t="str">
            <v>Business</v>
          </cell>
          <cell r="D431">
            <v>360274.09323848126</v>
          </cell>
          <cell r="E431">
            <v>392933.9826579981</v>
          </cell>
          <cell r="F431">
            <v>425580.50327935122</v>
          </cell>
          <cell r="G431">
            <v>454612.19410976477</v>
          </cell>
          <cell r="H431">
            <v>482011.01070589444</v>
          </cell>
          <cell r="I431">
            <v>508685.02365528548</v>
          </cell>
          <cell r="J431">
            <v>535040.28030855465</v>
          </cell>
          <cell r="K431">
            <v>561256.14866238507</v>
          </cell>
          <cell r="L431">
            <v>587411.30895231618</v>
          </cell>
          <cell r="M431">
            <v>613540.11272549513</v>
          </cell>
          <cell r="N431">
            <v>639657.50441852072</v>
          </cell>
          <cell r="O431">
            <v>653019.63001703331</v>
          </cell>
          <cell r="P431">
            <v>653641.92375290813</v>
          </cell>
          <cell r="Q431">
            <v>654289.1228528145</v>
          </cell>
          <cell r="R431">
            <v>654962.86628275551</v>
          </cell>
        </row>
        <row r="432">
          <cell r="A432" t="str">
            <v>Consumer</v>
          </cell>
          <cell r="D432">
            <v>696150.45567436377</v>
          </cell>
          <cell r="E432">
            <v>898586.1477756144</v>
          </cell>
          <cell r="F432">
            <v>1098544.3519411134</v>
          </cell>
          <cell r="G432">
            <v>1250081.3747621397</v>
          </cell>
          <cell r="H432">
            <v>1299379.8436625034</v>
          </cell>
          <cell r="I432">
            <v>1309826.3671497882</v>
          </cell>
          <cell r="J432">
            <v>1318427.8743851935</v>
          </cell>
          <cell r="K432">
            <v>1345684.1046066077</v>
          </cell>
          <cell r="L432">
            <v>1385665.1899937359</v>
          </cell>
          <cell r="M432">
            <v>1415802.6814835602</v>
          </cell>
          <cell r="N432">
            <v>1439517.1235161761</v>
          </cell>
          <cell r="O432">
            <v>1463496.5180754</v>
          </cell>
          <cell r="P432">
            <v>1491150.9464850063</v>
          </cell>
          <cell r="Q432">
            <v>1519054.4517150638</v>
          </cell>
          <cell r="R432">
            <v>1547625.4107704766</v>
          </cell>
        </row>
        <row r="433">
          <cell r="A433" t="str">
            <v>Prepaid</v>
          </cell>
          <cell r="D433">
            <v>198710.55189145455</v>
          </cell>
          <cell r="E433">
            <v>378390.07188162289</v>
          </cell>
          <cell r="F433">
            <v>646108.29321674339</v>
          </cell>
          <cell r="G433">
            <v>931400.44907207438</v>
          </cell>
          <cell r="H433">
            <v>1181764.4045857256</v>
          </cell>
          <cell r="I433">
            <v>1393741.0188616472</v>
          </cell>
          <cell r="J433">
            <v>1549252.8452027484</v>
          </cell>
          <cell r="K433">
            <v>1644725.0167414097</v>
          </cell>
          <cell r="L433">
            <v>1693590.7877701221</v>
          </cell>
          <cell r="M433">
            <v>1730425.4995910185</v>
          </cell>
          <cell r="N433">
            <v>1759409.8176308824</v>
          </cell>
          <cell r="O433">
            <v>1788717.9665366001</v>
          </cell>
          <cell r="P433">
            <v>1822517.8234816743</v>
          </cell>
          <cell r="Q433">
            <v>1856622.107651745</v>
          </cell>
          <cell r="R433">
            <v>1891542.1687194717</v>
          </cell>
        </row>
        <row r="434">
          <cell r="A434" t="str">
            <v>Total</v>
          </cell>
          <cell r="D434">
            <v>1255135.1008042996</v>
          </cell>
          <cell r="E434">
            <v>1669910.2023152355</v>
          </cell>
          <cell r="F434">
            <v>2170233.148437208</v>
          </cell>
          <cell r="G434">
            <v>2636094.0179439792</v>
          </cell>
          <cell r="H434">
            <v>2963155.2589541236</v>
          </cell>
          <cell r="I434">
            <v>3212252.4096667208</v>
          </cell>
          <cell r="J434">
            <v>3402720.9998964965</v>
          </cell>
          <cell r="K434">
            <v>3551665.2700104024</v>
          </cell>
          <cell r="L434">
            <v>3666667.2867161743</v>
          </cell>
          <cell r="M434">
            <v>3759768.2938000737</v>
          </cell>
          <cell r="N434">
            <v>3838584.4455655795</v>
          </cell>
          <cell r="O434">
            <v>3905234.1146290335</v>
          </cell>
          <cell r="P434">
            <v>3967310.6937195887</v>
          </cell>
          <cell r="Q434">
            <v>4029965.6822196231</v>
          </cell>
          <cell r="R434">
            <v>4094130.4457727037</v>
          </cell>
        </row>
        <row r="436">
          <cell r="A436" t="str">
            <v>Subscriber Growth</v>
          </cell>
          <cell r="D436">
            <v>1999</v>
          </cell>
          <cell r="E436">
            <v>2000</v>
          </cell>
          <cell r="F436">
            <v>2001</v>
          </cell>
          <cell r="G436">
            <v>2002</v>
          </cell>
          <cell r="H436">
            <v>2003</v>
          </cell>
          <cell r="I436">
            <v>2004</v>
          </cell>
          <cell r="J436">
            <v>2005</v>
          </cell>
          <cell r="K436">
            <v>2006</v>
          </cell>
          <cell r="L436">
            <v>2007</v>
          </cell>
          <cell r="M436">
            <v>2008</v>
          </cell>
          <cell r="N436">
            <v>2009</v>
          </cell>
          <cell r="O436">
            <v>2010</v>
          </cell>
          <cell r="P436">
            <v>2011</v>
          </cell>
          <cell r="Q436">
            <v>2012</v>
          </cell>
          <cell r="R436">
            <v>2013</v>
          </cell>
        </row>
        <row r="437">
          <cell r="A437" t="str">
            <v>Business</v>
          </cell>
          <cell r="D437">
            <v>8.7456360382879961E-2</v>
          </cell>
          <cell r="E437">
            <v>9.3592354460830807E-2</v>
          </cell>
          <cell r="F437">
            <v>7.3474945506516898E-2</v>
          </cell>
          <cell r="G437">
            <v>6.3318329421852448E-2</v>
          </cell>
          <cell r="H437">
            <v>5.7400373480867017E-2</v>
          </cell>
          <cell r="I437">
            <v>5.3389549715645801E-2</v>
          </cell>
          <cell r="J437">
            <v>5.0311601866619426E-2</v>
          </cell>
          <cell r="K437">
            <v>4.7747192964133545E-2</v>
          </cell>
          <cell r="L437">
            <v>4.5507258191091582E-2</v>
          </cell>
          <cell r="M437">
            <v>4.3499948592109927E-2</v>
          </cell>
          <cell r="N437">
            <v>4.1675591152975588E-2</v>
          </cell>
          <cell r="O437">
            <v>9.3502394340161388E-4</v>
          </cell>
          <cell r="P437">
            <v>9.7085526841156344E-4</v>
          </cell>
          <cell r="Q437">
            <v>1.0094124052055786E-3</v>
          </cell>
          <cell r="R437">
            <v>1.050034107555442E-3</v>
          </cell>
        </row>
        <row r="438">
          <cell r="A438" t="str">
            <v>Consumer</v>
          </cell>
          <cell r="D438">
            <v>0.37665230630326652</v>
          </cell>
          <cell r="E438">
            <v>0.22842484593344348</v>
          </cell>
          <cell r="F438">
            <v>0.21772287610051522</v>
          </cell>
          <cell r="G438">
            <v>7.2428235228722881E-2</v>
          </cell>
          <cell r="H438">
            <v>8.6723522044462875E-3</v>
          </cell>
          <cell r="I438">
            <v>7.4123329642936664E-3</v>
          </cell>
          <cell r="J438">
            <v>5.7277004355356098E-3</v>
          </cell>
          <cell r="K438">
            <v>3.553374572451995E-2</v>
          </cell>
          <cell r="L438">
            <v>2.4087276892906573E-2</v>
          </cell>
          <cell r="M438">
            <v>1.9466661449239586E-2</v>
          </cell>
          <cell r="N438">
            <v>1.4084859238582714E-2</v>
          </cell>
          <cell r="O438">
            <v>1.9195289113683955E-2</v>
          </cell>
          <cell r="P438">
            <v>1.8602615941510914E-2</v>
          </cell>
          <cell r="Q438">
            <v>1.8820833297012785E-2</v>
          </cell>
          <cell r="R438">
            <v>1.8796164172866003E-2</v>
          </cell>
        </row>
        <row r="439">
          <cell r="A439" t="str">
            <v>Prepaid</v>
          </cell>
          <cell r="D439">
            <v>1.0904720206827387</v>
          </cell>
          <cell r="E439">
            <v>0.81513522011061101</v>
          </cell>
          <cell r="F439">
            <v>0.64823096361079768</v>
          </cell>
          <cell r="G439">
            <v>0.31616192505343244</v>
          </cell>
          <cell r="H439">
            <v>0.23282176380543462</v>
          </cell>
          <cell r="I439">
            <v>0.13601816270441636</v>
          </cell>
          <cell r="J439">
            <v>9.0065453092603498E-2</v>
          </cell>
          <cell r="K439">
            <v>3.5533745724520394E-2</v>
          </cell>
          <cell r="L439">
            <v>2.4087276892906351E-2</v>
          </cell>
          <cell r="M439">
            <v>1.9466661449239586E-2</v>
          </cell>
          <cell r="N439">
            <v>1.4084859238582714E-2</v>
          </cell>
          <cell r="O439">
            <v>1.9195289113683955E-2</v>
          </cell>
          <cell r="P439">
            <v>1.8602615941510914E-2</v>
          </cell>
          <cell r="Q439">
            <v>1.8820833297013007E-2</v>
          </cell>
          <cell r="R439">
            <v>1.8796164172866003E-2</v>
          </cell>
        </row>
        <row r="440">
          <cell r="A440" t="str">
            <v>Total</v>
          </cell>
          <cell r="D440">
            <v>0.36907342545167876</v>
          </cell>
          <cell r="E440">
            <v>0.30226029384697983</v>
          </cell>
          <cell r="F440">
            <v>0.2975760688226039</v>
          </cell>
          <cell r="G440">
            <v>0.15075813727558351</v>
          </cell>
          <cell r="H440">
            <v>0.10087896213824221</v>
          </cell>
          <cell r="I440">
            <v>6.8791464512458322E-2</v>
          </cell>
          <cell r="J440">
            <v>5.0408609108485658E-2</v>
          </cell>
          <cell r="K440">
            <v>3.7454088853980272E-2</v>
          </cell>
          <cell r="L440">
            <v>2.7488595241469405E-2</v>
          </cell>
          <cell r="M440">
            <v>2.3349876229488142E-2</v>
          </cell>
          <cell r="N440">
            <v>1.8630653213840054E-2</v>
          </cell>
          <cell r="O440">
            <v>1.6118701027441285E-2</v>
          </cell>
          <cell r="P440">
            <v>1.5676312231409639E-2</v>
          </cell>
          <cell r="Q440">
            <v>1.5907511952885978E-2</v>
          </cell>
          <cell r="R440">
            <v>1.593608882897235E-2</v>
          </cell>
        </row>
        <row r="442">
          <cell r="A442" t="str">
            <v>Net Additions Growth</v>
          </cell>
          <cell r="D442">
            <v>1999</v>
          </cell>
          <cell r="E442">
            <v>2000</v>
          </cell>
          <cell r="F442">
            <v>2001</v>
          </cell>
          <cell r="G442">
            <v>2002</v>
          </cell>
          <cell r="H442">
            <v>2003</v>
          </cell>
          <cell r="I442">
            <v>2004</v>
          </cell>
          <cell r="J442">
            <v>2005</v>
          </cell>
          <cell r="K442">
            <v>2006</v>
          </cell>
          <cell r="L442">
            <v>2007</v>
          </cell>
          <cell r="M442">
            <v>2008</v>
          </cell>
          <cell r="N442">
            <v>2009</v>
          </cell>
          <cell r="O442">
            <v>2010</v>
          </cell>
          <cell r="P442">
            <v>2011</v>
          </cell>
          <cell r="Q442">
            <v>2012</v>
          </cell>
          <cell r="R442">
            <v>2013</v>
          </cell>
        </row>
        <row r="443">
          <cell r="A443" t="str">
            <v>Business</v>
          </cell>
          <cell r="D443">
            <v>-0.48475530846624804</v>
          </cell>
          <cell r="E443">
            <v>0.16375299287623735</v>
          </cell>
          <cell r="F443">
            <v>-0.14147219488979901</v>
          </cell>
          <cell r="G443">
            <v>-7.4914043731299507E-2</v>
          </cell>
          <cell r="H443">
            <v>-3.6063177990267148E-2</v>
          </cell>
          <cell r="I443">
            <v>-1.648497412448191E-2</v>
          </cell>
          <cell r="J443">
            <v>-7.3391531110812425E-3</v>
          </cell>
          <cell r="K443">
            <v>-3.2233348533733386E-3</v>
          </cell>
          <cell r="L443">
            <v>-1.4051283595614139E-3</v>
          </cell>
          <cell r="M443">
            <v>-6.0970948820404658E-4</v>
          </cell>
          <cell r="N443">
            <v>-2.6370988484425428E-4</v>
          </cell>
          <cell r="O443">
            <v>-0.97662920688011801</v>
          </cell>
          <cell r="P443">
            <v>3.9292146678041595E-2</v>
          </cell>
          <cell r="Q443">
            <v>4.0724020801084615E-2</v>
          </cell>
          <cell r="R443">
            <v>4.1292953790566189E-2</v>
          </cell>
        </row>
        <row r="444">
          <cell r="A444" t="str">
            <v>Consumer</v>
          </cell>
          <cell r="D444">
            <v>4.1030855306009473E-2</v>
          </cell>
          <cell r="E444">
            <v>-0.16511438876455364</v>
          </cell>
          <cell r="F444">
            <v>0.17087171247514243</v>
          </cell>
          <cell r="G444">
            <v>-0.59490926955747514</v>
          </cell>
          <cell r="H444">
            <v>-0.87159047379069776</v>
          </cell>
          <cell r="I444">
            <v>-0.13787918777291375</v>
          </cell>
          <cell r="J444">
            <v>-0.22154656488323621</v>
          </cell>
          <cell r="K444">
            <v>5.2393752567195122</v>
          </cell>
          <cell r="L444">
            <v>-0.29804225373281945</v>
          </cell>
          <cell r="M444">
            <v>-0.17236139218299507</v>
          </cell>
          <cell r="N444">
            <v>-0.26237765718675599</v>
          </cell>
          <cell r="O444">
            <v>0.38202673730468151</v>
          </cell>
          <cell r="P444">
            <v>-1.2273354129213931E-2</v>
          </cell>
          <cell r="Q444">
            <v>3.0551299387806319E-2</v>
          </cell>
          <cell r="R444">
            <v>1.7485429214563863E-2</v>
          </cell>
        </row>
        <row r="445">
          <cell r="A445" t="str">
            <v>Prepaid</v>
          </cell>
          <cell r="D445">
            <v>0.61082704168314139</v>
          </cell>
          <cell r="E445">
            <v>0.56264199208652954</v>
          </cell>
          <cell r="F445">
            <v>0.44347443686279986</v>
          </cell>
          <cell r="G445">
            <v>-0.19610770907151487</v>
          </cell>
          <cell r="H445">
            <v>-3.0777849696137616E-2</v>
          </cell>
          <cell r="I445">
            <v>-0.27976599560956128</v>
          </cell>
          <cell r="J445">
            <v>-0.24777699896046146</v>
          </cell>
          <cell r="K445">
            <v>-0.5699337836734033</v>
          </cell>
          <cell r="L445">
            <v>-0.29804225373282545</v>
          </cell>
          <cell r="M445">
            <v>-0.17236139218299273</v>
          </cell>
          <cell r="N445">
            <v>-0.26237765718675865</v>
          </cell>
          <cell r="O445">
            <v>0.38202673730468018</v>
          </cell>
          <cell r="P445">
            <v>-1.2273354129213931E-2</v>
          </cell>
          <cell r="Q445">
            <v>3.0551299387817199E-2</v>
          </cell>
          <cell r="R445">
            <v>1.7485429214547432E-2</v>
          </cell>
        </row>
        <row r="446">
          <cell r="A446" t="str">
            <v>Total</v>
          </cell>
          <cell r="D446">
            <v>9.3596760650444866E-2</v>
          </cell>
          <cell r="E446">
            <v>0.12123091866795699</v>
          </cell>
          <cell r="F446">
            <v>0.28207874707796421</v>
          </cell>
          <cell r="G446">
            <v>-0.34262136104201746</v>
          </cell>
          <cell r="H446">
            <v>-0.22997664565003395</v>
          </cell>
          <cell r="I446">
            <v>-0.24928771617748446</v>
          </cell>
          <cell r="J446">
            <v>-0.21681720930163562</v>
          </cell>
          <cell r="K446">
            <v>-0.21953614522737941</v>
          </cell>
          <cell r="L446">
            <v>-0.23858365260742742</v>
          </cell>
          <cell r="M446">
            <v>-0.12721143749444552</v>
          </cell>
          <cell r="N446">
            <v>-0.18347847016080221</v>
          </cell>
          <cell r="O446">
            <v>-0.11871029061159788</v>
          </cell>
          <cell r="P446">
            <v>-1.176937308024284E-2</v>
          </cell>
          <cell r="Q446">
            <v>3.0655860803260326E-2</v>
          </cell>
          <cell r="R446">
            <v>1.7732527905764073E-2</v>
          </cell>
        </row>
        <row r="448">
          <cell r="A448" t="str">
            <v>Gross Additions Growth</v>
          </cell>
          <cell r="D448">
            <v>1999</v>
          </cell>
          <cell r="E448">
            <v>2000</v>
          </cell>
          <cell r="F448">
            <v>2001</v>
          </cell>
          <cell r="G448">
            <v>2002</v>
          </cell>
          <cell r="H448">
            <v>2003</v>
          </cell>
          <cell r="I448">
            <v>2004</v>
          </cell>
          <cell r="J448">
            <v>2005</v>
          </cell>
          <cell r="K448">
            <v>2006</v>
          </cell>
          <cell r="L448">
            <v>2007</v>
          </cell>
          <cell r="M448">
            <v>2008</v>
          </cell>
          <cell r="N448">
            <v>2009</v>
          </cell>
          <cell r="O448">
            <v>2010</v>
          </cell>
          <cell r="P448">
            <v>2011</v>
          </cell>
          <cell r="Q448">
            <v>2012</v>
          </cell>
          <cell r="R448">
            <v>2013</v>
          </cell>
        </row>
        <row r="449">
          <cell r="A449" t="str">
            <v>Business</v>
          </cell>
          <cell r="D449">
            <v>-0.17680294934755625</v>
          </cell>
          <cell r="E449">
            <v>0.1731446267650909</v>
          </cell>
          <cell r="F449">
            <v>1.924750057663327E-2</v>
          </cell>
          <cell r="G449">
            <v>1.4871012671723305E-2</v>
          </cell>
          <cell r="H449">
            <v>-1.4488657589862397E-2</v>
          </cell>
          <cell r="I449">
            <v>3.8342743894200781E-2</v>
          </cell>
          <cell r="J449">
            <v>3.8552592911134553E-2</v>
          </cell>
          <cell r="K449">
            <v>3.7810148088337048E-2</v>
          </cell>
          <cell r="L449">
            <v>3.6722989795944905E-2</v>
          </cell>
          <cell r="M449">
            <v>3.554424923398658E-2</v>
          </cell>
          <cell r="N449">
            <v>3.4375432066400258E-2</v>
          </cell>
          <cell r="O449">
            <v>-0.16352626847314666</v>
          </cell>
          <cell r="P449">
            <v>1.150982625423902E-3</v>
          </cell>
          <cell r="Q449">
            <v>1.2032008568434449E-3</v>
          </cell>
          <cell r="R449">
            <v>1.2541517009587722E-3</v>
          </cell>
        </row>
        <row r="450">
          <cell r="A450" t="str">
            <v>Consumer</v>
          </cell>
          <cell r="D450">
            <v>0.18133081901894244</v>
          </cell>
          <cell r="E450">
            <v>5.9548680390356434E-2</v>
          </cell>
          <cell r="F450">
            <v>0.1956712487930754</v>
          </cell>
          <cell r="G450">
            <v>-0.20068748507418532</v>
          </cell>
          <cell r="H450">
            <v>-0.19580418335732142</v>
          </cell>
          <cell r="I450">
            <v>2.7596081746457113E-3</v>
          </cell>
          <cell r="J450">
            <v>-5.2962373892440073E-4</v>
          </cell>
          <cell r="K450">
            <v>0.14712371724832685</v>
          </cell>
          <cell r="L450">
            <v>-1.3484565566052931E-2</v>
          </cell>
          <cell r="M450">
            <v>3.5463646581008756E-3</v>
          </cell>
          <cell r="N450">
            <v>-4.8376443231682442E-3</v>
          </cell>
          <cell r="O450">
            <v>3.7602474437834044E-2</v>
          </cell>
          <cell r="P450">
            <v>1.6516259436351488E-2</v>
          </cell>
          <cell r="Q450">
            <v>1.9591037027219871E-2</v>
          </cell>
          <cell r="R450">
            <v>1.8709178277537264E-2</v>
          </cell>
        </row>
        <row r="451">
          <cell r="A451" t="str">
            <v>Prepaid</v>
          </cell>
          <cell r="D451">
            <v>0.75318136241682776</v>
          </cell>
          <cell r="E451">
            <v>0.66131942882566697</v>
          </cell>
          <cell r="F451">
            <v>0.52017546686416538</v>
          </cell>
          <cell r="G451">
            <v>1.8303146614101706E-2</v>
          </cell>
          <cell r="H451">
            <v>0.10954924862868953</v>
          </cell>
          <cell r="I451">
            <v>-2.9442083023697552E-2</v>
          </cell>
          <cell r="J451">
            <v>-9.7027413058654588E-3</v>
          </cell>
          <cell r="K451">
            <v>-0.10028189327697923</v>
          </cell>
          <cell r="L451">
            <v>-1.0452404815238125E-2</v>
          </cell>
          <cell r="M451">
            <v>4.876026395976174E-3</v>
          </cell>
          <cell r="N451">
            <v>-3.2342913167001663E-3</v>
          </cell>
          <cell r="O451">
            <v>3.6015685553663968E-2</v>
          </cell>
          <cell r="P451">
            <v>1.6693193463205969E-2</v>
          </cell>
          <cell r="Q451">
            <v>1.9525597021258223E-2</v>
          </cell>
          <cell r="R451">
            <v>1.8716563885201598E-2</v>
          </cell>
        </row>
        <row r="452">
          <cell r="A452" t="str">
            <v>Total</v>
          </cell>
          <cell r="D452">
            <v>0.21904891265342052</v>
          </cell>
          <cell r="E452">
            <v>0.24743281353874402</v>
          </cell>
          <cell r="F452">
            <v>0.29527036467226808</v>
          </cell>
          <cell r="G452">
            <v>-8.0268925400627689E-2</v>
          </cell>
          <cell r="H452">
            <v>-2.3921512557861124E-2</v>
          </cell>
          <cell r="I452">
            <v>-1.1123124195207001E-2</v>
          </cell>
          <cell r="J452">
            <v>-7.5182278325092167E-4</v>
          </cell>
          <cell r="K452">
            <v>-1.964698688914468E-3</v>
          </cell>
          <cell r="L452">
            <v>-5.2861841688770506E-3</v>
          </cell>
          <cell r="M452">
            <v>8.6517852013749952E-3</v>
          </cell>
          <cell r="N452">
            <v>1.5488104074332654E-3</v>
          </cell>
          <cell r="O452">
            <v>7.1438787309769936E-3</v>
          </cell>
          <cell r="P452">
            <v>1.4720887512301939E-2</v>
          </cell>
          <cell r="Q452">
            <v>1.7334184758669657E-2</v>
          </cell>
          <cell r="R452">
            <v>1.6635070349696024E-2</v>
          </cell>
        </row>
        <row r="454">
          <cell r="A454" t="str">
            <v>Table C5: Network Capacity</v>
          </cell>
        </row>
        <row r="456">
          <cell r="A456" t="str">
            <v>EoY Subs</v>
          </cell>
          <cell r="D456">
            <v>1999</v>
          </cell>
          <cell r="E456">
            <v>2000</v>
          </cell>
          <cell r="F456">
            <v>2001</v>
          </cell>
          <cell r="G456">
            <v>2002</v>
          </cell>
          <cell r="H456">
            <v>2003</v>
          </cell>
          <cell r="I456">
            <v>2004</v>
          </cell>
          <cell r="J456">
            <v>2005</v>
          </cell>
          <cell r="K456">
            <v>2006</v>
          </cell>
          <cell r="L456">
            <v>2007</v>
          </cell>
          <cell r="M456">
            <v>2008</v>
          </cell>
          <cell r="N456">
            <v>2009</v>
          </cell>
          <cell r="O456">
            <v>2010</v>
          </cell>
          <cell r="P456">
            <v>2011</v>
          </cell>
          <cell r="Q456">
            <v>2012</v>
          </cell>
          <cell r="R456">
            <v>2013</v>
          </cell>
        </row>
        <row r="457">
          <cell r="A457" t="str">
            <v>PCS Operator</v>
          </cell>
          <cell r="D457">
            <v>20682.782369193035</v>
          </cell>
          <cell r="E457">
            <v>200358.45331119592</v>
          </cell>
          <cell r="F457">
            <v>457140.6648700207</v>
          </cell>
          <cell r="G457">
            <v>659730.59938539739</v>
          </cell>
          <cell r="H457">
            <v>811866.00383372593</v>
          </cell>
          <cell r="I457">
            <v>926380.7724234265</v>
          </cell>
          <cell r="J457">
            <v>1015282.0979889713</v>
          </cell>
          <cell r="K457">
            <v>1084095.9264566698</v>
          </cell>
          <cell r="L457">
            <v>1136720.6844139548</v>
          </cell>
          <cell r="M457">
            <v>1180647.6412439228</v>
          </cell>
          <cell r="N457">
            <v>1215856.6433417443</v>
          </cell>
          <cell r="O457">
            <v>1245693.8612427807</v>
          </cell>
          <cell r="P457">
            <v>1273207.5091211549</v>
          </cell>
          <cell r="Q457">
            <v>1299720.7831965003</v>
          </cell>
          <cell r="R457">
            <v>1325343.1793210104</v>
          </cell>
        </row>
        <row r="458">
          <cell r="A458" t="str">
            <v>Westel NMT</v>
          </cell>
          <cell r="D458">
            <v>106170.49440919422</v>
          </cell>
          <cell r="E458">
            <v>59850.809818919799</v>
          </cell>
          <cell r="F458">
            <v>22669.646104151052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 t="str">
            <v>Westel GSM</v>
          </cell>
          <cell r="D459">
            <v>720375.08254482294</v>
          </cell>
          <cell r="E459">
            <v>877428.44491511164</v>
          </cell>
          <cell r="F459">
            <v>1051099.1989222732</v>
          </cell>
          <cell r="G459">
            <v>1144669.7177097276</v>
          </cell>
          <cell r="H459">
            <v>1207480.1774624705</v>
          </cell>
          <cell r="I459">
            <v>1254434.0448032164</v>
          </cell>
          <cell r="J459">
            <v>1291686.1041576015</v>
          </cell>
          <cell r="K459">
            <v>1322586.2377511552</v>
          </cell>
          <cell r="L459">
            <v>1346048.3816836849</v>
          </cell>
          <cell r="M459">
            <v>1367696.1624590296</v>
          </cell>
          <cell r="N459">
            <v>1385810.9806817113</v>
          </cell>
          <cell r="O459">
            <v>1402019.1835097205</v>
          </cell>
          <cell r="P459">
            <v>1419161.3330970854</v>
          </cell>
          <cell r="Q459">
            <v>1437887.7350215735</v>
          </cell>
          <cell r="R459">
            <v>1457730.7905617638</v>
          </cell>
        </row>
        <row r="460">
          <cell r="A460" t="str">
            <v>Pannon GSM</v>
          </cell>
          <cell r="D460">
            <v>603441.84228538885</v>
          </cell>
          <cell r="E460">
            <v>751512.49497664452</v>
          </cell>
          <cell r="F460">
            <v>920406.58395609946</v>
          </cell>
          <cell r="G460">
            <v>1016471.6249402891</v>
          </cell>
          <cell r="H460">
            <v>1086092.3945766373</v>
          </cell>
          <cell r="I460">
            <v>1138251.4262339657</v>
          </cell>
          <cell r="J460">
            <v>1179407.5541858119</v>
          </cell>
          <cell r="K460">
            <v>1210272.6194805955</v>
          </cell>
          <cell r="L460">
            <v>1233610.7236462883</v>
          </cell>
          <cell r="M460">
            <v>1254812.9941532682</v>
          </cell>
          <cell r="N460">
            <v>1272344.4692514823</v>
          </cell>
          <cell r="O460">
            <v>1288743.0912306281</v>
          </cell>
          <cell r="P460">
            <v>1305796.4092378085</v>
          </cell>
          <cell r="Q460">
            <v>1324157.5947651244</v>
          </cell>
          <cell r="R460">
            <v>1343420.8086794347</v>
          </cell>
        </row>
        <row r="461">
          <cell r="A461" t="str">
            <v>not used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</row>
        <row r="463">
          <cell r="A463" t="str">
            <v>Network Capacity</v>
          </cell>
          <cell r="D463">
            <v>1999</v>
          </cell>
          <cell r="E463">
            <v>2000</v>
          </cell>
          <cell r="F463">
            <v>2001</v>
          </cell>
          <cell r="G463">
            <v>2002</v>
          </cell>
          <cell r="H463">
            <v>2003</v>
          </cell>
          <cell r="I463">
            <v>2004</v>
          </cell>
          <cell r="J463">
            <v>2005</v>
          </cell>
          <cell r="K463">
            <v>2006</v>
          </cell>
          <cell r="L463">
            <v>2007</v>
          </cell>
          <cell r="M463">
            <v>2008</v>
          </cell>
          <cell r="N463">
            <v>2009</v>
          </cell>
          <cell r="O463">
            <v>2010</v>
          </cell>
          <cell r="P463">
            <v>2011</v>
          </cell>
          <cell r="Q463">
            <v>2012</v>
          </cell>
          <cell r="R463">
            <v>2013</v>
          </cell>
        </row>
        <row r="464">
          <cell r="A464" t="str">
            <v>PCS Operator</v>
          </cell>
          <cell r="D464">
            <v>300000</v>
          </cell>
          <cell r="E464">
            <v>2000000</v>
          </cell>
          <cell r="F464">
            <v>3000000</v>
          </cell>
          <cell r="G464">
            <v>3000000</v>
          </cell>
          <cell r="H464">
            <v>3000000</v>
          </cell>
          <cell r="I464">
            <v>3000000</v>
          </cell>
          <cell r="J464">
            <v>3000000</v>
          </cell>
          <cell r="K464">
            <v>3000000</v>
          </cell>
          <cell r="L464">
            <v>3000000</v>
          </cell>
          <cell r="M464">
            <v>3000000</v>
          </cell>
          <cell r="N464">
            <v>3000000</v>
          </cell>
          <cell r="O464">
            <v>3000000</v>
          </cell>
          <cell r="P464">
            <v>3000000</v>
          </cell>
          <cell r="Q464">
            <v>3000000</v>
          </cell>
          <cell r="R464">
            <v>3000000</v>
          </cell>
        </row>
        <row r="465">
          <cell r="A465" t="str">
            <v>Westel NMT</v>
          </cell>
          <cell r="D465">
            <v>180000</v>
          </cell>
          <cell r="E465">
            <v>180000</v>
          </cell>
          <cell r="F465">
            <v>180000</v>
          </cell>
          <cell r="G465">
            <v>180000</v>
          </cell>
          <cell r="H465">
            <v>180000</v>
          </cell>
          <cell r="I465">
            <v>180000</v>
          </cell>
          <cell r="J465">
            <v>180000</v>
          </cell>
          <cell r="K465">
            <v>180000</v>
          </cell>
          <cell r="L465">
            <v>180000</v>
          </cell>
          <cell r="M465">
            <v>180000</v>
          </cell>
          <cell r="N465">
            <v>180000</v>
          </cell>
          <cell r="O465">
            <v>180000</v>
          </cell>
          <cell r="P465">
            <v>180000</v>
          </cell>
          <cell r="Q465">
            <v>180000</v>
          </cell>
          <cell r="R465">
            <v>180000</v>
          </cell>
        </row>
        <row r="466">
          <cell r="A466" t="str">
            <v>Westel GSM</v>
          </cell>
          <cell r="D466">
            <v>877000</v>
          </cell>
          <cell r="E466">
            <v>4000000</v>
          </cell>
          <cell r="F466">
            <v>5000000</v>
          </cell>
          <cell r="G466">
            <v>6000000</v>
          </cell>
          <cell r="H466">
            <v>6000000</v>
          </cell>
          <cell r="I466">
            <v>6000000</v>
          </cell>
          <cell r="J466">
            <v>6000000</v>
          </cell>
          <cell r="K466">
            <v>6000000</v>
          </cell>
          <cell r="L466">
            <v>6000000</v>
          </cell>
          <cell r="M466">
            <v>6000000</v>
          </cell>
          <cell r="N466">
            <v>6000000</v>
          </cell>
          <cell r="O466">
            <v>6000000</v>
          </cell>
          <cell r="P466">
            <v>6000000</v>
          </cell>
          <cell r="Q466">
            <v>6000000</v>
          </cell>
          <cell r="R466">
            <v>6000000</v>
          </cell>
        </row>
        <row r="467">
          <cell r="A467" t="str">
            <v>Pannon GSM</v>
          </cell>
          <cell r="D467">
            <v>684500</v>
          </cell>
          <cell r="E467">
            <v>4000000</v>
          </cell>
          <cell r="F467">
            <v>5000000</v>
          </cell>
          <cell r="G467">
            <v>6000000</v>
          </cell>
          <cell r="H467">
            <v>6000000</v>
          </cell>
          <cell r="I467">
            <v>6000000</v>
          </cell>
          <cell r="J467">
            <v>6000000</v>
          </cell>
          <cell r="K467">
            <v>6000000</v>
          </cell>
          <cell r="L467">
            <v>6000000</v>
          </cell>
          <cell r="M467">
            <v>6000000</v>
          </cell>
          <cell r="N467">
            <v>6000000</v>
          </cell>
          <cell r="O467">
            <v>6000000</v>
          </cell>
          <cell r="P467">
            <v>6000000</v>
          </cell>
          <cell r="Q467">
            <v>6000000</v>
          </cell>
          <cell r="R467">
            <v>6000000</v>
          </cell>
        </row>
        <row r="468">
          <cell r="A468" t="str">
            <v>not used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</row>
        <row r="470">
          <cell r="A470" t="str">
            <v>Excess Subscribers</v>
          </cell>
          <cell r="D470">
            <v>1999</v>
          </cell>
          <cell r="E470">
            <v>2000</v>
          </cell>
          <cell r="F470">
            <v>2001</v>
          </cell>
          <cell r="G470">
            <v>2002</v>
          </cell>
          <cell r="H470">
            <v>2003</v>
          </cell>
          <cell r="I470">
            <v>2004</v>
          </cell>
          <cell r="J470">
            <v>2005</v>
          </cell>
          <cell r="K470">
            <v>2006</v>
          </cell>
          <cell r="L470">
            <v>2007</v>
          </cell>
          <cell r="M470">
            <v>2008</v>
          </cell>
          <cell r="N470">
            <v>2009</v>
          </cell>
          <cell r="O470">
            <v>2010</v>
          </cell>
          <cell r="P470">
            <v>2011</v>
          </cell>
          <cell r="Q470">
            <v>2012</v>
          </cell>
          <cell r="R470">
            <v>2013</v>
          </cell>
        </row>
        <row r="471">
          <cell r="A471" t="str">
            <v>PCS Operator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</row>
        <row r="472">
          <cell r="A472" t="str">
            <v>Westel NMT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</row>
        <row r="473">
          <cell r="A473" t="str">
            <v>Westel GSM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</row>
        <row r="474">
          <cell r="A474" t="str">
            <v>Pannon GSM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</row>
        <row r="475">
          <cell r="A475" t="str">
            <v>not used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</row>
        <row r="477">
          <cell r="A477" t="str">
            <v>Table C6: PCS Operator Quarterly Subscriber Forecast</v>
          </cell>
        </row>
        <row r="479">
          <cell r="A479" t="str">
            <v>End of Quarter subs</v>
          </cell>
          <cell r="C479" t="str">
            <v>1998 Q4</v>
          </cell>
          <cell r="D479" t="str">
            <v>1999 Q1</v>
          </cell>
          <cell r="E479" t="str">
            <v>1999 Q2</v>
          </cell>
          <cell r="F479" t="str">
            <v>1999 Q3</v>
          </cell>
          <cell r="G479" t="str">
            <v>1999 Q4</v>
          </cell>
          <cell r="H479" t="str">
            <v>2000 Q1</v>
          </cell>
          <cell r="I479" t="str">
            <v>2000 Q2</v>
          </cell>
          <cell r="J479" t="str">
            <v>2000 Q3</v>
          </cell>
          <cell r="K479" t="str">
            <v>2000 Q4</v>
          </cell>
          <cell r="L479" t="str">
            <v>2001 Q1</v>
          </cell>
          <cell r="M479" t="str">
            <v>2001 Q2</v>
          </cell>
          <cell r="N479" t="str">
            <v>2001 Q3</v>
          </cell>
          <cell r="O479" t="str">
            <v>2001 Q4</v>
          </cell>
          <cell r="P479" t="str">
            <v>2002 Q1</v>
          </cell>
          <cell r="Q479" t="str">
            <v>2002 Q2</v>
          </cell>
          <cell r="R479" t="str">
            <v>2002 Q3</v>
          </cell>
          <cell r="S479" t="str">
            <v>2002 Q4</v>
          </cell>
        </row>
        <row r="480">
          <cell r="A480" t="str">
            <v>Business Market</v>
          </cell>
          <cell r="C480">
            <v>345180</v>
          </cell>
          <cell r="D480">
            <v>356812.53752261476</v>
          </cell>
          <cell r="E480">
            <v>364003.05647237401</v>
          </cell>
          <cell r="F480">
            <v>370126.74865536584</v>
          </cell>
          <cell r="G480">
            <v>375368.18647696252</v>
          </cell>
          <cell r="H480">
            <v>384854.42891335691</v>
          </cell>
          <cell r="I480">
            <v>393814.19327987608</v>
          </cell>
          <cell r="J480">
            <v>402337.37763376889</v>
          </cell>
          <cell r="K480">
            <v>410499.77883903362</v>
          </cell>
          <cell r="L480">
            <v>418364.86914462975</v>
          </cell>
          <cell r="M480">
            <v>425985.51399005356</v>
          </cell>
          <cell r="N480">
            <v>433405.55557160533</v>
          </cell>
          <cell r="O480">
            <v>440661.22771966882</v>
          </cell>
          <cell r="P480">
            <v>447782.39288099098</v>
          </cell>
          <cell r="Q480">
            <v>454793.60671221412</v>
          </cell>
          <cell r="R480">
            <v>461715.02366405743</v>
          </cell>
          <cell r="S480">
            <v>468563.16049986077</v>
          </cell>
        </row>
        <row r="481">
          <cell r="A481" t="str">
            <v>Consumer Market</v>
          </cell>
          <cell r="C481">
            <v>714420</v>
          </cell>
          <cell r="D481">
            <v>690887.81187436462</v>
          </cell>
          <cell r="E481">
            <v>814673.75900590152</v>
          </cell>
          <cell r="F481">
            <v>943481.81443647982</v>
          </cell>
          <cell r="G481">
            <v>1075302.0151316368</v>
          </cell>
          <cell r="H481">
            <v>1204613.3737047904</v>
          </cell>
          <cell r="I481">
            <v>1332547.0405005782</v>
          </cell>
          <cell r="J481">
            <v>1457630.1619687097</v>
          </cell>
          <cell r="K481">
            <v>1578650.4241828381</v>
          </cell>
          <cell r="L481">
            <v>1695506.6460724268</v>
          </cell>
          <cell r="M481">
            <v>1806753.2952987037</v>
          </cell>
          <cell r="N481">
            <v>1911900.5886391741</v>
          </cell>
          <cell r="O481">
            <v>2010654.8661328754</v>
          </cell>
          <cell r="P481">
            <v>2105414.7782620755</v>
          </cell>
          <cell r="Q481">
            <v>2193865.4549372313</v>
          </cell>
          <cell r="R481">
            <v>2276102.9987149946</v>
          </cell>
          <cell r="S481">
            <v>2352308.7815355528</v>
          </cell>
        </row>
        <row r="482">
          <cell r="A482" t="str">
            <v>Total Market</v>
          </cell>
          <cell r="C482">
            <v>1059600</v>
          </cell>
          <cell r="D482">
            <v>1047700.3493969794</v>
          </cell>
          <cell r="E482">
            <v>1178676.8154782755</v>
          </cell>
          <cell r="F482">
            <v>1313608.5630918457</v>
          </cell>
          <cell r="G482">
            <v>1450670.2016085992</v>
          </cell>
          <cell r="H482">
            <v>1589467.8026181473</v>
          </cell>
          <cell r="I482">
            <v>1726361.2337804544</v>
          </cell>
          <cell r="J482">
            <v>1859967.5396024785</v>
          </cell>
          <cell r="K482">
            <v>1989150.2030218716</v>
          </cell>
          <cell r="L482">
            <v>2113871.5152170565</v>
          </cell>
          <cell r="M482">
            <v>2232738.8092887574</v>
          </cell>
          <cell r="N482">
            <v>2345306.1442107796</v>
          </cell>
          <cell r="O482">
            <v>2451316.0938525442</v>
          </cell>
          <cell r="P482">
            <v>2553197.1711430666</v>
          </cell>
          <cell r="Q482">
            <v>2648659.0616494454</v>
          </cell>
          <cell r="R482">
            <v>2737818.0223790519</v>
          </cell>
          <cell r="S482">
            <v>2820871.9420354133</v>
          </cell>
        </row>
        <row r="484">
          <cell r="A484" t="str">
            <v>Net additions</v>
          </cell>
        </row>
        <row r="485">
          <cell r="A485" t="str">
            <v>Business Market</v>
          </cell>
          <cell r="D485">
            <v>11632.537522614759</v>
          </cell>
          <cell r="E485">
            <v>7190.518949759251</v>
          </cell>
          <cell r="F485">
            <v>6123.6921829918283</v>
          </cell>
          <cell r="G485">
            <v>5241.4378215966863</v>
          </cell>
          <cell r="H485">
            <v>9486.2424363943865</v>
          </cell>
          <cell r="I485">
            <v>8959.7643665191717</v>
          </cell>
          <cell r="J485">
            <v>8523.1843538928078</v>
          </cell>
          <cell r="K485">
            <v>8162.4012052647304</v>
          </cell>
          <cell r="L485">
            <v>7865.0903055961244</v>
          </cell>
          <cell r="M485">
            <v>7620.6448454238125</v>
          </cell>
          <cell r="N485">
            <v>7420.0415815517772</v>
          </cell>
          <cell r="O485">
            <v>7255.6721480634878</v>
          </cell>
          <cell r="P485">
            <v>7121.165161322162</v>
          </cell>
          <cell r="Q485">
            <v>7011.21383122314</v>
          </cell>
          <cell r="R485">
            <v>6921.4169518433046</v>
          </cell>
          <cell r="S485">
            <v>6848.136835803336</v>
          </cell>
        </row>
        <row r="486">
          <cell r="A486" t="str">
            <v>Consumer Market</v>
          </cell>
          <cell r="D486">
            <v>-23532.188125635381</v>
          </cell>
          <cell r="E486">
            <v>123785.9471315369</v>
          </cell>
          <cell r="F486">
            <v>128808.0554305783</v>
          </cell>
          <cell r="G486">
            <v>131820.20069515693</v>
          </cell>
          <cell r="H486">
            <v>129311.35857315361</v>
          </cell>
          <cell r="I486">
            <v>127933.66679578787</v>
          </cell>
          <cell r="J486">
            <v>125083.12146813143</v>
          </cell>
          <cell r="K486">
            <v>121020.26221412839</v>
          </cell>
          <cell r="L486">
            <v>116856.22188958875</v>
          </cell>
          <cell r="M486">
            <v>111246.6492262769</v>
          </cell>
          <cell r="N486">
            <v>105147.29334047041</v>
          </cell>
          <cell r="O486">
            <v>98754.277493701316</v>
          </cell>
          <cell r="P486">
            <v>94759.912129200064</v>
          </cell>
          <cell r="Q486">
            <v>88450.676675155759</v>
          </cell>
          <cell r="R486">
            <v>82237.543777763378</v>
          </cell>
          <cell r="S486">
            <v>76205.782820558175</v>
          </cell>
        </row>
        <row r="487">
          <cell r="A487" t="str">
            <v>Total Market</v>
          </cell>
          <cell r="D487">
            <v>-11899.650603020564</v>
          </cell>
          <cell r="E487">
            <v>130976.46608129609</v>
          </cell>
          <cell r="F487">
            <v>134931.74761357019</v>
          </cell>
          <cell r="G487">
            <v>137061.63851675345</v>
          </cell>
          <cell r="H487">
            <v>138797.60100954818</v>
          </cell>
          <cell r="I487">
            <v>136893.43116230704</v>
          </cell>
          <cell r="J487">
            <v>133606.30582202412</v>
          </cell>
          <cell r="K487">
            <v>129182.66341939312</v>
          </cell>
          <cell r="L487">
            <v>124721.31219518487</v>
          </cell>
          <cell r="M487">
            <v>118867.29407170089</v>
          </cell>
          <cell r="N487">
            <v>112567.33492202219</v>
          </cell>
          <cell r="O487">
            <v>106009.94964176463</v>
          </cell>
          <cell r="P487">
            <v>101881.0772905224</v>
          </cell>
          <cell r="Q487">
            <v>95461.890506378841</v>
          </cell>
          <cell r="R487">
            <v>89158.96072960645</v>
          </cell>
          <cell r="S487">
            <v>83053.919656361453</v>
          </cell>
        </row>
        <row r="489">
          <cell r="A489" t="str">
            <v>Annual Net additions</v>
          </cell>
        </row>
        <row r="490">
          <cell r="A490" t="str">
            <v>Business Market</v>
          </cell>
          <cell r="G490">
            <v>30188.186476962524</v>
          </cell>
          <cell r="K490">
            <v>35131.592362071096</v>
          </cell>
          <cell r="O490">
            <v>30161.448880635202</v>
          </cell>
          <cell r="S490">
            <v>27901.932780191943</v>
          </cell>
        </row>
        <row r="491">
          <cell r="A491" t="str">
            <v>Consumer Market</v>
          </cell>
          <cell r="G491">
            <v>360882.01513163676</v>
          </cell>
          <cell r="K491">
            <v>503348.40905120131</v>
          </cell>
          <cell r="O491">
            <v>432004.44195003738</v>
          </cell>
          <cell r="S491">
            <v>341653.91540267738</v>
          </cell>
        </row>
        <row r="492">
          <cell r="A492" t="str">
            <v>Total Market</v>
          </cell>
          <cell r="G492">
            <v>391070.20160859916</v>
          </cell>
          <cell r="K492">
            <v>538480.00141327246</v>
          </cell>
          <cell r="O492">
            <v>462165.89083067258</v>
          </cell>
          <cell r="S492">
            <v>369555.84818286914</v>
          </cell>
        </row>
        <row r="494">
          <cell r="A494" t="str">
            <v>Growth in market by quarter</v>
          </cell>
        </row>
        <row r="495">
          <cell r="A495" t="str">
            <v>Business Market</v>
          </cell>
          <cell r="D495">
            <v>0.38533409522602108</v>
          </cell>
          <cell r="E495">
            <v>0.23818982817157774</v>
          </cell>
          <cell r="F495">
            <v>0.20285061468217028</v>
          </cell>
          <cell r="G495">
            <v>0.1736254619202309</v>
          </cell>
          <cell r="H495">
            <v>0.2700202808522838</v>
          </cell>
          <cell r="I495">
            <v>0.25503439394885918</v>
          </cell>
          <cell r="J495">
            <v>0.2426074020799194</v>
          </cell>
          <cell r="K495">
            <v>0.23233792311893761</v>
          </cell>
          <cell r="L495">
            <v>0.26076632912173564</v>
          </cell>
          <cell r="M495">
            <v>0.25266176288754338</v>
          </cell>
          <cell r="N495">
            <v>0.2460107805469427</v>
          </cell>
          <cell r="O495">
            <v>0.24056112744377825</v>
          </cell>
          <cell r="P495">
            <v>0.25522121415107124</v>
          </cell>
          <cell r="Q495">
            <v>0.25128057925078651</v>
          </cell>
          <cell r="R495">
            <v>0.24806227605698114</v>
          </cell>
          <cell r="S495">
            <v>0.24543593054116111</v>
          </cell>
        </row>
        <row r="496">
          <cell r="A496" t="str">
            <v>Consumer Market</v>
          </cell>
          <cell r="D496">
            <v>-6.5207428297726855E-2</v>
          </cell>
          <cell r="E496">
            <v>0.34300946553511191</v>
          </cell>
          <cell r="F496">
            <v>0.35692567107727374</v>
          </cell>
          <cell r="G496">
            <v>0.3652722916853412</v>
          </cell>
          <cell r="H496">
            <v>0.25690228924514169</v>
          </cell>
          <cell r="I496">
            <v>0.25416523524319767</v>
          </cell>
          <cell r="J496">
            <v>0.24850206977689643</v>
          </cell>
          <cell r="K496">
            <v>0.24043040573476421</v>
          </cell>
          <cell r="L496">
            <v>0.27049773229670526</v>
          </cell>
          <cell r="M496">
            <v>0.25751274390632983</v>
          </cell>
          <cell r="N496">
            <v>0.24339400971398117</v>
          </cell>
          <cell r="O496">
            <v>0.22859551408298379</v>
          </cell>
          <cell r="P496">
            <v>0.27735643543705596</v>
          </cell>
          <cell r="Q496">
            <v>0.25888969125644801</v>
          </cell>
          <cell r="R496">
            <v>0.24070423334922778</v>
          </cell>
          <cell r="S496">
            <v>0.22304963995726826</v>
          </cell>
        </row>
        <row r="497">
          <cell r="A497" t="str">
            <v>Total Market</v>
          </cell>
          <cell r="D497">
            <v>-3.0428425776429457E-2</v>
          </cell>
          <cell r="E497">
            <v>0.33491804167780415</v>
          </cell>
          <cell r="F497">
            <v>0.34503203531885568</v>
          </cell>
          <cell r="G497">
            <v>0.35047834877976963</v>
          </cell>
          <cell r="H497">
            <v>0.25775813520514357</v>
          </cell>
          <cell r="I497">
            <v>0.25422194102477746</v>
          </cell>
          <cell r="J497">
            <v>0.24811748899005814</v>
          </cell>
          <cell r="K497">
            <v>0.23990243478002082</v>
          </cell>
          <cell r="L497">
            <v>0.26986265033756035</v>
          </cell>
          <cell r="M497">
            <v>0.25719616360708725</v>
          </cell>
          <cell r="N497">
            <v>0.24356478302563522</v>
          </cell>
          <cell r="O497">
            <v>0.22937640302971718</v>
          </cell>
          <cell r="P497">
            <v>0.275685198303527</v>
          </cell>
          <cell r="Q497">
            <v>0.258315193700144</v>
          </cell>
          <cell r="R497">
            <v>0.2412597748567829</v>
          </cell>
          <cell r="S497">
            <v>0.22473983313954612</v>
          </cell>
        </row>
        <row r="499">
          <cell r="A499" t="str">
            <v>Launch year</v>
          </cell>
          <cell r="D499">
            <v>1999</v>
          </cell>
        </row>
        <row r="500">
          <cell r="A500" t="str">
            <v>Launch start of quarter</v>
          </cell>
          <cell r="D500">
            <v>4</v>
          </cell>
        </row>
        <row r="501">
          <cell r="A501" t="str">
            <v>Number of quarters in launch year</v>
          </cell>
          <cell r="D501">
            <v>1</v>
          </cell>
        </row>
        <row r="503">
          <cell r="D503">
            <v>1999</v>
          </cell>
          <cell r="E503">
            <v>1999</v>
          </cell>
          <cell r="F503">
            <v>1999</v>
          </cell>
          <cell r="G503">
            <v>1999</v>
          </cell>
          <cell r="H503">
            <v>2000</v>
          </cell>
          <cell r="I503">
            <v>2000</v>
          </cell>
          <cell r="J503">
            <v>2000</v>
          </cell>
          <cell r="K503">
            <v>2000</v>
          </cell>
          <cell r="L503">
            <v>2001</v>
          </cell>
          <cell r="M503">
            <v>2001</v>
          </cell>
          <cell r="N503">
            <v>2001</v>
          </cell>
          <cell r="O503">
            <v>2001</v>
          </cell>
          <cell r="P503">
            <v>2002</v>
          </cell>
          <cell r="Q503">
            <v>2002</v>
          </cell>
          <cell r="R503">
            <v>2002</v>
          </cell>
          <cell r="S503">
            <v>2002</v>
          </cell>
        </row>
        <row r="504">
          <cell r="A504" t="str">
            <v>TIW EoY subs by quarter</v>
          </cell>
          <cell r="D504">
            <v>1</v>
          </cell>
          <cell r="E504">
            <v>2</v>
          </cell>
          <cell r="F504">
            <v>3</v>
          </cell>
          <cell r="G504">
            <v>4</v>
          </cell>
          <cell r="H504">
            <v>1</v>
          </cell>
          <cell r="I504">
            <v>2</v>
          </cell>
          <cell r="J504">
            <v>3</v>
          </cell>
          <cell r="K504">
            <v>4</v>
          </cell>
          <cell r="L504">
            <v>1</v>
          </cell>
          <cell r="M504">
            <v>2</v>
          </cell>
          <cell r="N504">
            <v>3</v>
          </cell>
          <cell r="O504">
            <v>4</v>
          </cell>
          <cell r="P504">
            <v>1</v>
          </cell>
          <cell r="Q504">
            <v>2</v>
          </cell>
          <cell r="R504">
            <v>3</v>
          </cell>
          <cell r="S504">
            <v>4</v>
          </cell>
        </row>
        <row r="505">
          <cell r="A505" t="str">
            <v>Business Market</v>
          </cell>
          <cell r="D505">
            <v>0</v>
          </cell>
          <cell r="E505">
            <v>0</v>
          </cell>
          <cell r="F505">
            <v>0</v>
          </cell>
          <cell r="G505">
            <v>1</v>
          </cell>
          <cell r="H505">
            <v>0.2700202808522838</v>
          </cell>
          <cell r="I505">
            <v>0.25503439394885918</v>
          </cell>
          <cell r="J505">
            <v>0.2426074020799194</v>
          </cell>
          <cell r="K505">
            <v>0.23233792311893761</v>
          </cell>
          <cell r="L505">
            <v>0.26076632912173564</v>
          </cell>
          <cell r="M505">
            <v>0.25266176288754338</v>
          </cell>
          <cell r="N505">
            <v>0.2460107805469427</v>
          </cell>
          <cell r="O505">
            <v>0.24056112744377825</v>
          </cell>
          <cell r="P505">
            <v>0.25522121415107124</v>
          </cell>
          <cell r="Q505">
            <v>0.25128057925078651</v>
          </cell>
          <cell r="R505">
            <v>0.24806227605698114</v>
          </cell>
          <cell r="S505">
            <v>0.24543593054116111</v>
          </cell>
        </row>
        <row r="506">
          <cell r="A506" t="str">
            <v>Consumer Market</v>
          </cell>
          <cell r="D506">
            <v>0</v>
          </cell>
          <cell r="E506">
            <v>0</v>
          </cell>
          <cell r="F506">
            <v>0</v>
          </cell>
          <cell r="G506">
            <v>1</v>
          </cell>
          <cell r="H506">
            <v>0.25690228924514169</v>
          </cell>
          <cell r="I506">
            <v>0.25416523524319767</v>
          </cell>
          <cell r="J506">
            <v>0.24850206977689643</v>
          </cell>
          <cell r="K506">
            <v>0.24043040573476421</v>
          </cell>
          <cell r="L506">
            <v>0.27049773229670526</v>
          </cell>
          <cell r="M506">
            <v>0.25751274390632983</v>
          </cell>
          <cell r="N506">
            <v>0.24339400971398117</v>
          </cell>
          <cell r="O506">
            <v>0.22859551408298379</v>
          </cell>
          <cell r="P506">
            <v>0.27735643543705596</v>
          </cell>
          <cell r="Q506">
            <v>0.25888969125644801</v>
          </cell>
          <cell r="R506">
            <v>0.24070423334922778</v>
          </cell>
          <cell r="S506">
            <v>0.22304963995726826</v>
          </cell>
        </row>
        <row r="507">
          <cell r="A507" t="str">
            <v>Total Market</v>
          </cell>
          <cell r="D507">
            <v>0</v>
          </cell>
          <cell r="E507">
            <v>0</v>
          </cell>
          <cell r="F507">
            <v>0</v>
          </cell>
          <cell r="G507">
            <v>1</v>
          </cell>
          <cell r="H507">
            <v>0.25775813520514357</v>
          </cell>
          <cell r="I507">
            <v>0.25422194102477746</v>
          </cell>
          <cell r="J507">
            <v>0.24811748899005814</v>
          </cell>
          <cell r="K507">
            <v>0.23990243478002082</v>
          </cell>
          <cell r="L507">
            <v>0.26986265033756035</v>
          </cell>
          <cell r="M507">
            <v>0.25719616360708725</v>
          </cell>
          <cell r="N507">
            <v>0.24356478302563522</v>
          </cell>
          <cell r="O507">
            <v>0.22937640302971718</v>
          </cell>
          <cell r="P507">
            <v>0.275685198303527</v>
          </cell>
          <cell r="Q507">
            <v>0.258315193700144</v>
          </cell>
          <cell r="R507">
            <v>0.2412597748567829</v>
          </cell>
          <cell r="S507">
            <v>0.22473983313954612</v>
          </cell>
        </row>
        <row r="509">
          <cell r="A509" t="str">
            <v>Business</v>
          </cell>
          <cell r="D509">
            <v>0</v>
          </cell>
          <cell r="E509">
            <v>0</v>
          </cell>
          <cell r="F509">
            <v>0</v>
          </cell>
          <cell r="G509">
            <v>1</v>
          </cell>
          <cell r="H509">
            <v>0.2700202808522838</v>
          </cell>
          <cell r="I509">
            <v>0.25503439394885918</v>
          </cell>
          <cell r="J509">
            <v>0.2426074020799194</v>
          </cell>
          <cell r="K509">
            <v>0.23233792311893761</v>
          </cell>
          <cell r="L509">
            <v>0.26076632912173564</v>
          </cell>
          <cell r="M509">
            <v>0.25266176288754338</v>
          </cell>
          <cell r="N509">
            <v>0.2460107805469427</v>
          </cell>
          <cell r="O509">
            <v>0.24056112744377825</v>
          </cell>
          <cell r="P509">
            <v>0.25522121415107124</v>
          </cell>
          <cell r="Q509">
            <v>0.25128057925078651</v>
          </cell>
          <cell r="R509">
            <v>0.24806227605698114</v>
          </cell>
          <cell r="S509">
            <v>0.24543593054116111</v>
          </cell>
        </row>
        <row r="510">
          <cell r="A510" t="str">
            <v>Consumer</v>
          </cell>
          <cell r="D510">
            <v>0</v>
          </cell>
          <cell r="E510">
            <v>0</v>
          </cell>
          <cell r="F510">
            <v>0</v>
          </cell>
          <cell r="G510">
            <v>1</v>
          </cell>
          <cell r="H510">
            <v>0.2700202808522838</v>
          </cell>
          <cell r="I510">
            <v>0.25503439394885918</v>
          </cell>
          <cell r="J510">
            <v>0.2426074020799194</v>
          </cell>
          <cell r="K510">
            <v>0.23233792311893761</v>
          </cell>
          <cell r="L510">
            <v>0.26076632912173564</v>
          </cell>
          <cell r="M510">
            <v>0.25266176288754338</v>
          </cell>
          <cell r="N510">
            <v>0.2460107805469427</v>
          </cell>
          <cell r="O510">
            <v>0.24056112744377825</v>
          </cell>
          <cell r="P510">
            <v>0.25522121415107124</v>
          </cell>
          <cell r="Q510">
            <v>0.25128057925078651</v>
          </cell>
          <cell r="R510">
            <v>0.24806227605698114</v>
          </cell>
          <cell r="S510">
            <v>0.24543593054116111</v>
          </cell>
        </row>
        <row r="511">
          <cell r="A511" t="str">
            <v>Prepaid</v>
          </cell>
          <cell r="D511">
            <v>0</v>
          </cell>
          <cell r="E511">
            <v>0</v>
          </cell>
          <cell r="F511">
            <v>0</v>
          </cell>
          <cell r="G511">
            <v>1</v>
          </cell>
          <cell r="H511">
            <v>0.25690228924514169</v>
          </cell>
          <cell r="I511">
            <v>0.25416523524319767</v>
          </cell>
          <cell r="J511">
            <v>0.24850206977689643</v>
          </cell>
          <cell r="K511">
            <v>0.24043040573476421</v>
          </cell>
          <cell r="L511">
            <v>0.27049773229670526</v>
          </cell>
          <cell r="M511">
            <v>0.25751274390632983</v>
          </cell>
          <cell r="N511">
            <v>0.24339400971398117</v>
          </cell>
          <cell r="O511">
            <v>0.22859551408298379</v>
          </cell>
          <cell r="P511">
            <v>0.27735643543705596</v>
          </cell>
          <cell r="Q511">
            <v>0.25888969125644801</v>
          </cell>
          <cell r="R511">
            <v>0.24070423334922778</v>
          </cell>
          <cell r="S511">
            <v>0.22304963995726826</v>
          </cell>
        </row>
        <row r="513">
          <cell r="A513" t="str">
            <v>PCS Operator Gross Additions</v>
          </cell>
          <cell r="D513">
            <v>1999</v>
          </cell>
          <cell r="E513">
            <v>2000</v>
          </cell>
          <cell r="F513">
            <v>2001</v>
          </cell>
          <cell r="G513">
            <v>2002</v>
          </cell>
        </row>
        <row r="514">
          <cell r="A514" t="str">
            <v>Business</v>
          </cell>
          <cell r="D514">
            <v>2603.4281091281923</v>
          </cell>
          <cell r="E514">
            <v>24909.169740407149</v>
          </cell>
          <cell r="F514">
            <v>32859.387964639616</v>
          </cell>
          <cell r="G514">
            <v>37069.919841617251</v>
          </cell>
        </row>
        <row r="515">
          <cell r="A515" t="str">
            <v>Consumer</v>
          </cell>
          <cell r="D515">
            <v>10430.604016736826</v>
          </cell>
          <cell r="E515">
            <v>90134.795963970755</v>
          </cell>
          <cell r="F515">
            <v>139484.1399917524</v>
          </cell>
          <cell r="G515">
            <v>123934.65742651308</v>
          </cell>
        </row>
        <row r="516">
          <cell r="A516" t="str">
            <v>Prepaid</v>
          </cell>
          <cell r="D516">
            <v>7648.7502433280169</v>
          </cell>
          <cell r="E516">
            <v>70486.824031355878</v>
          </cell>
          <cell r="F516">
            <v>139421.78321508522</v>
          </cell>
          <cell r="G516">
            <v>157369.89313015519</v>
          </cell>
        </row>
        <row r="517">
          <cell r="A517" t="str">
            <v>Total</v>
          </cell>
          <cell r="D517">
            <v>20682.782369193035</v>
          </cell>
          <cell r="E517">
            <v>185530.78973573376</v>
          </cell>
          <cell r="F517">
            <v>311765.31117147719</v>
          </cell>
          <cell r="G517">
            <v>318374.47039828554</v>
          </cell>
        </row>
        <row r="519">
          <cell r="A519" t="str">
            <v>PCS Operator Churn</v>
          </cell>
        </row>
        <row r="520">
          <cell r="A520" t="str">
            <v>Business</v>
          </cell>
          <cell r="D520">
            <v>0</v>
          </cell>
          <cell r="E520">
            <v>490.54654661932807</v>
          </cell>
          <cell r="F520">
            <v>5042.6591717509264</v>
          </cell>
          <cell r="G520">
            <v>10183.487412132727</v>
          </cell>
        </row>
        <row r="521">
          <cell r="A521" t="str">
            <v>Consumer</v>
          </cell>
          <cell r="D521">
            <v>0</v>
          </cell>
          <cell r="E521">
            <v>2673.0389721337947</v>
          </cell>
          <cell r="F521">
            <v>24966.284766483481</v>
          </cell>
          <cell r="G521">
            <v>50623.566901016202</v>
          </cell>
        </row>
        <row r="522">
          <cell r="A522" t="str">
            <v>Prepaid</v>
          </cell>
          <cell r="D522">
            <v>0</v>
          </cell>
          <cell r="E522">
            <v>2691.5332749777886</v>
          </cell>
          <cell r="F522">
            <v>24974.155674418027</v>
          </cell>
          <cell r="G522">
            <v>54977.481569759919</v>
          </cell>
        </row>
        <row r="523">
          <cell r="A523" t="str">
            <v>Total</v>
          </cell>
          <cell r="D523">
            <v>0</v>
          </cell>
          <cell r="E523">
            <v>5855.1187937309114</v>
          </cell>
          <cell r="F523">
            <v>54983.099612652433</v>
          </cell>
          <cell r="G523">
            <v>115784.53588290885</v>
          </cell>
        </row>
        <row r="525">
          <cell r="A525" t="str">
            <v>Gross Additions By Quarter</v>
          </cell>
          <cell r="D525" t="str">
            <v>1999 Q1</v>
          </cell>
          <cell r="E525" t="str">
            <v>1999 Q2</v>
          </cell>
          <cell r="F525" t="str">
            <v>1999 Q3</v>
          </cell>
          <cell r="G525" t="str">
            <v>1999 Q4</v>
          </cell>
          <cell r="H525" t="str">
            <v>2000 Q1</v>
          </cell>
          <cell r="I525" t="str">
            <v>2000 Q2</v>
          </cell>
          <cell r="J525" t="str">
            <v>2000 Q3</v>
          </cell>
          <cell r="K525" t="str">
            <v>2000 Q4</v>
          </cell>
          <cell r="L525" t="str">
            <v>2001 Q1</v>
          </cell>
          <cell r="M525" t="str">
            <v>2001 Q2</v>
          </cell>
          <cell r="N525" t="str">
            <v>2001 Q3</v>
          </cell>
          <cell r="O525" t="str">
            <v>2001 Q4</v>
          </cell>
          <cell r="P525" t="str">
            <v>2002 Q1</v>
          </cell>
          <cell r="Q525" t="str">
            <v>2002 Q2</v>
          </cell>
          <cell r="R525" t="str">
            <v>2002 Q3</v>
          </cell>
          <cell r="S525" t="str">
            <v>2002 Q4</v>
          </cell>
        </row>
        <row r="526">
          <cell r="A526" t="str">
            <v>Business</v>
          </cell>
          <cell r="D526">
            <v>0</v>
          </cell>
          <cell r="E526">
            <v>0</v>
          </cell>
          <cell r="F526">
            <v>0</v>
          </cell>
          <cell r="G526">
            <v>2603.4281091281923</v>
          </cell>
          <cell r="H526">
            <v>6725.9810091019472</v>
          </cell>
          <cell r="I526">
            <v>6352.6950085139997</v>
          </cell>
          <cell r="J526">
            <v>6043.1489586879188</v>
          </cell>
          <cell r="K526">
            <v>5787.3447641032835</v>
          </cell>
          <cell r="L526">
            <v>8568.6219767260136</v>
          </cell>
          <cell r="M526">
            <v>8302.310890551571</v>
          </cell>
          <cell r="N526">
            <v>8083.7636814758071</v>
          </cell>
          <cell r="O526">
            <v>7904.6914158862237</v>
          </cell>
          <cell r="P526">
            <v>9461.0299504604409</v>
          </cell>
          <cell r="Q526">
            <v>9314.9509305818065</v>
          </cell>
          <cell r="R526">
            <v>9195.6486891614204</v>
          </cell>
          <cell r="S526">
            <v>9098.2902714135816</v>
          </cell>
        </row>
        <row r="527">
          <cell r="A527" t="str">
            <v>Consumer</v>
          </cell>
          <cell r="D527">
            <v>0</v>
          </cell>
          <cell r="E527">
            <v>0</v>
          </cell>
          <cell r="F527">
            <v>0</v>
          </cell>
          <cell r="G527">
            <v>10430.604016736826</v>
          </cell>
          <cell r="H527">
            <v>24338.222920754681</v>
          </cell>
          <cell r="I527">
            <v>22987.47306237536</v>
          </cell>
          <cell r="J527">
            <v>21867.368685822548</v>
          </cell>
          <cell r="K527">
            <v>20941.731295018166</v>
          </cell>
          <cell r="L527">
            <v>36372.767156351554</v>
          </cell>
          <cell r="M527">
            <v>35242.308705169053</v>
          </cell>
          <cell r="N527">
            <v>34314.602153290034</v>
          </cell>
          <cell r="O527">
            <v>33554.461976941755</v>
          </cell>
          <cell r="P527">
            <v>31630.753743791745</v>
          </cell>
          <cell r="Q527">
            <v>31142.372507381995</v>
          </cell>
          <cell r="R527">
            <v>30743.513203563074</v>
          </cell>
          <cell r="S527">
            <v>30418.017971776262</v>
          </cell>
        </row>
        <row r="528">
          <cell r="A528" t="str">
            <v>Prepaid</v>
          </cell>
          <cell r="D528">
            <v>0</v>
          </cell>
          <cell r="E528">
            <v>0</v>
          </cell>
          <cell r="F528">
            <v>0</v>
          </cell>
          <cell r="G528">
            <v>7648.7502433280169</v>
          </cell>
          <cell r="H528">
            <v>18108.226455274791</v>
          </cell>
          <cell r="I528">
            <v>17915.300211475445</v>
          </cell>
          <cell r="J528">
            <v>17516.121663791819</v>
          </cell>
          <cell r="K528">
            <v>16947.175700813823</v>
          </cell>
          <cell r="L528">
            <v>37713.276192443394</v>
          </cell>
          <cell r="M528">
            <v>35902.885956030077</v>
          </cell>
          <cell r="N528">
            <v>33934.42685819303</v>
          </cell>
          <cell r="O528">
            <v>31871.194208418725</v>
          </cell>
          <cell r="P528">
            <v>43647.552603690288</v>
          </cell>
          <cell r="Q528">
            <v>40741.443045526095</v>
          </cell>
          <cell r="R528">
            <v>37879.599478143915</v>
          </cell>
          <cell r="S528">
            <v>35101.298002794902</v>
          </cell>
        </row>
        <row r="529">
          <cell r="A529" t="str">
            <v>Total</v>
          </cell>
          <cell r="D529">
            <v>0</v>
          </cell>
          <cell r="E529">
            <v>0</v>
          </cell>
          <cell r="F529">
            <v>0</v>
          </cell>
          <cell r="G529">
            <v>20682.782369193035</v>
          </cell>
          <cell r="H529">
            <v>49172.430385131418</v>
          </cell>
          <cell r="I529">
            <v>47255.468282364804</v>
          </cell>
          <cell r="J529">
            <v>45426.639308302285</v>
          </cell>
          <cell r="K529">
            <v>43676.251759935272</v>
          </cell>
          <cell r="L529">
            <v>82654.665325520968</v>
          </cell>
          <cell r="M529">
            <v>79447.505551750699</v>
          </cell>
          <cell r="N529">
            <v>76332.792692958872</v>
          </cell>
          <cell r="O529">
            <v>73330.3476012467</v>
          </cell>
          <cell r="P529">
            <v>84739.336297942471</v>
          </cell>
          <cell r="Q529">
            <v>81198.76648348989</v>
          </cell>
          <cell r="R529">
            <v>77818.761370868408</v>
          </cell>
          <cell r="S529">
            <v>74617.606245984745</v>
          </cell>
        </row>
        <row r="531">
          <cell r="A531" t="str">
            <v>Churn By Quarter</v>
          </cell>
          <cell r="D531" t="str">
            <v>1999 Q1</v>
          </cell>
          <cell r="E531" t="str">
            <v>1999 Q2</v>
          </cell>
          <cell r="F531" t="str">
            <v>1999 Q3</v>
          </cell>
          <cell r="G531" t="str">
            <v>1999 Q4</v>
          </cell>
          <cell r="H531" t="str">
            <v>2000 Q1</v>
          </cell>
          <cell r="I531" t="str">
            <v>2000 Q2</v>
          </cell>
          <cell r="J531" t="str">
            <v>2000 Q3</v>
          </cell>
          <cell r="K531" t="str">
            <v>2000 Q4</v>
          </cell>
          <cell r="L531" t="str">
            <v>2001 Q1</v>
          </cell>
          <cell r="M531" t="str">
            <v>2001 Q2</v>
          </cell>
          <cell r="N531" t="str">
            <v>2001 Q3</v>
          </cell>
          <cell r="O531" t="str">
            <v>2001 Q4</v>
          </cell>
          <cell r="P531" t="str">
            <v>2002 Q1</v>
          </cell>
          <cell r="Q531" t="str">
            <v>2002 Q2</v>
          </cell>
          <cell r="R531" t="str">
            <v>2002 Q3</v>
          </cell>
          <cell r="S531" t="str">
            <v>2002 Q4</v>
          </cell>
        </row>
        <row r="532">
          <cell r="A532" t="str">
            <v>Business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132.45751628926888</v>
          </cell>
          <cell r="I532">
            <v>125.10624122076614</v>
          </cell>
          <cell r="J532">
            <v>119.01022327459125</v>
          </cell>
          <cell r="K532">
            <v>113.97256583470178</v>
          </cell>
          <cell r="L532">
            <v>1314.9557212295408</v>
          </cell>
          <cell r="M532">
            <v>1274.0871559756285</v>
          </cell>
          <cell r="N532">
            <v>1240.548518874645</v>
          </cell>
          <cell r="O532">
            <v>1213.0677756711118</v>
          </cell>
          <cell r="P532">
            <v>2599.0420216166649</v>
          </cell>
          <cell r="Q532">
            <v>2558.9126157138044</v>
          </cell>
          <cell r="R532">
            <v>2526.1390656512608</v>
          </cell>
          <cell r="S532">
            <v>2499.3937091509965</v>
          </cell>
        </row>
        <row r="533">
          <cell r="A533" t="str">
            <v>Consumer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721.77473398466725</v>
          </cell>
          <cell r="I533">
            <v>681.71687425982384</v>
          </cell>
          <cell r="J533">
            <v>648.499040687758</v>
          </cell>
          <cell r="K533">
            <v>621.0483232015456</v>
          </cell>
          <cell r="L533">
            <v>6510.3664303638061</v>
          </cell>
          <cell r="M533">
            <v>6308.0255218521361</v>
          </cell>
          <cell r="N533">
            <v>6141.9752027598461</v>
          </cell>
          <cell r="O533">
            <v>6005.9176115076925</v>
          </cell>
          <cell r="P533">
            <v>12920.208209135339</v>
          </cell>
          <cell r="Q533">
            <v>12720.719214628294</v>
          </cell>
          <cell r="R533">
            <v>12557.797227588935</v>
          </cell>
          <cell r="S533">
            <v>12424.842249663636</v>
          </cell>
        </row>
        <row r="534">
          <cell r="A534" t="str">
            <v>Prepaid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691.46105992126729</v>
          </cell>
          <cell r="I534">
            <v>684.09418799962384</v>
          </cell>
          <cell r="J534">
            <v>668.85158970536895</v>
          </cell>
          <cell r="K534">
            <v>647.12643735152835</v>
          </cell>
          <cell r="L534">
            <v>6755.4524759549704</v>
          </cell>
          <cell r="M534">
            <v>6431.1633544632232</v>
          </cell>
          <cell r="N534">
            <v>6078.5598888177792</v>
          </cell>
          <cell r="O534">
            <v>5708.9799551820552</v>
          </cell>
          <cell r="P534">
            <v>15248.358317495051</v>
          </cell>
          <cell r="Q534">
            <v>14233.103229652206</v>
          </cell>
          <cell r="R534">
            <v>13233.312552720361</v>
          </cell>
          <cell r="S534">
            <v>12262.707469892301</v>
          </cell>
        </row>
        <row r="535">
          <cell r="A535" t="str">
            <v>Total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1545.6933101952036</v>
          </cell>
          <cell r="I535">
            <v>1490.9173034802138</v>
          </cell>
          <cell r="J535">
            <v>1436.3608536677182</v>
          </cell>
          <cell r="K535">
            <v>1382.1473263877756</v>
          </cell>
          <cell r="L535">
            <v>14580.774627548319</v>
          </cell>
          <cell r="M535">
            <v>14013.276032290989</v>
          </cell>
          <cell r="N535">
            <v>13461.083610452271</v>
          </cell>
          <cell r="O535">
            <v>12927.96534236086</v>
          </cell>
          <cell r="P535">
            <v>30767.608548247055</v>
          </cell>
          <cell r="Q535">
            <v>29512.735059994306</v>
          </cell>
          <cell r="R535">
            <v>28317.248845960559</v>
          </cell>
          <cell r="S535">
            <v>27186.943428706931</v>
          </cell>
        </row>
        <row r="537">
          <cell r="A537" t="str">
            <v>Net Additions By Quarter</v>
          </cell>
          <cell r="D537" t="str">
            <v>1999 Q1</v>
          </cell>
          <cell r="E537" t="str">
            <v>1999 Q2</v>
          </cell>
          <cell r="F537" t="str">
            <v>1999 Q3</v>
          </cell>
          <cell r="G537" t="str">
            <v>1999 Q4</v>
          </cell>
          <cell r="H537" t="str">
            <v>2000 Q1</v>
          </cell>
          <cell r="I537" t="str">
            <v>2000 Q2</v>
          </cell>
          <cell r="J537" t="str">
            <v>2000 Q3</v>
          </cell>
          <cell r="K537" t="str">
            <v>2000 Q4</v>
          </cell>
          <cell r="L537" t="str">
            <v>2001 Q1</v>
          </cell>
          <cell r="M537" t="str">
            <v>2001 Q2</v>
          </cell>
          <cell r="N537" t="str">
            <v>2001 Q3</v>
          </cell>
          <cell r="O537" t="str">
            <v>2001 Q4</v>
          </cell>
          <cell r="P537" t="str">
            <v>2002 Q1</v>
          </cell>
          <cell r="Q537" t="str">
            <v>2002 Q2</v>
          </cell>
          <cell r="R537" t="str">
            <v>2002 Q3</v>
          </cell>
          <cell r="S537" t="str">
            <v>2002 Q4</v>
          </cell>
        </row>
        <row r="538">
          <cell r="A538" t="str">
            <v>Business</v>
          </cell>
          <cell r="D538">
            <v>0</v>
          </cell>
          <cell r="E538">
            <v>0</v>
          </cell>
          <cell r="F538">
            <v>0</v>
          </cell>
          <cell r="G538">
            <v>2603.4281091281923</v>
          </cell>
          <cell r="H538">
            <v>6593.5234928126783</v>
          </cell>
          <cell r="I538">
            <v>6227.588767293234</v>
          </cell>
          <cell r="J538">
            <v>5924.1387354133276</v>
          </cell>
          <cell r="K538">
            <v>5673.372198268582</v>
          </cell>
          <cell r="L538">
            <v>7253.6662554964732</v>
          </cell>
          <cell r="M538">
            <v>7028.2237345759422</v>
          </cell>
          <cell r="N538">
            <v>6843.2151626011619</v>
          </cell>
          <cell r="O538">
            <v>6691.6236402151117</v>
          </cell>
          <cell r="P538">
            <v>6861.987928843776</v>
          </cell>
          <cell r="Q538">
            <v>6756.0383148680021</v>
          </cell>
          <cell r="R538">
            <v>6669.5096235101591</v>
          </cell>
          <cell r="S538">
            <v>6598.8965622625856</v>
          </cell>
        </row>
        <row r="539">
          <cell r="A539" t="str">
            <v>Consumer</v>
          </cell>
          <cell r="D539">
            <v>0</v>
          </cell>
          <cell r="E539">
            <v>0</v>
          </cell>
          <cell r="F539">
            <v>0</v>
          </cell>
          <cell r="G539">
            <v>10430.604016736826</v>
          </cell>
          <cell r="H539">
            <v>23616.448186770012</v>
          </cell>
          <cell r="I539">
            <v>22305.756188115538</v>
          </cell>
          <cell r="J539">
            <v>21218.86964513479</v>
          </cell>
          <cell r="K539">
            <v>20320.682971816619</v>
          </cell>
          <cell r="L539">
            <v>29862.400725987747</v>
          </cell>
          <cell r="M539">
            <v>28934.283183316918</v>
          </cell>
          <cell r="N539">
            <v>28172.62695053019</v>
          </cell>
          <cell r="O539">
            <v>27548.544365434063</v>
          </cell>
          <cell r="P539">
            <v>18710.545534656405</v>
          </cell>
          <cell r="Q539">
            <v>18421.653292753701</v>
          </cell>
          <cell r="R539">
            <v>18185.715975974141</v>
          </cell>
          <cell r="S539">
            <v>17993.175722112624</v>
          </cell>
        </row>
        <row r="540">
          <cell r="A540" t="str">
            <v>Prepaid</v>
          </cell>
          <cell r="D540">
            <v>0</v>
          </cell>
          <cell r="E540">
            <v>0</v>
          </cell>
          <cell r="F540">
            <v>0</v>
          </cell>
          <cell r="G540">
            <v>7648.7502433280169</v>
          </cell>
          <cell r="H540">
            <v>17416.765395353523</v>
          </cell>
          <cell r="I540">
            <v>17231.206023475821</v>
          </cell>
          <cell r="J540">
            <v>16847.270074086449</v>
          </cell>
          <cell r="K540">
            <v>16300.049263462295</v>
          </cell>
          <cell r="L540">
            <v>30957.823716488423</v>
          </cell>
          <cell r="M540">
            <v>29471.722601566853</v>
          </cell>
          <cell r="N540">
            <v>27855.866969375253</v>
          </cell>
          <cell r="O540">
            <v>26162.214253236671</v>
          </cell>
          <cell r="P540">
            <v>28399.194286195238</v>
          </cell>
          <cell r="Q540">
            <v>26508.339815873889</v>
          </cell>
          <cell r="R540">
            <v>24646.286925423556</v>
          </cell>
          <cell r="S540">
            <v>22838.590532902599</v>
          </cell>
        </row>
        <row r="541">
          <cell r="A541" t="str">
            <v>Total</v>
          </cell>
          <cell r="D541">
            <v>0</v>
          </cell>
          <cell r="E541">
            <v>0</v>
          </cell>
          <cell r="F541">
            <v>0</v>
          </cell>
          <cell r="G541">
            <v>20682.782369193035</v>
          </cell>
          <cell r="H541">
            <v>47626.737074936216</v>
          </cell>
          <cell r="I541">
            <v>45764.550978884588</v>
          </cell>
          <cell r="J541">
            <v>43990.278454634565</v>
          </cell>
          <cell r="K541">
            <v>42294.104433547494</v>
          </cell>
          <cell r="L541">
            <v>68073.890697972645</v>
          </cell>
          <cell r="M541">
            <v>65434.22951945971</v>
          </cell>
          <cell r="N541">
            <v>62871.709082506597</v>
          </cell>
          <cell r="O541">
            <v>60402.382258885838</v>
          </cell>
          <cell r="P541">
            <v>53971.727749695419</v>
          </cell>
          <cell r="Q541">
            <v>51686.031423495588</v>
          </cell>
          <cell r="R541">
            <v>49501.512524907848</v>
          </cell>
          <cell r="S541">
            <v>47430.662817277815</v>
          </cell>
        </row>
        <row r="543">
          <cell r="A543" t="str">
            <v>End Of Quarter Subscribers</v>
          </cell>
          <cell r="D543" t="str">
            <v>1999 Q1</v>
          </cell>
          <cell r="E543" t="str">
            <v>1999 Q2</v>
          </cell>
          <cell r="F543" t="str">
            <v>1999 Q3</v>
          </cell>
          <cell r="G543" t="str">
            <v>1999 Q4</v>
          </cell>
          <cell r="H543" t="str">
            <v>2000 Q1</v>
          </cell>
          <cell r="I543" t="str">
            <v>2000 Q2</v>
          </cell>
          <cell r="J543" t="str">
            <v>2000 Q3</v>
          </cell>
          <cell r="K543" t="str">
            <v>2000 Q4</v>
          </cell>
          <cell r="L543" t="str">
            <v>2001 Q1</v>
          </cell>
          <cell r="M543" t="str">
            <v>2001 Q2</v>
          </cell>
          <cell r="N543" t="str">
            <v>2001 Q3</v>
          </cell>
          <cell r="O543" t="str">
            <v>2001 Q4</v>
          </cell>
          <cell r="P543" t="str">
            <v>2002 Q1</v>
          </cell>
          <cell r="Q543" t="str">
            <v>2002 Q2</v>
          </cell>
          <cell r="R543" t="str">
            <v>2002 Q3</v>
          </cell>
          <cell r="S543" t="str">
            <v>2002 Q4</v>
          </cell>
        </row>
        <row r="544">
          <cell r="A544" t="str">
            <v>Business</v>
          </cell>
          <cell r="D544">
            <v>0</v>
          </cell>
          <cell r="E544">
            <v>0</v>
          </cell>
          <cell r="F544">
            <v>0</v>
          </cell>
          <cell r="G544">
            <v>2603.4281091281923</v>
          </cell>
          <cell r="H544">
            <v>9196.9516019408711</v>
          </cell>
          <cell r="I544">
            <v>15424.540369234106</v>
          </cell>
          <cell r="J544">
            <v>21348.679104647432</v>
          </cell>
          <cell r="K544">
            <v>27022.051302916014</v>
          </cell>
          <cell r="L544">
            <v>34275.717558412485</v>
          </cell>
          <cell r="M544">
            <v>41303.941292988427</v>
          </cell>
          <cell r="N544">
            <v>48147.156455589589</v>
          </cell>
          <cell r="O544">
            <v>54838.780095804701</v>
          </cell>
          <cell r="P544">
            <v>61700.768024648474</v>
          </cell>
          <cell r="Q544">
            <v>68456.806339516479</v>
          </cell>
          <cell r="R544">
            <v>75126.315963026631</v>
          </cell>
          <cell r="S544">
            <v>81725.212525289215</v>
          </cell>
        </row>
        <row r="545">
          <cell r="A545" t="str">
            <v>Consumer</v>
          </cell>
          <cell r="D545">
            <v>0</v>
          </cell>
          <cell r="E545">
            <v>0</v>
          </cell>
          <cell r="F545">
            <v>0</v>
          </cell>
          <cell r="G545">
            <v>10430.604016736826</v>
          </cell>
          <cell r="H545">
            <v>34047.052203506842</v>
          </cell>
          <cell r="I545">
            <v>56352.808391622384</v>
          </cell>
          <cell r="J545">
            <v>77571.678036757177</v>
          </cell>
          <cell r="K545">
            <v>97892.361008573789</v>
          </cell>
          <cell r="L545">
            <v>127754.76173456153</v>
          </cell>
          <cell r="M545">
            <v>156689.04491787846</v>
          </cell>
          <cell r="N545">
            <v>184861.67186840865</v>
          </cell>
          <cell r="O545">
            <v>212410.21623384272</v>
          </cell>
          <cell r="P545">
            <v>231120.76176849913</v>
          </cell>
          <cell r="Q545">
            <v>249542.41506125283</v>
          </cell>
          <cell r="R545">
            <v>267728.13103722699</v>
          </cell>
          <cell r="S545">
            <v>285721.30675933964</v>
          </cell>
        </row>
        <row r="546">
          <cell r="A546" t="str">
            <v>Prepaid</v>
          </cell>
          <cell r="D546">
            <v>0</v>
          </cell>
          <cell r="E546">
            <v>0</v>
          </cell>
          <cell r="F546">
            <v>0</v>
          </cell>
          <cell r="G546">
            <v>7648.7502433280169</v>
          </cell>
          <cell r="H546">
            <v>25065.51563868154</v>
          </cell>
          <cell r="I546">
            <v>42296.721662157361</v>
          </cell>
          <cell r="J546">
            <v>59143.991736243814</v>
          </cell>
          <cell r="K546">
            <v>75444.040999706107</v>
          </cell>
          <cell r="L546">
            <v>106401.86471619453</v>
          </cell>
          <cell r="M546">
            <v>135873.58731776138</v>
          </cell>
          <cell r="N546">
            <v>163729.45428713664</v>
          </cell>
          <cell r="O546">
            <v>189891.66854037333</v>
          </cell>
          <cell r="P546">
            <v>218290.86282656857</v>
          </cell>
          <cell r="Q546">
            <v>244799.20264244245</v>
          </cell>
          <cell r="R546">
            <v>269445.48956786603</v>
          </cell>
          <cell r="S546">
            <v>292284.0801007686</v>
          </cell>
        </row>
        <row r="547">
          <cell r="A547" t="str">
            <v>Total</v>
          </cell>
          <cell r="D547">
            <v>0</v>
          </cell>
          <cell r="E547">
            <v>0</v>
          </cell>
          <cell r="F547">
            <v>0</v>
          </cell>
          <cell r="G547">
            <v>20682.782369193035</v>
          </cell>
          <cell r="H547">
            <v>68309.519444129255</v>
          </cell>
          <cell r="I547">
            <v>114074.07042301385</v>
          </cell>
          <cell r="J547">
            <v>158064.34887764842</v>
          </cell>
          <cell r="K547">
            <v>200358.45331119592</v>
          </cell>
          <cell r="L547">
            <v>268432.34400916856</v>
          </cell>
          <cell r="M547">
            <v>333866.57352862827</v>
          </cell>
          <cell r="N547">
            <v>396738.28261113493</v>
          </cell>
          <cell r="O547">
            <v>457140.66487002076</v>
          </cell>
          <cell r="P547">
            <v>511112.39261971612</v>
          </cell>
          <cell r="Q547">
            <v>562798.42404321174</v>
          </cell>
          <cell r="R547">
            <v>612299.93656811956</v>
          </cell>
          <cell r="S547">
            <v>659730.59938539751</v>
          </cell>
        </row>
        <row r="548">
          <cell r="A548" t="str">
            <v>Checksum</v>
          </cell>
          <cell r="G548" t="str">
            <v>OK</v>
          </cell>
          <cell r="K548" t="str">
            <v>OK</v>
          </cell>
          <cell r="O548" t="str">
            <v>OK</v>
          </cell>
          <cell r="S548" t="str">
            <v>OK</v>
          </cell>
        </row>
        <row r="550">
          <cell r="A550" t="str">
            <v>Average Quarter Subscribers</v>
          </cell>
          <cell r="D550" t="str">
            <v>1999 Q1</v>
          </cell>
          <cell r="E550" t="str">
            <v>1999 Q2</v>
          </cell>
          <cell r="F550" t="str">
            <v>1999 Q3</v>
          </cell>
          <cell r="G550" t="str">
            <v>1999 Q4</v>
          </cell>
          <cell r="H550" t="str">
            <v>2000 Q1</v>
          </cell>
          <cell r="I550" t="str">
            <v>2000 Q2</v>
          </cell>
          <cell r="J550" t="str">
            <v>2000 Q3</v>
          </cell>
          <cell r="K550" t="str">
            <v>2000 Q4</v>
          </cell>
          <cell r="L550" t="str">
            <v>2001 Q1</v>
          </cell>
          <cell r="M550" t="str">
            <v>2001 Q2</v>
          </cell>
          <cell r="N550" t="str">
            <v>2001 Q3</v>
          </cell>
          <cell r="O550" t="str">
            <v>2001 Q4</v>
          </cell>
          <cell r="P550" t="str">
            <v>2002 Q1</v>
          </cell>
          <cell r="Q550" t="str">
            <v>2002 Q2</v>
          </cell>
          <cell r="R550" t="str">
            <v>2002 Q3</v>
          </cell>
          <cell r="S550" t="str">
            <v>2002 Q4</v>
          </cell>
        </row>
        <row r="551">
          <cell r="A551" t="str">
            <v>Business</v>
          </cell>
          <cell r="D551">
            <v>0</v>
          </cell>
          <cell r="E551">
            <v>0</v>
          </cell>
          <cell r="F551">
            <v>0</v>
          </cell>
          <cell r="G551">
            <v>1301.7140545640962</v>
          </cell>
          <cell r="H551">
            <v>5900.1898555345315</v>
          </cell>
          <cell r="I551">
            <v>12310.745985587488</v>
          </cell>
          <cell r="J551">
            <v>18386.609736940769</v>
          </cell>
          <cell r="K551">
            <v>24185.365203781723</v>
          </cell>
          <cell r="L551">
            <v>30648.88443066425</v>
          </cell>
          <cell r="M551">
            <v>37789.82942570046</v>
          </cell>
          <cell r="N551">
            <v>44725.548874289008</v>
          </cell>
          <cell r="O551">
            <v>51492.968275697145</v>
          </cell>
          <cell r="P551">
            <v>58269.774060226584</v>
          </cell>
          <cell r="Q551">
            <v>65078.78718208248</v>
          </cell>
          <cell r="R551">
            <v>71791.561151271555</v>
          </cell>
          <cell r="S551">
            <v>78425.764244157923</v>
          </cell>
        </row>
        <row r="552">
          <cell r="A552" t="str">
            <v>Consumer</v>
          </cell>
          <cell r="D552">
            <v>0</v>
          </cell>
          <cell r="E552">
            <v>0</v>
          </cell>
          <cell r="F552">
            <v>0</v>
          </cell>
          <cell r="G552">
            <v>5215.3020083684132</v>
          </cell>
          <cell r="H552">
            <v>22238.828110121834</v>
          </cell>
          <cell r="I552">
            <v>45199.930297564613</v>
          </cell>
          <cell r="J552">
            <v>66962.243214189773</v>
          </cell>
          <cell r="K552">
            <v>87732.019522665476</v>
          </cell>
          <cell r="L552">
            <v>112823.56137156766</v>
          </cell>
          <cell r="M552">
            <v>142221.90332622</v>
          </cell>
          <cell r="N552">
            <v>170775.35839314357</v>
          </cell>
          <cell r="O552">
            <v>198635.94405112567</v>
          </cell>
          <cell r="P552">
            <v>221765.48900117091</v>
          </cell>
          <cell r="Q552">
            <v>240331.58841487597</v>
          </cell>
          <cell r="R552">
            <v>258635.27304923991</v>
          </cell>
          <cell r="S552">
            <v>276724.71889828332</v>
          </cell>
        </row>
        <row r="553">
          <cell r="A553" t="str">
            <v>Prepaid</v>
          </cell>
          <cell r="D553">
            <v>0</v>
          </cell>
          <cell r="E553">
            <v>0</v>
          </cell>
          <cell r="F553">
            <v>0</v>
          </cell>
          <cell r="G553">
            <v>3824.3751216640085</v>
          </cell>
          <cell r="H553">
            <v>16357.132941004778</v>
          </cell>
          <cell r="I553">
            <v>33681.118650419448</v>
          </cell>
          <cell r="J553">
            <v>50720.356699200587</v>
          </cell>
          <cell r="K553">
            <v>67294.016367974953</v>
          </cell>
          <cell r="L553">
            <v>90922.952857950324</v>
          </cell>
          <cell r="M553">
            <v>121137.72601697795</v>
          </cell>
          <cell r="N553">
            <v>149801.52080244903</v>
          </cell>
          <cell r="O553">
            <v>176810.561413755</v>
          </cell>
          <cell r="P553">
            <v>204091.26568347093</v>
          </cell>
          <cell r="Q553">
            <v>231545.03273450551</v>
          </cell>
          <cell r="R553">
            <v>257122.34610515425</v>
          </cell>
          <cell r="S553">
            <v>280864.78483431728</v>
          </cell>
        </row>
        <row r="554">
          <cell r="A554" t="str">
            <v>Total</v>
          </cell>
          <cell r="D554">
            <v>0</v>
          </cell>
          <cell r="E554">
            <v>0</v>
          </cell>
          <cell r="F554">
            <v>0</v>
          </cell>
          <cell r="G554">
            <v>10341.391184596518</v>
          </cell>
          <cell r="H554">
            <v>44496.150906661147</v>
          </cell>
          <cell r="I554">
            <v>91191.794933571553</v>
          </cell>
          <cell r="J554">
            <v>136069.20965033112</v>
          </cell>
          <cell r="K554">
            <v>179211.40109442215</v>
          </cell>
          <cell r="L554">
            <v>234395.39866018225</v>
          </cell>
          <cell r="M554">
            <v>301149.45876889839</v>
          </cell>
          <cell r="N554">
            <v>365302.42806988163</v>
          </cell>
          <cell r="O554">
            <v>426939.47374057781</v>
          </cell>
          <cell r="P554">
            <v>484126.52874486847</v>
          </cell>
          <cell r="Q554">
            <v>536955.40833146393</v>
          </cell>
          <cell r="R554">
            <v>587549.18030566559</v>
          </cell>
          <cell r="S554">
            <v>636015.26797675854</v>
          </cell>
        </row>
      </sheetData>
      <sheetData sheetId="9" refreshError="1">
        <row r="58">
          <cell r="A58" t="str">
            <v>Total usage</v>
          </cell>
          <cell r="C58">
            <v>1999</v>
          </cell>
          <cell r="D58">
            <v>2000</v>
          </cell>
          <cell r="E58">
            <v>2001</v>
          </cell>
          <cell r="F58">
            <v>2002</v>
          </cell>
          <cell r="G58">
            <v>2003</v>
          </cell>
          <cell r="H58">
            <v>2004</v>
          </cell>
          <cell r="I58">
            <v>2005</v>
          </cell>
          <cell r="J58">
            <v>2006</v>
          </cell>
          <cell r="K58">
            <v>2007</v>
          </cell>
          <cell r="L58">
            <v>2008</v>
          </cell>
          <cell r="M58">
            <v>2009</v>
          </cell>
          <cell r="N58">
            <v>2010</v>
          </cell>
          <cell r="O58">
            <v>2011</v>
          </cell>
          <cell r="P58">
            <v>2012</v>
          </cell>
          <cell r="Q58">
            <v>2013</v>
          </cell>
        </row>
        <row r="59">
          <cell r="A59" t="str">
            <v>Business</v>
          </cell>
          <cell r="C59">
            <v>430</v>
          </cell>
          <cell r="D59">
            <v>479.08053527436306</v>
          </cell>
          <cell r="E59">
            <v>519.29348976572578</v>
          </cell>
          <cell r="F59">
            <v>558.02700249838074</v>
          </cell>
          <cell r="G59">
            <v>587.02709153301237</v>
          </cell>
          <cell r="H59">
            <v>608.5823701244027</v>
          </cell>
          <cell r="I59">
            <v>627.8655414531014</v>
          </cell>
          <cell r="J59">
            <v>644.41405138139294</v>
          </cell>
          <cell r="K59">
            <v>657.91052421353959</v>
          </cell>
          <cell r="L59">
            <v>671.66573170455683</v>
          </cell>
          <cell r="M59">
            <v>685.65114112699746</v>
          </cell>
          <cell r="N59">
            <v>699.83798987683326</v>
          </cell>
          <cell r="O59">
            <v>714.19748875215862</v>
          </cell>
          <cell r="P59">
            <v>728.70101160782963</v>
          </cell>
          <cell r="Q59">
            <v>743.32027027397021</v>
          </cell>
        </row>
        <row r="60">
          <cell r="A60" t="str">
            <v>Consumer</v>
          </cell>
          <cell r="C60">
            <v>175</v>
          </cell>
          <cell r="D60">
            <v>194.97463644886869</v>
          </cell>
          <cell r="E60">
            <v>211.34037374186514</v>
          </cell>
          <cell r="F60">
            <v>227.10401264468985</v>
          </cell>
          <cell r="G60">
            <v>238.90637446110966</v>
          </cell>
          <cell r="H60">
            <v>247.67887156225692</v>
          </cell>
          <cell r="I60">
            <v>255.52667384719243</v>
          </cell>
          <cell r="J60">
            <v>262.26153253893898</v>
          </cell>
          <cell r="K60">
            <v>267.75428311016145</v>
          </cell>
          <cell r="L60">
            <v>273.35233267045913</v>
          </cell>
          <cell r="M60">
            <v>279.04406906331286</v>
          </cell>
          <cell r="N60">
            <v>284.81778657778096</v>
          </cell>
          <cell r="O60">
            <v>290.66176867820406</v>
          </cell>
          <cell r="P60">
            <v>296.56436518923294</v>
          </cell>
          <cell r="Q60">
            <v>302.51406348359251</v>
          </cell>
        </row>
        <row r="61">
          <cell r="A61" t="str">
            <v>Prepaid</v>
          </cell>
          <cell r="C61">
            <v>110</v>
          </cell>
          <cell r="D61">
            <v>122.5554857678603</v>
          </cell>
          <cell r="E61">
            <v>132.8425206377438</v>
          </cell>
          <cell r="F61">
            <v>142.75109366237649</v>
          </cell>
          <cell r="G61">
            <v>150.16972108984038</v>
          </cell>
          <cell r="H61">
            <v>155.68386212484722</v>
          </cell>
          <cell r="I61">
            <v>160.61676641823527</v>
          </cell>
          <cell r="J61">
            <v>164.85010616733311</v>
          </cell>
          <cell r="K61">
            <v>168.30269224067294</v>
          </cell>
          <cell r="L61">
            <v>171.82146625000291</v>
          </cell>
          <cell r="M61">
            <v>175.399129125511</v>
          </cell>
          <cell r="N61">
            <v>179.02832299174807</v>
          </cell>
          <cell r="O61">
            <v>182.70168316915687</v>
          </cell>
          <cell r="P61">
            <v>186.41188669037504</v>
          </cell>
          <cell r="Q61">
            <v>190.15169704682964</v>
          </cell>
        </row>
        <row r="62">
          <cell r="A62" t="str">
            <v>Average</v>
          </cell>
          <cell r="C62">
            <v>183.06010521387466</v>
          </cell>
          <cell r="D62">
            <v>206.28042502097028</v>
          </cell>
          <cell r="E62">
            <v>217.68329894000979</v>
          </cell>
          <cell r="F62">
            <v>230.84681281449147</v>
          </cell>
          <cell r="G62">
            <v>241.53219233023711</v>
          </cell>
          <cell r="H62">
            <v>249.53407440699073</v>
          </cell>
          <cell r="I62">
            <v>258.16954570310941</v>
          </cell>
          <cell r="J62">
            <v>267.08161626905536</v>
          </cell>
          <cell r="K62">
            <v>275.67074888189666</v>
          </cell>
          <cell r="L62">
            <v>284.34955513644434</v>
          </cell>
          <cell r="M62">
            <v>293.09360394055</v>
          </cell>
          <cell r="N62">
            <v>300.35252617869094</v>
          </cell>
          <cell r="O62">
            <v>306.0476900652485</v>
          </cell>
          <cell r="P62">
            <v>311.6895950194251</v>
          </cell>
          <cell r="Q62">
            <v>317.26282658607209</v>
          </cell>
        </row>
        <row r="64">
          <cell r="A64" t="str">
            <v>Outgoing call minutes per month</v>
          </cell>
        </row>
        <row r="65">
          <cell r="A65" t="str">
            <v>Business</v>
          </cell>
          <cell r="C65">
            <v>258</v>
          </cell>
          <cell r="D65">
            <v>281.45981447368831</v>
          </cell>
          <cell r="E65">
            <v>298.59375661529231</v>
          </cell>
          <cell r="F65">
            <v>313.89018890533919</v>
          </cell>
          <cell r="G65">
            <v>322.86490034315682</v>
          </cell>
          <cell r="H65">
            <v>331.67739171779948</v>
          </cell>
          <cell r="I65">
            <v>339.04739238467477</v>
          </cell>
          <cell r="J65">
            <v>344.76151748904516</v>
          </cell>
          <cell r="K65">
            <v>348.69257783317602</v>
          </cell>
          <cell r="L65">
            <v>352.62450914489233</v>
          </cell>
          <cell r="M65">
            <v>356.53859338603871</v>
          </cell>
          <cell r="N65">
            <v>360.41656478656915</v>
          </cell>
          <cell r="O65">
            <v>364.24071926360091</v>
          </cell>
          <cell r="P65">
            <v>367.99401086195394</v>
          </cell>
          <cell r="Q65">
            <v>371.6601351369851</v>
          </cell>
        </row>
        <row r="66">
          <cell r="A66" t="str">
            <v>Consumer</v>
          </cell>
          <cell r="C66">
            <v>105</v>
          </cell>
          <cell r="D66">
            <v>114.54759891371036</v>
          </cell>
          <cell r="E66">
            <v>121.52071490157245</v>
          </cell>
          <cell r="F66">
            <v>127.74600711263804</v>
          </cell>
          <cell r="G66">
            <v>131.39850595361034</v>
          </cell>
          <cell r="H66">
            <v>134.98498500143003</v>
          </cell>
          <cell r="I66">
            <v>137.98440387748391</v>
          </cell>
          <cell r="J66">
            <v>140.30991990833235</v>
          </cell>
          <cell r="K66">
            <v>141.90977004838558</v>
          </cell>
          <cell r="L66">
            <v>143.50997465199106</v>
          </cell>
          <cell r="M66">
            <v>145.1029159129227</v>
          </cell>
          <cell r="N66">
            <v>146.6811600875572</v>
          </cell>
          <cell r="O66">
            <v>148.23750202588408</v>
          </cell>
          <cell r="P66">
            <v>149.76500442056263</v>
          </cell>
          <cell r="Q66">
            <v>151.25703174179625</v>
          </cell>
        </row>
        <row r="67">
          <cell r="A67" t="str">
            <v>Prepaid</v>
          </cell>
          <cell r="B67">
            <v>0.6</v>
          </cell>
          <cell r="C67">
            <v>39.6</v>
          </cell>
          <cell r="D67">
            <v>43.200808733170753</v>
          </cell>
          <cell r="E67">
            <v>45.830669620021609</v>
          </cell>
          <cell r="F67">
            <v>48.178494111052061</v>
          </cell>
          <cell r="G67">
            <v>49.556007959647324</v>
          </cell>
          <cell r="H67">
            <v>50.908622914825038</v>
          </cell>
          <cell r="I67">
            <v>52.039832319508228</v>
          </cell>
          <cell r="J67">
            <v>52.916884079713924</v>
          </cell>
          <cell r="K67">
            <v>53.520256132533994</v>
          </cell>
          <cell r="L67">
            <v>54.123761868750918</v>
          </cell>
          <cell r="M67">
            <v>54.72452828715943</v>
          </cell>
          <cell r="N67">
            <v>55.319751804450156</v>
          </cell>
          <cell r="O67">
            <v>55.906715049761999</v>
          </cell>
          <cell r="P67">
            <v>56.482801667183644</v>
          </cell>
          <cell r="Q67">
            <v>57.04550911404889</v>
          </cell>
        </row>
        <row r="68">
          <cell r="A68" t="str">
            <v>Average</v>
          </cell>
          <cell r="C68">
            <v>100.07301467481356</v>
          </cell>
          <cell r="D68">
            <v>110.45728038243084</v>
          </cell>
          <cell r="E68">
            <v>112.77246608553114</v>
          </cell>
          <cell r="F68">
            <v>115.91960233341575</v>
          </cell>
          <cell r="G68">
            <v>117.53996659034577</v>
          </cell>
          <cell r="H68">
            <v>119.43636390275269</v>
          </cell>
          <cell r="I68">
            <v>122.09043870203874</v>
          </cell>
          <cell r="J68">
            <v>125.31490355068203</v>
          </cell>
          <cell r="K68">
            <v>128.62812154609523</v>
          </cell>
          <cell r="L68">
            <v>131.85387464194557</v>
          </cell>
          <cell r="M68">
            <v>134.99391118205514</v>
          </cell>
          <cell r="N68">
            <v>137.19222475504523</v>
          </cell>
          <cell r="O68">
            <v>138.43711782249656</v>
          </cell>
          <cell r="P68">
            <v>139.58622372957709</v>
          </cell>
          <cell r="Q68">
            <v>140.6360955160051</v>
          </cell>
        </row>
        <row r="70">
          <cell r="A70" t="str">
            <v>Incoming call minutes per month</v>
          </cell>
        </row>
        <row r="71">
          <cell r="A71" t="str">
            <v>Business</v>
          </cell>
          <cell r="C71">
            <v>172</v>
          </cell>
          <cell r="D71">
            <v>197.6207208006748</v>
          </cell>
          <cell r="E71">
            <v>220.69973315043345</v>
          </cell>
          <cell r="F71">
            <v>244.13681359304152</v>
          </cell>
          <cell r="G71">
            <v>264.16219118985555</v>
          </cell>
          <cell r="H71">
            <v>276.90497840660322</v>
          </cell>
          <cell r="I71">
            <v>288.81814906842664</v>
          </cell>
          <cell r="J71">
            <v>299.65253389234772</v>
          </cell>
          <cell r="K71">
            <v>309.21794638036357</v>
          </cell>
          <cell r="L71">
            <v>319.0412225596645</v>
          </cell>
          <cell r="M71">
            <v>329.11254774095875</v>
          </cell>
          <cell r="N71">
            <v>339.42142509026422</v>
          </cell>
          <cell r="O71">
            <v>349.95676948855777</v>
          </cell>
          <cell r="P71">
            <v>360.70700074587569</v>
          </cell>
          <cell r="Q71">
            <v>371.6601351369851</v>
          </cell>
        </row>
        <row r="72">
          <cell r="A72" t="str">
            <v>Consumer</v>
          </cell>
          <cell r="C72">
            <v>70</v>
          </cell>
          <cell r="D72">
            <v>80.427037535158348</v>
          </cell>
          <cell r="E72">
            <v>89.819658840292675</v>
          </cell>
          <cell r="F72">
            <v>99.358005532051777</v>
          </cell>
          <cell r="G72">
            <v>107.50786850749934</v>
          </cell>
          <cell r="H72">
            <v>112.69388656082688</v>
          </cell>
          <cell r="I72">
            <v>117.54226996970851</v>
          </cell>
          <cell r="J72">
            <v>121.95161263060662</v>
          </cell>
          <cell r="K72">
            <v>125.84451306177587</v>
          </cell>
          <cell r="L72">
            <v>129.84235801846808</v>
          </cell>
          <cell r="M72">
            <v>133.94115315039016</v>
          </cell>
          <cell r="N72">
            <v>138.13662649022379</v>
          </cell>
          <cell r="O72">
            <v>142.42426665232</v>
          </cell>
          <cell r="P72">
            <v>146.79936076867031</v>
          </cell>
          <cell r="Q72">
            <v>151.25703174179625</v>
          </cell>
        </row>
        <row r="73">
          <cell r="A73" t="str">
            <v>Prepaid</v>
          </cell>
          <cell r="B73">
            <v>1.4</v>
          </cell>
          <cell r="C73">
            <v>61.599999999999994</v>
          </cell>
          <cell r="D73">
            <v>70.77579303093934</v>
          </cell>
          <cell r="E73">
            <v>79.04129977945756</v>
          </cell>
          <cell r="F73">
            <v>87.435044868205566</v>
          </cell>
          <cell r="G73">
            <v>94.606924286599423</v>
          </cell>
          <cell r="H73">
            <v>99.170620173527681</v>
          </cell>
          <cell r="I73">
            <v>103.4371975733435</v>
          </cell>
          <cell r="J73">
            <v>107.31741911493384</v>
          </cell>
          <cell r="K73">
            <v>110.74317149436278</v>
          </cell>
          <cell r="L73">
            <v>114.26127505625192</v>
          </cell>
          <cell r="M73">
            <v>117.86821477234338</v>
          </cell>
          <cell r="N73">
            <v>121.56023131139695</v>
          </cell>
          <cell r="O73">
            <v>125.3333546540416</v>
          </cell>
          <cell r="P73">
            <v>129.1834374764299</v>
          </cell>
          <cell r="Q73">
            <v>133.10618793278073</v>
          </cell>
        </row>
        <row r="74">
          <cell r="A74" t="str">
            <v>Average</v>
          </cell>
          <cell r="C74">
            <v>79.732741054557366</v>
          </cell>
          <cell r="D74">
            <v>92.626238884423557</v>
          </cell>
          <cell r="E74">
            <v>101.67724220970267</v>
          </cell>
          <cell r="F74">
            <v>111.8312705089122</v>
          </cell>
          <cell r="G74">
            <v>121.20990952329413</v>
          </cell>
          <cell r="H74">
            <v>127.36308004843042</v>
          </cell>
          <cell r="I74">
            <v>133.51301574512394</v>
          </cell>
          <cell r="J74">
            <v>139.4673421001894</v>
          </cell>
          <cell r="K74">
            <v>145.06405654018141</v>
          </cell>
          <cell r="L74">
            <v>150.83571460833798</v>
          </cell>
          <cell r="M74">
            <v>156.76009561487712</v>
          </cell>
          <cell r="N74">
            <v>162.14150572110319</v>
          </cell>
          <cell r="O74">
            <v>166.91852502272133</v>
          </cell>
          <cell r="P74">
            <v>171.75055897786316</v>
          </cell>
          <cell r="Q74">
            <v>176.626731070067</v>
          </cell>
        </row>
        <row r="76">
          <cell r="A76" t="str">
            <v>Outgoing Mins By Destination</v>
          </cell>
          <cell r="C76">
            <v>1999</v>
          </cell>
          <cell r="D76">
            <v>2000</v>
          </cell>
          <cell r="E76">
            <v>2001</v>
          </cell>
          <cell r="F76">
            <v>2002</v>
          </cell>
          <cell r="G76">
            <v>2003</v>
          </cell>
          <cell r="H76">
            <v>2004</v>
          </cell>
          <cell r="I76">
            <v>2005</v>
          </cell>
          <cell r="J76">
            <v>2006</v>
          </cell>
          <cell r="K76">
            <v>2007</v>
          </cell>
          <cell r="L76">
            <v>2008</v>
          </cell>
          <cell r="M76">
            <v>2009</v>
          </cell>
          <cell r="N76">
            <v>2010</v>
          </cell>
          <cell r="O76">
            <v>2011</v>
          </cell>
          <cell r="P76">
            <v>2012</v>
          </cell>
          <cell r="Q76">
            <v>2013</v>
          </cell>
        </row>
        <row r="78">
          <cell r="A78" t="str">
            <v>Business</v>
          </cell>
          <cell r="B78" t="str">
            <v>min/mth</v>
          </cell>
        </row>
        <row r="79">
          <cell r="A79" t="str">
            <v>Local calls</v>
          </cell>
          <cell r="C79">
            <v>111.36999999999999</v>
          </cell>
          <cell r="D79">
            <v>119.05151301567922</v>
          </cell>
          <cell r="E79">
            <v>123.59185056424272</v>
          </cell>
          <cell r="F79">
            <v>126.9511430683816</v>
          </cell>
          <cell r="G79">
            <v>127.38487886266368</v>
          </cell>
          <cell r="H79">
            <v>129.50632836247291</v>
          </cell>
          <cell r="I79">
            <v>130.97275194711696</v>
          </cell>
          <cell r="J79">
            <v>131.71823210235669</v>
          </cell>
          <cell r="K79">
            <v>131.71368694755063</v>
          </cell>
          <cell r="L79">
            <v>131.64648341409315</v>
          </cell>
          <cell r="M79">
            <v>131.50788886815812</v>
          </cell>
          <cell r="N79">
            <v>131.28960690089392</v>
          </cell>
          <cell r="O79">
            <v>130.98381943714591</v>
          </cell>
          <cell r="P79">
            <v>130.58322128012307</v>
          </cell>
          <cell r="Q79">
            <v>130.08104729794479</v>
          </cell>
        </row>
        <row r="80">
          <cell r="A80" t="str">
            <v>National calls</v>
          </cell>
          <cell r="C80">
            <v>41.366</v>
          </cell>
          <cell r="D80">
            <v>44.219133405823712</v>
          </cell>
          <cell r="E80">
            <v>45.905544495290158</v>
          </cell>
          <cell r="F80">
            <v>47.153281711113166</v>
          </cell>
          <cell r="G80">
            <v>47.314383577560797</v>
          </cell>
          <cell r="H80">
            <v>48.102350534632798</v>
          </cell>
          <cell r="I80">
            <v>48.647022151786302</v>
          </cell>
          <cell r="J80">
            <v>48.92391478087535</v>
          </cell>
          <cell r="K80">
            <v>48.92222658051881</v>
          </cell>
          <cell r="L80">
            <v>48.897265268091743</v>
          </cell>
          <cell r="M80">
            <v>48.845787293887298</v>
          </cell>
          <cell r="N80">
            <v>48.764711134617748</v>
          </cell>
          <cell r="O80">
            <v>48.651132933797051</v>
          </cell>
          <cell r="P80">
            <v>48.50233933261714</v>
          </cell>
          <cell r="Q80">
            <v>48.315817567808068</v>
          </cell>
        </row>
        <row r="81">
          <cell r="A81" t="str">
            <v>International calls</v>
          </cell>
          <cell r="C81">
            <v>6.3640000000000052</v>
          </cell>
          <cell r="D81">
            <v>6.8029436008959614</v>
          </cell>
          <cell r="E81">
            <v>7.0623914608138767</v>
          </cell>
          <cell r="F81">
            <v>7.2543510324789553</v>
          </cell>
          <cell r="G81">
            <v>7.2791359350093598</v>
          </cell>
          <cell r="H81">
            <v>7.4003616207127445</v>
          </cell>
          <cell r="I81">
            <v>7.4841572541209755</v>
          </cell>
          <cell r="J81">
            <v>7.5267561201346753</v>
          </cell>
          <cell r="K81">
            <v>7.5264963970029006</v>
          </cell>
          <cell r="L81">
            <v>7.5226561950910442</v>
          </cell>
          <cell r="M81">
            <v>7.5147365067518992</v>
          </cell>
          <cell r="N81">
            <v>7.5022632514796603</v>
          </cell>
          <cell r="O81">
            <v>7.4847896821226296</v>
          </cell>
          <cell r="P81">
            <v>7.4618983588641816</v>
          </cell>
          <cell r="Q81">
            <v>7.4332027027397087</v>
          </cell>
        </row>
        <row r="82">
          <cell r="A82" t="str">
            <v>Mobile calls</v>
          </cell>
          <cell r="C82">
            <v>98.9</v>
          </cell>
          <cell r="D82">
            <v>111.38622445128942</v>
          </cell>
          <cell r="E82">
            <v>122.03397009494554</v>
          </cell>
          <cell r="F82">
            <v>132.53141309336542</v>
          </cell>
          <cell r="G82">
            <v>140.88650196792295</v>
          </cell>
          <cell r="H82">
            <v>146.66835119998103</v>
          </cell>
          <cell r="I82">
            <v>151.94346103165054</v>
          </cell>
          <cell r="J82">
            <v>156.59261448567847</v>
          </cell>
          <cell r="K82">
            <v>160.53016790810366</v>
          </cell>
          <cell r="L82">
            <v>164.55810426761641</v>
          </cell>
          <cell r="M82">
            <v>168.67018071724138</v>
          </cell>
          <cell r="N82">
            <v>172.85998349957782</v>
          </cell>
          <cell r="O82">
            <v>177.12097721053533</v>
          </cell>
          <cell r="P82">
            <v>181.44655189034958</v>
          </cell>
          <cell r="Q82">
            <v>185.83006756849255</v>
          </cell>
        </row>
        <row r="83">
          <cell r="A83" t="str">
            <v>Total outgoing minutes</v>
          </cell>
          <cell r="C83">
            <v>258</v>
          </cell>
          <cell r="D83">
            <v>281.45981447368831</v>
          </cell>
          <cell r="E83">
            <v>298.59375661529231</v>
          </cell>
          <cell r="F83">
            <v>313.89018890533913</v>
          </cell>
          <cell r="G83">
            <v>322.86490034315682</v>
          </cell>
          <cell r="H83">
            <v>331.67739171779948</v>
          </cell>
          <cell r="I83">
            <v>339.04739238467482</v>
          </cell>
          <cell r="J83">
            <v>344.76151748904522</v>
          </cell>
          <cell r="K83">
            <v>348.69257783317596</v>
          </cell>
          <cell r="L83">
            <v>352.62450914489239</v>
          </cell>
          <cell r="M83">
            <v>356.53859338603866</v>
          </cell>
          <cell r="N83">
            <v>360.41656478656915</v>
          </cell>
          <cell r="O83">
            <v>364.24071926360091</v>
          </cell>
          <cell r="P83">
            <v>367.99401086195394</v>
          </cell>
          <cell r="Q83">
            <v>371.6601351369851</v>
          </cell>
        </row>
        <row r="85">
          <cell r="A85" t="str">
            <v>Consumer</v>
          </cell>
          <cell r="B85" t="str">
            <v>min/mth</v>
          </cell>
        </row>
        <row r="86">
          <cell r="A86" t="str">
            <v>Local calls</v>
          </cell>
          <cell r="C86">
            <v>55.037500000000001</v>
          </cell>
          <cell r="D86">
            <v>58.833596548446131</v>
          </cell>
          <cell r="E86">
            <v>61.077368011399024</v>
          </cell>
          <cell r="F86">
            <v>62.73748349309556</v>
          </cell>
          <cell r="G86">
            <v>62.951829670502391</v>
          </cell>
          <cell r="H86">
            <v>64.000220411687195</v>
          </cell>
          <cell r="I86">
            <v>64.724906485493833</v>
          </cell>
          <cell r="J86">
            <v>65.093312376164647</v>
          </cell>
          <cell r="K86">
            <v>65.091066224080251</v>
          </cell>
          <cell r="L86">
            <v>65.057855175569287</v>
          </cell>
          <cell r="M86">
            <v>64.989363684845557</v>
          </cell>
          <cell r="N86">
            <v>64.881491782418507</v>
          </cell>
          <cell r="O86">
            <v>64.730375884636047</v>
          </cell>
          <cell r="P86">
            <v>64.532405865177097</v>
          </cell>
          <cell r="Q86">
            <v>64.284238490263405</v>
          </cell>
        </row>
        <row r="87">
          <cell r="A87" t="str">
            <v>National calls</v>
          </cell>
          <cell r="C87">
            <v>8.4175000000000004</v>
          </cell>
          <cell r="D87">
            <v>8.9980794721152915</v>
          </cell>
          <cell r="E87">
            <v>9.3412445193904396</v>
          </cell>
          <cell r="F87">
            <v>9.5951445342381447</v>
          </cell>
          <cell r="G87">
            <v>9.6279268907827191</v>
          </cell>
          <cell r="H87">
            <v>9.7882690041403944</v>
          </cell>
          <cell r="I87">
            <v>9.8991033448402348</v>
          </cell>
          <cell r="J87">
            <v>9.9554477751781238</v>
          </cell>
          <cell r="K87">
            <v>9.9551042460358037</v>
          </cell>
          <cell r="L87">
            <v>9.9500249092047142</v>
          </cell>
          <cell r="M87">
            <v>9.9395497400352042</v>
          </cell>
          <cell r="N87">
            <v>9.9230516843698897</v>
          </cell>
          <cell r="O87">
            <v>9.8999398411796307</v>
          </cell>
          <cell r="P87">
            <v>9.8696620734976737</v>
          </cell>
          <cell r="Q87">
            <v>9.831707063216756</v>
          </cell>
        </row>
        <row r="88">
          <cell r="A88" t="str">
            <v>International calls</v>
          </cell>
          <cell r="C88">
            <v>1.2950000000000013</v>
          </cell>
          <cell r="D88">
            <v>1.384319918786969</v>
          </cell>
          <cell r="E88">
            <v>1.4371145414446842</v>
          </cell>
          <cell r="F88">
            <v>1.476176082190485</v>
          </cell>
          <cell r="G88">
            <v>1.4812195216588813</v>
          </cell>
          <cell r="H88">
            <v>1.5058875390985236</v>
          </cell>
          <cell r="I88">
            <v>1.5229389761292682</v>
          </cell>
          <cell r="J88">
            <v>1.5316073500274048</v>
          </cell>
          <cell r="K88">
            <v>1.5315544993901249</v>
          </cell>
          <cell r="L88">
            <v>1.5307730629545726</v>
          </cell>
          <cell r="M88">
            <v>1.5291614984669559</v>
          </cell>
          <cell r="N88">
            <v>1.5266233360569075</v>
          </cell>
          <cell r="O88">
            <v>1.5230676678737907</v>
          </cell>
          <cell r="P88">
            <v>1.5184095497688741</v>
          </cell>
          <cell r="Q88">
            <v>1.5125703174179639</v>
          </cell>
        </row>
        <row r="89">
          <cell r="A89" t="str">
            <v>Mobile calls</v>
          </cell>
          <cell r="C89">
            <v>40.25</v>
          </cell>
          <cell r="D89">
            <v>45.331602974361971</v>
          </cell>
          <cell r="E89">
            <v>49.664987829338301</v>
          </cell>
          <cell r="F89">
            <v>53.937203003113837</v>
          </cell>
          <cell r="G89">
            <v>57.337529870666316</v>
          </cell>
          <cell r="H89">
            <v>59.690608046503918</v>
          </cell>
          <cell r="I89">
            <v>61.837455071020564</v>
          </cell>
          <cell r="J89">
            <v>63.729552406962171</v>
          </cell>
          <cell r="K89">
            <v>65.332045078879389</v>
          </cell>
          <cell r="L89">
            <v>66.971321504262491</v>
          </cell>
          <cell r="M89">
            <v>68.644840989574959</v>
          </cell>
          <cell r="N89">
            <v>70.3499932847119</v>
          </cell>
          <cell r="O89">
            <v>72.084118632194603</v>
          </cell>
          <cell r="P89">
            <v>73.84452693211901</v>
          </cell>
          <cell r="Q89">
            <v>75.628515870898127</v>
          </cell>
        </row>
        <row r="90">
          <cell r="A90" t="str">
            <v>Total outgoing minutes</v>
          </cell>
          <cell r="C90">
            <v>105</v>
          </cell>
          <cell r="D90">
            <v>114.54759891371036</v>
          </cell>
          <cell r="E90">
            <v>121.52071490157245</v>
          </cell>
          <cell r="F90">
            <v>127.74600711263803</v>
          </cell>
          <cell r="G90">
            <v>131.39850595361031</v>
          </cell>
          <cell r="H90">
            <v>134.98498500143003</v>
          </cell>
          <cell r="I90">
            <v>137.98440387748391</v>
          </cell>
          <cell r="J90">
            <v>140.30991990833235</v>
          </cell>
          <cell r="K90">
            <v>141.90977004838555</v>
          </cell>
          <cell r="L90">
            <v>143.50997465199106</v>
          </cell>
          <cell r="M90">
            <v>145.1029159129227</v>
          </cell>
          <cell r="N90">
            <v>146.6811600875572</v>
          </cell>
          <cell r="O90">
            <v>148.23750202588406</v>
          </cell>
          <cell r="P90">
            <v>149.76500442056266</v>
          </cell>
          <cell r="Q90">
            <v>151.25703174179625</v>
          </cell>
        </row>
        <row r="92">
          <cell r="A92" t="str">
            <v>Prepaid</v>
          </cell>
          <cell r="B92" t="str">
            <v>min/mth</v>
          </cell>
        </row>
        <row r="93">
          <cell r="A93" t="str">
            <v>Local calls</v>
          </cell>
          <cell r="C93">
            <v>23.198999999999998</v>
          </cell>
          <cell r="D93">
            <v>24.79910254512653</v>
          </cell>
          <cell r="E93">
            <v>25.744880499594746</v>
          </cell>
          <cell r="F93">
            <v>26.44464010095524</v>
          </cell>
          <cell r="G93">
            <v>26.534989716574795</v>
          </cell>
          <cell r="H93">
            <v>26.976899628993529</v>
          </cell>
          <cell r="I93">
            <v>27.282363943801439</v>
          </cell>
          <cell r="J93">
            <v>27.437651670490919</v>
          </cell>
          <cell r="K93">
            <v>27.436704889074502</v>
          </cell>
          <cell r="L93">
            <v>27.422706013500466</v>
          </cell>
          <cell r="M93">
            <v>27.393835986822307</v>
          </cell>
          <cell r="N93">
            <v>27.348366620219434</v>
          </cell>
          <cell r="O93">
            <v>27.284669364481886</v>
          </cell>
          <cell r="P93">
            <v>27.201222505859523</v>
          </cell>
          <cell r="Q93">
            <v>27.096616829173222</v>
          </cell>
        </row>
        <row r="94">
          <cell r="A94" t="str">
            <v>National calls</v>
          </cell>
          <cell r="C94">
            <v>0.9768</v>
          </cell>
          <cell r="D94">
            <v>1.0441727387421698</v>
          </cell>
          <cell r="E94">
            <v>1.0839949684039893</v>
          </cell>
          <cell r="F94">
            <v>1.1134585305665365</v>
          </cell>
          <cell r="G94">
            <v>1.1172627249084124</v>
          </cell>
          <cell r="H94">
            <v>1.1358694580628856</v>
          </cell>
          <cell r="I94">
            <v>1.1487311134232185</v>
          </cell>
          <cell r="J94">
            <v>1.1552695440206704</v>
          </cell>
          <cell r="K94">
            <v>1.1552296795399792</v>
          </cell>
          <cell r="L94">
            <v>1.1546402532000197</v>
          </cell>
          <cell r="M94">
            <v>1.1534246731293603</v>
          </cell>
          <cell r="N94">
            <v>1.1515101734829236</v>
          </cell>
          <cell r="O94">
            <v>1.1488281837676584</v>
          </cell>
          <cell r="P94">
            <v>1.1453146318256642</v>
          </cell>
          <cell r="Q94">
            <v>1.1409101822809777</v>
          </cell>
        </row>
        <row r="95">
          <cell r="A95" t="str">
            <v>International calls</v>
          </cell>
          <cell r="C95">
            <v>0.24420000000000108</v>
          </cell>
          <cell r="D95">
            <v>0.26104318468554355</v>
          </cell>
          <cell r="E95">
            <v>0.2709987421009985</v>
          </cell>
          <cell r="F95">
            <v>0.27836463264163536</v>
          </cell>
          <cell r="G95">
            <v>0.27931568122710432</v>
          </cell>
          <cell r="H95">
            <v>0.28396736451572263</v>
          </cell>
          <cell r="I95">
            <v>0.28718277835580591</v>
          </cell>
          <cell r="J95">
            <v>0.28881738600516882</v>
          </cell>
          <cell r="K95">
            <v>0.28880741988499603</v>
          </cell>
          <cell r="L95">
            <v>0.28866006330000615</v>
          </cell>
          <cell r="M95">
            <v>0.28835616828234134</v>
          </cell>
          <cell r="N95">
            <v>0.28787754337073213</v>
          </cell>
          <cell r="O95">
            <v>0.28720704594191587</v>
          </cell>
          <cell r="P95">
            <v>0.28632865795641732</v>
          </cell>
          <cell r="Q95">
            <v>0.28522754557024566</v>
          </cell>
        </row>
        <row r="96">
          <cell r="A96" t="str">
            <v>Mobile calls</v>
          </cell>
          <cell r="C96">
            <v>15.18</v>
          </cell>
          <cell r="D96">
            <v>17.096490264616513</v>
          </cell>
          <cell r="E96">
            <v>18.730795409921875</v>
          </cell>
          <cell r="F96">
            <v>20.342030846888651</v>
          </cell>
          <cell r="G96">
            <v>21.624439836937011</v>
          </cell>
          <cell r="H96">
            <v>22.511886463252907</v>
          </cell>
          <cell r="I96">
            <v>23.321554483927759</v>
          </cell>
          <cell r="J96">
            <v>24.035145479197165</v>
          </cell>
          <cell r="K96">
            <v>24.639514144034518</v>
          </cell>
          <cell r="L96">
            <v>25.257755538750427</v>
          </cell>
          <cell r="M96">
            <v>25.888911458925424</v>
          </cell>
          <cell r="N96">
            <v>26.531997467377064</v>
          </cell>
          <cell r="O96">
            <v>27.186010455570543</v>
          </cell>
          <cell r="P96">
            <v>27.849935871542034</v>
          </cell>
          <cell r="Q96">
            <v>28.522754557024445</v>
          </cell>
        </row>
        <row r="97">
          <cell r="A97" t="str">
            <v>Total outgoing minutes</v>
          </cell>
          <cell r="C97">
            <v>39.6</v>
          </cell>
          <cell r="D97">
            <v>43.20080873317076</v>
          </cell>
          <cell r="E97">
            <v>45.830669620021609</v>
          </cell>
          <cell r="F97">
            <v>48.178494111052061</v>
          </cell>
          <cell r="G97">
            <v>49.556007959647317</v>
          </cell>
          <cell r="H97">
            <v>50.908622914825045</v>
          </cell>
          <cell r="I97">
            <v>52.039832319508221</v>
          </cell>
          <cell r="J97">
            <v>52.916884079713924</v>
          </cell>
          <cell r="K97">
            <v>53.520256132533994</v>
          </cell>
          <cell r="L97">
            <v>54.123761868750918</v>
          </cell>
          <cell r="M97">
            <v>54.72452828715943</v>
          </cell>
          <cell r="N97">
            <v>55.319751804450149</v>
          </cell>
          <cell r="O97">
            <v>55.906715049761999</v>
          </cell>
          <cell r="P97">
            <v>56.482801667183637</v>
          </cell>
          <cell r="Q97">
            <v>57.045509114048883</v>
          </cell>
        </row>
        <row r="99">
          <cell r="A99" t="str">
            <v>Incoming mins by origin</v>
          </cell>
          <cell r="C99">
            <v>1999</v>
          </cell>
          <cell r="D99">
            <v>2000</v>
          </cell>
          <cell r="E99">
            <v>2001</v>
          </cell>
          <cell r="F99">
            <v>2002</v>
          </cell>
          <cell r="G99">
            <v>2003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2010</v>
          </cell>
          <cell r="O99">
            <v>2011</v>
          </cell>
          <cell r="P99">
            <v>2012</v>
          </cell>
          <cell r="Q99">
            <v>2013</v>
          </cell>
        </row>
        <row r="101">
          <cell r="A101" t="str">
            <v>Business</v>
          </cell>
          <cell r="B101" t="str">
            <v>min/mth</v>
          </cell>
        </row>
        <row r="102">
          <cell r="A102" t="str">
            <v>From land</v>
          </cell>
          <cell r="C102">
            <v>129.00000000000003</v>
          </cell>
          <cell r="D102">
            <v>143.72416058230894</v>
          </cell>
          <cell r="E102">
            <v>155.78804692971772</v>
          </cell>
          <cell r="F102">
            <v>167.40810074951418</v>
          </cell>
          <cell r="G102">
            <v>176.10812745990367</v>
          </cell>
          <cell r="H102">
            <v>183.7918757775696</v>
          </cell>
          <cell r="I102">
            <v>190.87112460174282</v>
          </cell>
          <cell r="J102">
            <v>197.1906997227062</v>
          </cell>
          <cell r="K102">
            <v>202.63644145777019</v>
          </cell>
          <cell r="L102">
            <v>208.21637682841262</v>
          </cell>
          <cell r="M102">
            <v>213.92315603162319</v>
          </cell>
          <cell r="N102">
            <v>219.74912882132568</v>
          </cell>
          <cell r="O102">
            <v>225.68640644568217</v>
          </cell>
          <cell r="P102">
            <v>231.72692169128987</v>
          </cell>
          <cell r="Q102">
            <v>237.86248648767051</v>
          </cell>
        </row>
        <row r="103">
          <cell r="A103" t="str">
            <v>From mobile</v>
          </cell>
          <cell r="C103">
            <v>43</v>
          </cell>
          <cell r="D103">
            <v>53.896560218365849</v>
          </cell>
          <cell r="E103">
            <v>64.911686220715723</v>
          </cell>
          <cell r="F103">
            <v>76.728712843527347</v>
          </cell>
          <cell r="G103">
            <v>88.054063729951849</v>
          </cell>
          <cell r="H103">
            <v>93.113102629033605</v>
          </cell>
          <cell r="I103">
            <v>97.947024466683814</v>
          </cell>
          <cell r="J103">
            <v>102.46183416964148</v>
          </cell>
          <cell r="K103">
            <v>106.5815049225934</v>
          </cell>
          <cell r="L103">
            <v>110.82484573125187</v>
          </cell>
          <cell r="M103">
            <v>115.18939170933557</v>
          </cell>
          <cell r="N103">
            <v>119.6722962689385</v>
          </cell>
          <cell r="O103">
            <v>124.27036304287559</v>
          </cell>
          <cell r="P103">
            <v>128.98007905458584</v>
          </cell>
          <cell r="Q103">
            <v>133.79764864931462</v>
          </cell>
        </row>
        <row r="104">
          <cell r="A104" t="str">
            <v>Total incoming minutes</v>
          </cell>
          <cell r="C104">
            <v>172.00000000000003</v>
          </cell>
          <cell r="D104">
            <v>197.6207208006748</v>
          </cell>
          <cell r="E104">
            <v>220.69973315043345</v>
          </cell>
          <cell r="F104">
            <v>244.13681359304152</v>
          </cell>
          <cell r="G104">
            <v>264.16219118985555</v>
          </cell>
          <cell r="H104">
            <v>276.90497840660322</v>
          </cell>
          <cell r="I104">
            <v>288.81814906842664</v>
          </cell>
          <cell r="J104">
            <v>299.65253389234766</v>
          </cell>
          <cell r="K104">
            <v>309.21794638036357</v>
          </cell>
          <cell r="L104">
            <v>319.0412225596645</v>
          </cell>
          <cell r="M104">
            <v>329.11254774095875</v>
          </cell>
          <cell r="N104">
            <v>339.42142509026417</v>
          </cell>
          <cell r="O104">
            <v>349.95676948855777</v>
          </cell>
          <cell r="P104">
            <v>360.70700074587569</v>
          </cell>
          <cell r="Q104">
            <v>371.6601351369851</v>
          </cell>
        </row>
        <row r="106">
          <cell r="A106" t="str">
            <v>Consumer</v>
          </cell>
          <cell r="B106" t="str">
            <v>min/mth</v>
          </cell>
        </row>
        <row r="107">
          <cell r="A107" t="str">
            <v>From land</v>
          </cell>
          <cell r="C107">
            <v>52.500000000000007</v>
          </cell>
          <cell r="D107">
            <v>58.492390934660619</v>
          </cell>
          <cell r="E107">
            <v>63.402112122559537</v>
          </cell>
          <cell r="F107">
            <v>68.131203793406939</v>
          </cell>
          <cell r="G107">
            <v>71.671912338332888</v>
          </cell>
          <cell r="H107">
            <v>74.799019211801593</v>
          </cell>
          <cell r="I107">
            <v>77.6801088495465</v>
          </cell>
          <cell r="J107">
            <v>80.252028956915311</v>
          </cell>
          <cell r="K107">
            <v>82.468319197929731</v>
          </cell>
          <cell r="L107">
            <v>84.739223127842337</v>
          </cell>
          <cell r="M107">
            <v>87.061749547753607</v>
          </cell>
          <cell r="N107">
            <v>89.43278498542324</v>
          </cell>
          <cell r="O107">
            <v>91.849118902312497</v>
          </cell>
          <cell r="P107">
            <v>94.30746813017609</v>
          </cell>
          <cell r="Q107">
            <v>96.804500314749617</v>
          </cell>
        </row>
        <row r="108">
          <cell r="A108" t="str">
            <v>From mobile</v>
          </cell>
          <cell r="C108">
            <v>17.5</v>
          </cell>
          <cell r="D108">
            <v>21.934646600497732</v>
          </cell>
          <cell r="E108">
            <v>26.417546717733142</v>
          </cell>
          <cell r="F108">
            <v>31.226801738644848</v>
          </cell>
          <cell r="G108">
            <v>35.835956169166451</v>
          </cell>
          <cell r="H108">
            <v>37.894867349025304</v>
          </cell>
          <cell r="I108">
            <v>39.862161120162021</v>
          </cell>
          <cell r="J108">
            <v>41.699583673691301</v>
          </cell>
          <cell r="K108">
            <v>43.376193863846147</v>
          </cell>
          <cell r="L108">
            <v>45.103134890625753</v>
          </cell>
          <cell r="M108">
            <v>46.879403602636557</v>
          </cell>
          <cell r="N108">
            <v>48.70384150480055</v>
          </cell>
          <cell r="O108">
            <v>50.575147750007503</v>
          </cell>
          <cell r="P108">
            <v>52.491892638494228</v>
          </cell>
          <cell r="Q108">
            <v>54.452531427046651</v>
          </cell>
        </row>
        <row r="109">
          <cell r="A109" t="str">
            <v>Total incoming minutes</v>
          </cell>
          <cell r="C109">
            <v>70</v>
          </cell>
          <cell r="D109">
            <v>80.427037535158348</v>
          </cell>
          <cell r="E109">
            <v>89.819658840292675</v>
          </cell>
          <cell r="F109">
            <v>99.358005532051791</v>
          </cell>
          <cell r="G109">
            <v>107.50786850749934</v>
          </cell>
          <cell r="H109">
            <v>112.6938865608269</v>
          </cell>
          <cell r="I109">
            <v>117.54226996970851</v>
          </cell>
          <cell r="J109">
            <v>121.9516126306066</v>
          </cell>
          <cell r="K109">
            <v>125.84451306177587</v>
          </cell>
          <cell r="L109">
            <v>129.84235801846808</v>
          </cell>
          <cell r="M109">
            <v>133.94115315039016</v>
          </cell>
          <cell r="N109">
            <v>138.13662649022379</v>
          </cell>
          <cell r="O109">
            <v>142.42426665232</v>
          </cell>
          <cell r="P109">
            <v>146.79936076867031</v>
          </cell>
          <cell r="Q109">
            <v>151.25703174179625</v>
          </cell>
        </row>
        <row r="111">
          <cell r="A111" t="str">
            <v>Prepaid</v>
          </cell>
          <cell r="B111" t="str">
            <v>min/mth</v>
          </cell>
        </row>
        <row r="112">
          <cell r="A112" t="str">
            <v>From land</v>
          </cell>
          <cell r="C112">
            <v>46.20000000000001</v>
          </cell>
          <cell r="D112">
            <v>51.473304022501338</v>
          </cell>
          <cell r="E112">
            <v>55.79385866785239</v>
          </cell>
          <cell r="F112">
            <v>59.955459338198111</v>
          </cell>
          <cell r="G112">
            <v>63.071282857732946</v>
          </cell>
          <cell r="H112">
            <v>65.8231369063854</v>
          </cell>
          <cell r="I112">
            <v>68.358495787600916</v>
          </cell>
          <cell r="J112">
            <v>70.621785482085485</v>
          </cell>
          <cell r="K112">
            <v>72.572120894178155</v>
          </cell>
          <cell r="L112">
            <v>74.570516352501258</v>
          </cell>
          <cell r="M112">
            <v>76.614339602023193</v>
          </cell>
          <cell r="N112">
            <v>78.700850787172456</v>
          </cell>
          <cell r="O112">
            <v>80.827224634035005</v>
          </cell>
          <cell r="P112">
            <v>82.99057195455498</v>
          </cell>
          <cell r="Q112">
            <v>85.187960276979695</v>
          </cell>
        </row>
        <row r="113">
          <cell r="A113" t="str">
            <v>From mobile</v>
          </cell>
          <cell r="C113">
            <v>15.399999999999999</v>
          </cell>
          <cell r="D113">
            <v>19.302489008437998</v>
          </cell>
          <cell r="E113">
            <v>23.247441111605163</v>
          </cell>
          <cell r="F113">
            <v>27.479585530007473</v>
          </cell>
          <cell r="G113">
            <v>31.535641428866477</v>
          </cell>
          <cell r="H113">
            <v>33.347483267142273</v>
          </cell>
          <cell r="I113">
            <v>35.078701785742581</v>
          </cell>
          <cell r="J113">
            <v>36.695633632848349</v>
          </cell>
          <cell r="K113">
            <v>38.171050600184614</v>
          </cell>
          <cell r="L113">
            <v>39.69075870375066</v>
          </cell>
          <cell r="M113">
            <v>41.253875170320178</v>
          </cell>
          <cell r="N113">
            <v>42.859380524224491</v>
          </cell>
          <cell r="O113">
            <v>44.506130020006609</v>
          </cell>
          <cell r="P113">
            <v>46.192865521874928</v>
          </cell>
          <cell r="Q113">
            <v>47.918227655801068</v>
          </cell>
        </row>
        <row r="114">
          <cell r="A114" t="str">
            <v>Total incoming minutes</v>
          </cell>
          <cell r="C114">
            <v>61.600000000000009</v>
          </cell>
          <cell r="D114">
            <v>70.77579303093934</v>
          </cell>
          <cell r="E114">
            <v>79.041299779457546</v>
          </cell>
          <cell r="F114">
            <v>87.43504486820558</v>
          </cell>
          <cell r="G114">
            <v>94.606924286599423</v>
          </cell>
          <cell r="H114">
            <v>99.170620173527681</v>
          </cell>
          <cell r="I114">
            <v>103.4371975733435</v>
          </cell>
          <cell r="J114">
            <v>107.31741911493384</v>
          </cell>
          <cell r="K114">
            <v>110.74317149436277</v>
          </cell>
          <cell r="L114">
            <v>114.26127505625192</v>
          </cell>
          <cell r="M114">
            <v>117.86821477234338</v>
          </cell>
          <cell r="N114">
            <v>121.56023131139695</v>
          </cell>
          <cell r="O114">
            <v>125.33335465404161</v>
          </cell>
          <cell r="P114">
            <v>129.1834374764299</v>
          </cell>
          <cell r="Q114">
            <v>133.10618793278076</v>
          </cell>
        </row>
        <row r="116">
          <cell r="A116" t="str">
            <v>Outgoing mins by tariff band</v>
          </cell>
          <cell r="C116">
            <v>1999</v>
          </cell>
          <cell r="D116">
            <v>2000</v>
          </cell>
          <cell r="E116">
            <v>2001</v>
          </cell>
          <cell r="F116">
            <v>2002</v>
          </cell>
          <cell r="G116">
            <v>2003</v>
          </cell>
          <cell r="H116">
            <v>2004</v>
          </cell>
          <cell r="I116">
            <v>2005</v>
          </cell>
          <cell r="J116">
            <v>2006</v>
          </cell>
          <cell r="K116">
            <v>2007</v>
          </cell>
          <cell r="L116">
            <v>2008</v>
          </cell>
          <cell r="M116">
            <v>2009</v>
          </cell>
          <cell r="N116">
            <v>2010</v>
          </cell>
          <cell r="O116">
            <v>2011</v>
          </cell>
          <cell r="P116">
            <v>2012</v>
          </cell>
          <cell r="Q116">
            <v>2013</v>
          </cell>
        </row>
        <row r="118">
          <cell r="A118" t="str">
            <v>Business</v>
          </cell>
          <cell r="B118" t="str">
            <v>min/mth</v>
          </cell>
        </row>
        <row r="119">
          <cell r="A119" t="str">
            <v>Local peak</v>
          </cell>
          <cell r="C119">
            <v>89.096000000000004</v>
          </cell>
          <cell r="D119">
            <v>95.241210412543381</v>
          </cell>
          <cell r="E119">
            <v>98.873480451394187</v>
          </cell>
          <cell r="F119">
            <v>101.56091445470528</v>
          </cell>
          <cell r="G119">
            <v>101.90790309013096</v>
          </cell>
          <cell r="H119">
            <v>103.60506268997834</v>
          </cell>
          <cell r="I119">
            <v>104.77820155769358</v>
          </cell>
          <cell r="J119">
            <v>105.37458568188536</v>
          </cell>
          <cell r="K119">
            <v>105.37094955804051</v>
          </cell>
          <cell r="L119">
            <v>105.31718673127453</v>
          </cell>
          <cell r="M119">
            <v>105.2063110945265</v>
          </cell>
          <cell r="N119">
            <v>105.03168552071514</v>
          </cell>
          <cell r="O119">
            <v>104.78705554971674</v>
          </cell>
          <cell r="P119">
            <v>104.46657702409846</v>
          </cell>
          <cell r="Q119">
            <v>104.06483783835584</v>
          </cell>
        </row>
        <row r="120">
          <cell r="A120" t="str">
            <v>Local offpeak</v>
          </cell>
          <cell r="C120">
            <v>13.364399999999998</v>
          </cell>
          <cell r="D120">
            <v>14.286181561881506</v>
          </cell>
          <cell r="E120">
            <v>14.831022067709126</v>
          </cell>
          <cell r="F120">
            <v>15.234137168205791</v>
          </cell>
          <cell r="G120">
            <v>15.286185463519642</v>
          </cell>
          <cell r="H120">
            <v>15.540759403496748</v>
          </cell>
          <cell r="I120">
            <v>15.716730233654035</v>
          </cell>
          <cell r="J120">
            <v>15.806187852282802</v>
          </cell>
          <cell r="K120">
            <v>15.805642433706074</v>
          </cell>
          <cell r="L120">
            <v>15.797578009691177</v>
          </cell>
          <cell r="M120">
            <v>15.780946664178973</v>
          </cell>
          <cell r="N120">
            <v>15.75475282810727</v>
          </cell>
          <cell r="O120">
            <v>15.71805833245751</v>
          </cell>
          <cell r="P120">
            <v>15.669986553614768</v>
          </cell>
          <cell r="Q120">
            <v>15.609725675753374</v>
          </cell>
        </row>
        <row r="121">
          <cell r="A121" t="str">
            <v>Local night</v>
          </cell>
          <cell r="C121">
            <v>8.909599999999994</v>
          </cell>
          <cell r="D121">
            <v>9.5241210412543325</v>
          </cell>
          <cell r="E121">
            <v>9.8873480451394133</v>
          </cell>
          <cell r="F121">
            <v>10.156091445470523</v>
          </cell>
          <cell r="G121">
            <v>10.190790309013089</v>
          </cell>
          <cell r="H121">
            <v>10.360506268997828</v>
          </cell>
          <cell r="I121">
            <v>10.477820155769352</v>
          </cell>
          <cell r="J121">
            <v>10.53745856818853</v>
          </cell>
          <cell r="K121">
            <v>10.537094955804045</v>
          </cell>
          <cell r="L121">
            <v>10.531718673127447</v>
          </cell>
          <cell r="M121">
            <v>10.520631109452644</v>
          </cell>
          <cell r="N121">
            <v>10.503168552071507</v>
          </cell>
          <cell r="O121">
            <v>10.478705554971668</v>
          </cell>
          <cell r="P121">
            <v>10.446657702409841</v>
          </cell>
          <cell r="Q121">
            <v>10.406483783835577</v>
          </cell>
        </row>
        <row r="122">
          <cell r="A122" t="str">
            <v>National peak</v>
          </cell>
          <cell r="C122">
            <v>33.092800000000004</v>
          </cell>
          <cell r="D122">
            <v>35.375306724658969</v>
          </cell>
          <cell r="E122">
            <v>36.724435596232126</v>
          </cell>
          <cell r="F122">
            <v>37.722625368890533</v>
          </cell>
          <cell r="G122">
            <v>37.851506862048637</v>
          </cell>
          <cell r="H122">
            <v>38.481880427706244</v>
          </cell>
          <cell r="I122">
            <v>38.917617721429046</v>
          </cell>
          <cell r="J122">
            <v>39.139131824700286</v>
          </cell>
          <cell r="K122">
            <v>39.137781264415054</v>
          </cell>
          <cell r="L122">
            <v>39.117812214473396</v>
          </cell>
          <cell r="M122">
            <v>39.076629835109841</v>
          </cell>
          <cell r="N122">
            <v>39.011768907694204</v>
          </cell>
          <cell r="O122">
            <v>38.920906347037644</v>
          </cell>
          <cell r="P122">
            <v>38.801871466093715</v>
          </cell>
          <cell r="Q122">
            <v>38.652654054246455</v>
          </cell>
        </row>
        <row r="123">
          <cell r="A123" t="str">
            <v>National offpeak</v>
          </cell>
          <cell r="C123">
            <v>4.9639199999999999</v>
          </cell>
          <cell r="D123">
            <v>5.3062960086988449</v>
          </cell>
          <cell r="E123">
            <v>5.5086653394348186</v>
          </cell>
          <cell r="F123">
            <v>5.6583938053335796</v>
          </cell>
          <cell r="G123">
            <v>5.6777260293072951</v>
          </cell>
          <cell r="H123">
            <v>5.7722820641559354</v>
          </cell>
          <cell r="I123">
            <v>5.8376426582143557</v>
          </cell>
          <cell r="J123">
            <v>5.8708697737050421</v>
          </cell>
          <cell r="K123">
            <v>5.8706671896622566</v>
          </cell>
          <cell r="L123">
            <v>5.8676718321710091</v>
          </cell>
          <cell r="M123">
            <v>5.8614944752664755</v>
          </cell>
          <cell r="N123">
            <v>5.8517653361541297</v>
          </cell>
          <cell r="O123">
            <v>5.8381359520556462</v>
          </cell>
          <cell r="P123">
            <v>5.8202807199140567</v>
          </cell>
          <cell r="Q123">
            <v>5.7978981081369678</v>
          </cell>
        </row>
        <row r="124">
          <cell r="A124" t="str">
            <v>National night</v>
          </cell>
          <cell r="C124">
            <v>3.3092799999999984</v>
          </cell>
          <cell r="D124">
            <v>3.5375306724658953</v>
          </cell>
          <cell r="E124">
            <v>3.6724435596232108</v>
          </cell>
          <cell r="F124">
            <v>3.7722625368890514</v>
          </cell>
          <cell r="G124">
            <v>3.7851506862048621</v>
          </cell>
          <cell r="H124">
            <v>3.8481880427706221</v>
          </cell>
          <cell r="I124">
            <v>3.8917617721429023</v>
          </cell>
          <cell r="J124">
            <v>3.9139131824700262</v>
          </cell>
          <cell r="K124">
            <v>3.9137781264415028</v>
          </cell>
          <cell r="L124">
            <v>3.9117812214473373</v>
          </cell>
          <cell r="M124">
            <v>3.9076629835109817</v>
          </cell>
          <cell r="N124">
            <v>3.9011768907694178</v>
          </cell>
          <cell r="O124">
            <v>3.892090634703762</v>
          </cell>
          <cell r="P124">
            <v>3.8801871466093694</v>
          </cell>
          <cell r="Q124">
            <v>3.8652654054246436</v>
          </cell>
        </row>
        <row r="125">
          <cell r="A125" t="str">
            <v>International</v>
          </cell>
          <cell r="C125">
            <v>6.3640000000000052</v>
          </cell>
          <cell r="D125">
            <v>6.8029436008959614</v>
          </cell>
          <cell r="E125">
            <v>7.0623914608138767</v>
          </cell>
          <cell r="F125">
            <v>7.2543510324789553</v>
          </cell>
          <cell r="G125">
            <v>7.2791359350093598</v>
          </cell>
          <cell r="H125">
            <v>7.4003616207127445</v>
          </cell>
          <cell r="I125">
            <v>7.4841572541209755</v>
          </cell>
          <cell r="J125">
            <v>7.5267561201346753</v>
          </cell>
          <cell r="K125">
            <v>7.5264963970029006</v>
          </cell>
          <cell r="L125">
            <v>7.5226561950910442</v>
          </cell>
          <cell r="M125">
            <v>7.5147365067518992</v>
          </cell>
          <cell r="N125">
            <v>7.5022632514796603</v>
          </cell>
          <cell r="O125">
            <v>7.4847896821226296</v>
          </cell>
          <cell r="P125">
            <v>7.4618983588641816</v>
          </cell>
          <cell r="Q125">
            <v>7.4332027027397087</v>
          </cell>
        </row>
        <row r="126">
          <cell r="A126" t="str">
            <v>Mobile</v>
          </cell>
          <cell r="C126">
            <v>98.9</v>
          </cell>
          <cell r="D126">
            <v>111.38622445128942</v>
          </cell>
          <cell r="E126">
            <v>122.03397009494554</v>
          </cell>
          <cell r="F126">
            <v>132.53141309336542</v>
          </cell>
          <cell r="G126">
            <v>140.88650196792295</v>
          </cell>
          <cell r="H126">
            <v>146.66835119998103</v>
          </cell>
          <cell r="I126">
            <v>151.94346103165054</v>
          </cell>
          <cell r="J126">
            <v>156.59261448567847</v>
          </cell>
          <cell r="K126">
            <v>160.53016790810366</v>
          </cell>
          <cell r="L126">
            <v>164.55810426761641</v>
          </cell>
          <cell r="M126">
            <v>168.67018071724138</v>
          </cell>
          <cell r="N126">
            <v>172.85998349957782</v>
          </cell>
          <cell r="O126">
            <v>177.12097721053533</v>
          </cell>
          <cell r="P126">
            <v>181.44655189034958</v>
          </cell>
          <cell r="Q126">
            <v>185.83006756849255</v>
          </cell>
        </row>
        <row r="127">
          <cell r="A127" t="str">
            <v>Total outgoing minutes</v>
          </cell>
          <cell r="C127">
            <v>258</v>
          </cell>
          <cell r="D127">
            <v>281.45981447368831</v>
          </cell>
          <cell r="E127">
            <v>298.59375661529236</v>
          </cell>
          <cell r="F127">
            <v>313.89018890533919</v>
          </cell>
          <cell r="G127">
            <v>322.86490034315682</v>
          </cell>
          <cell r="H127">
            <v>331.67739171779954</v>
          </cell>
          <cell r="I127">
            <v>339.04739238467482</v>
          </cell>
          <cell r="J127">
            <v>344.76151748904522</v>
          </cell>
          <cell r="K127">
            <v>348.69257783317602</v>
          </cell>
          <cell r="L127">
            <v>352.62450914489233</v>
          </cell>
          <cell r="M127">
            <v>356.53859338603871</v>
          </cell>
          <cell r="N127">
            <v>360.41656478656915</v>
          </cell>
          <cell r="O127">
            <v>364.24071926360091</v>
          </cell>
          <cell r="P127">
            <v>367.99401086195394</v>
          </cell>
          <cell r="Q127">
            <v>371.6601351369851</v>
          </cell>
        </row>
        <row r="128">
          <cell r="A128" t="str">
            <v>Number of calls</v>
          </cell>
          <cell r="C128">
            <v>86</v>
          </cell>
          <cell r="D128">
            <v>93.819938157896104</v>
          </cell>
          <cell r="E128">
            <v>99.531252205097459</v>
          </cell>
          <cell r="F128">
            <v>104.6300629684464</v>
          </cell>
          <cell r="G128">
            <v>107.62163344771895</v>
          </cell>
          <cell r="H128">
            <v>110.55913057259984</v>
          </cell>
          <cell r="I128">
            <v>113.01579746155826</v>
          </cell>
          <cell r="J128">
            <v>114.92050582968174</v>
          </cell>
          <cell r="K128">
            <v>116.23085927772533</v>
          </cell>
          <cell r="L128">
            <v>117.54150304829744</v>
          </cell>
          <cell r="M128">
            <v>118.84619779534624</v>
          </cell>
          <cell r="N128">
            <v>120.13885492885638</v>
          </cell>
          <cell r="O128">
            <v>121.41357308786696</v>
          </cell>
          <cell r="P128">
            <v>122.66467028731797</v>
          </cell>
          <cell r="Q128">
            <v>123.88671171232836</v>
          </cell>
        </row>
        <row r="130">
          <cell r="A130" t="str">
            <v>Consumer</v>
          </cell>
          <cell r="B130" t="str">
            <v>min/mth</v>
          </cell>
        </row>
        <row r="131">
          <cell r="A131" t="str">
            <v>Local peak</v>
          </cell>
          <cell r="C131">
            <v>19.263124999999999</v>
          </cell>
          <cell r="D131">
            <v>20.591758791956146</v>
          </cell>
          <cell r="E131">
            <v>21.377078803989658</v>
          </cell>
          <cell r="F131">
            <v>21.958119222583445</v>
          </cell>
          <cell r="G131">
            <v>22.033140384675836</v>
          </cell>
          <cell r="H131">
            <v>22.400077144090517</v>
          </cell>
          <cell r="I131">
            <v>22.65371726992284</v>
          </cell>
          <cell r="J131">
            <v>22.782659331657626</v>
          </cell>
          <cell r="K131">
            <v>22.781873178428086</v>
          </cell>
          <cell r="L131">
            <v>22.770249311449248</v>
          </cell>
          <cell r="M131">
            <v>22.746277289695943</v>
          </cell>
          <cell r="N131">
            <v>22.708522123846475</v>
          </cell>
          <cell r="O131">
            <v>22.655631559622616</v>
          </cell>
          <cell r="P131">
            <v>22.586342052811982</v>
          </cell>
          <cell r="Q131">
            <v>22.499483471592189</v>
          </cell>
        </row>
        <row r="132">
          <cell r="A132" t="str">
            <v>Local offpeak</v>
          </cell>
          <cell r="C132">
            <v>27.518750000000001</v>
          </cell>
          <cell r="D132">
            <v>29.416798274223066</v>
          </cell>
          <cell r="E132">
            <v>30.538684005699512</v>
          </cell>
          <cell r="F132">
            <v>31.36874174654778</v>
          </cell>
          <cell r="G132">
            <v>31.475914835251196</v>
          </cell>
          <cell r="H132">
            <v>32.000110205843598</v>
          </cell>
          <cell r="I132">
            <v>32.362453242746916</v>
          </cell>
          <cell r="J132">
            <v>32.546656188082324</v>
          </cell>
          <cell r="K132">
            <v>32.545533112040125</v>
          </cell>
          <cell r="L132">
            <v>32.528927587784644</v>
          </cell>
          <cell r="M132">
            <v>32.494681842422779</v>
          </cell>
          <cell r="N132">
            <v>32.440745891209254</v>
          </cell>
          <cell r="O132">
            <v>32.365187942318023</v>
          </cell>
          <cell r="P132">
            <v>32.266202932588548</v>
          </cell>
          <cell r="Q132">
            <v>32.142119245131703</v>
          </cell>
        </row>
        <row r="133">
          <cell r="A133" t="str">
            <v>Local night</v>
          </cell>
          <cell r="C133">
            <v>8.255625000000002</v>
          </cell>
          <cell r="D133">
            <v>8.8250394822669218</v>
          </cell>
          <cell r="E133">
            <v>9.1616052017098557</v>
          </cell>
          <cell r="F133">
            <v>9.4106225239643351</v>
          </cell>
          <cell r="G133">
            <v>9.4427744505753601</v>
          </cell>
          <cell r="H133">
            <v>9.6000330617530807</v>
          </cell>
          <cell r="I133">
            <v>9.7087359728240763</v>
          </cell>
          <cell r="J133">
            <v>9.7639968564246988</v>
          </cell>
          <cell r="K133">
            <v>9.7636599336120398</v>
          </cell>
          <cell r="L133">
            <v>9.7586782763353952</v>
          </cell>
          <cell r="M133">
            <v>9.7484045527268357</v>
          </cell>
          <cell r="N133">
            <v>9.7322237673627772</v>
          </cell>
          <cell r="O133">
            <v>9.7095563826954088</v>
          </cell>
          <cell r="P133">
            <v>9.679860879776566</v>
          </cell>
          <cell r="Q133">
            <v>9.6426357735395118</v>
          </cell>
        </row>
        <row r="134">
          <cell r="A134" t="str">
            <v>National peak</v>
          </cell>
          <cell r="C134">
            <v>2.9461249999999999</v>
          </cell>
          <cell r="D134">
            <v>3.1493278152403517</v>
          </cell>
          <cell r="E134">
            <v>3.2694355817866536</v>
          </cell>
          <cell r="F134">
            <v>3.3583005869833507</v>
          </cell>
          <cell r="G134">
            <v>3.3697744117739514</v>
          </cell>
          <cell r="H134">
            <v>3.4258941514491377</v>
          </cell>
          <cell r="I134">
            <v>3.4646861706940819</v>
          </cell>
          <cell r="J134">
            <v>3.4844067213123431</v>
          </cell>
          <cell r="K134">
            <v>3.4842864861125311</v>
          </cell>
          <cell r="L134">
            <v>3.4825087182216499</v>
          </cell>
          <cell r="M134">
            <v>3.4788424090123211</v>
          </cell>
          <cell r="N134">
            <v>3.4730680895294612</v>
          </cell>
          <cell r="O134">
            <v>3.4649789444128705</v>
          </cell>
          <cell r="P134">
            <v>3.4543817257241858</v>
          </cell>
          <cell r="Q134">
            <v>3.4410974721258643</v>
          </cell>
        </row>
        <row r="135">
          <cell r="A135" t="str">
            <v>National offpeak</v>
          </cell>
          <cell r="C135">
            <v>4.2087500000000002</v>
          </cell>
          <cell r="D135">
            <v>4.4990397360576457</v>
          </cell>
          <cell r="E135">
            <v>4.6706222596952198</v>
          </cell>
          <cell r="F135">
            <v>4.7975722671190724</v>
          </cell>
          <cell r="G135">
            <v>4.8139634453913596</v>
          </cell>
          <cell r="H135">
            <v>4.8941345020701972</v>
          </cell>
          <cell r="I135">
            <v>4.9495516724201174</v>
          </cell>
          <cell r="J135">
            <v>4.9777238875890619</v>
          </cell>
          <cell r="K135">
            <v>4.9775521230179018</v>
          </cell>
          <cell r="L135">
            <v>4.9750124546023571</v>
          </cell>
          <cell r="M135">
            <v>4.9697748700176021</v>
          </cell>
          <cell r="N135">
            <v>4.9615258421849449</v>
          </cell>
          <cell r="O135">
            <v>4.9499699205898153</v>
          </cell>
          <cell r="P135">
            <v>4.9348310367488368</v>
          </cell>
          <cell r="Q135">
            <v>4.915853531608378</v>
          </cell>
        </row>
        <row r="136">
          <cell r="A136" t="str">
            <v>National night</v>
          </cell>
          <cell r="C136">
            <v>1.2626250000000003</v>
          </cell>
          <cell r="D136">
            <v>1.3497119208172939</v>
          </cell>
          <cell r="E136">
            <v>1.4011866779085662</v>
          </cell>
          <cell r="F136">
            <v>1.4392716801357219</v>
          </cell>
          <cell r="G136">
            <v>1.4441890336174081</v>
          </cell>
          <cell r="H136">
            <v>1.4682403506210593</v>
          </cell>
          <cell r="I136">
            <v>1.4848655017260355</v>
          </cell>
          <cell r="J136">
            <v>1.4933171662767188</v>
          </cell>
          <cell r="K136">
            <v>1.4932656369053707</v>
          </cell>
          <cell r="L136">
            <v>1.4925037363807074</v>
          </cell>
          <cell r="M136">
            <v>1.4909324610052808</v>
          </cell>
          <cell r="N136">
            <v>1.4884577526554836</v>
          </cell>
          <cell r="O136">
            <v>1.4849909761769449</v>
          </cell>
          <cell r="P136">
            <v>1.4804493110246513</v>
          </cell>
          <cell r="Q136">
            <v>1.4747560594825135</v>
          </cell>
        </row>
        <row r="137">
          <cell r="A137" t="str">
            <v>International</v>
          </cell>
          <cell r="C137">
            <v>1.2950000000000013</v>
          </cell>
          <cell r="D137">
            <v>1.384319918786969</v>
          </cell>
          <cell r="E137">
            <v>1.4371145414446842</v>
          </cell>
          <cell r="F137">
            <v>1.476176082190485</v>
          </cell>
          <cell r="G137">
            <v>1.4812195216588813</v>
          </cell>
          <cell r="H137">
            <v>1.5058875390985236</v>
          </cell>
          <cell r="I137">
            <v>1.5229389761292682</v>
          </cell>
          <cell r="J137">
            <v>1.5316073500274048</v>
          </cell>
          <cell r="K137">
            <v>1.5315544993901249</v>
          </cell>
          <cell r="L137">
            <v>1.5307730629545726</v>
          </cell>
          <cell r="M137">
            <v>1.5291614984669559</v>
          </cell>
          <cell r="N137">
            <v>1.5266233360569075</v>
          </cell>
          <cell r="O137">
            <v>1.5230676678737907</v>
          </cell>
          <cell r="P137">
            <v>1.5184095497688741</v>
          </cell>
          <cell r="Q137">
            <v>1.5125703174179639</v>
          </cell>
        </row>
        <row r="138">
          <cell r="A138" t="str">
            <v>Mobile</v>
          </cell>
          <cell r="C138">
            <v>40.25</v>
          </cell>
          <cell r="D138">
            <v>45.331602974361971</v>
          </cell>
          <cell r="E138">
            <v>49.664987829338301</v>
          </cell>
          <cell r="F138">
            <v>53.937203003113837</v>
          </cell>
          <cell r="G138">
            <v>57.337529870666316</v>
          </cell>
          <cell r="H138">
            <v>59.690608046503918</v>
          </cell>
          <cell r="I138">
            <v>61.837455071020564</v>
          </cell>
          <cell r="J138">
            <v>63.729552406962171</v>
          </cell>
          <cell r="K138">
            <v>65.332045078879389</v>
          </cell>
          <cell r="L138">
            <v>66.971321504262491</v>
          </cell>
          <cell r="M138">
            <v>68.644840989574959</v>
          </cell>
          <cell r="N138">
            <v>70.3499932847119</v>
          </cell>
          <cell r="O138">
            <v>72.084118632194603</v>
          </cell>
          <cell r="P138">
            <v>73.84452693211901</v>
          </cell>
          <cell r="Q138">
            <v>75.628515870898127</v>
          </cell>
        </row>
        <row r="139">
          <cell r="A139" t="str">
            <v>Total outgoing minutes</v>
          </cell>
          <cell r="C139">
            <v>105</v>
          </cell>
          <cell r="D139">
            <v>114.54759891371037</v>
          </cell>
          <cell r="E139">
            <v>121.52071490157246</v>
          </cell>
          <cell r="F139">
            <v>127.74600711263804</v>
          </cell>
          <cell r="G139">
            <v>131.39850595361031</v>
          </cell>
          <cell r="H139">
            <v>134.98498500143003</v>
          </cell>
          <cell r="I139">
            <v>137.98440387748389</v>
          </cell>
          <cell r="J139">
            <v>140.30991990833235</v>
          </cell>
          <cell r="K139">
            <v>141.90977004838558</v>
          </cell>
          <cell r="L139">
            <v>143.50997465199106</v>
          </cell>
          <cell r="M139">
            <v>145.1029159129227</v>
          </cell>
          <cell r="N139">
            <v>146.6811600875572</v>
          </cell>
          <cell r="O139">
            <v>148.23750202588408</v>
          </cell>
          <cell r="P139">
            <v>149.76500442056266</v>
          </cell>
          <cell r="Q139">
            <v>151.25703174179625</v>
          </cell>
        </row>
        <row r="140">
          <cell r="A140" t="str">
            <v>Number of calls</v>
          </cell>
          <cell r="C140">
            <v>90</v>
          </cell>
          <cell r="D140">
            <v>98.183656211751753</v>
          </cell>
          <cell r="E140">
            <v>104.1606127727764</v>
          </cell>
          <cell r="F140">
            <v>109.49657752511833</v>
          </cell>
          <cell r="G140">
            <v>112.62729081738027</v>
          </cell>
          <cell r="H140">
            <v>115.70141571551146</v>
          </cell>
          <cell r="I140">
            <v>118.27234618070047</v>
          </cell>
          <cell r="J140">
            <v>120.26564563571343</v>
          </cell>
          <cell r="K140">
            <v>121.63694575575907</v>
          </cell>
          <cell r="L140">
            <v>123.00854970170663</v>
          </cell>
          <cell r="M140">
            <v>124.37392792536231</v>
          </cell>
          <cell r="N140">
            <v>125.7267086464776</v>
          </cell>
          <cell r="O140">
            <v>127.06071602218637</v>
          </cell>
          <cell r="P140">
            <v>128.3700037890537</v>
          </cell>
          <cell r="Q140">
            <v>129.64888435011108</v>
          </cell>
        </row>
        <row r="142">
          <cell r="A142" t="str">
            <v>Prepaid</v>
          </cell>
          <cell r="B142" t="str">
            <v>min/mth</v>
          </cell>
        </row>
        <row r="143">
          <cell r="A143" t="str">
            <v>Local peak</v>
          </cell>
          <cell r="C143">
            <v>5.7997499999999995</v>
          </cell>
          <cell r="D143">
            <v>6.1997756362816325</v>
          </cell>
          <cell r="E143">
            <v>6.4362201248986866</v>
          </cell>
          <cell r="F143">
            <v>6.6111600252388101</v>
          </cell>
          <cell r="G143">
            <v>6.6337474291436989</v>
          </cell>
          <cell r="H143">
            <v>6.7442249072483822</v>
          </cell>
          <cell r="I143">
            <v>6.8205909859503597</v>
          </cell>
          <cell r="J143">
            <v>6.8594129176227296</v>
          </cell>
          <cell r="K143">
            <v>6.8591762222686254</v>
          </cell>
          <cell r="L143">
            <v>6.8556765033751166</v>
          </cell>
          <cell r="M143">
            <v>6.8484589967055767</v>
          </cell>
          <cell r="N143">
            <v>6.8370916550548584</v>
          </cell>
          <cell r="O143">
            <v>6.8211673411204714</v>
          </cell>
          <cell r="P143">
            <v>6.8003056264648807</v>
          </cell>
          <cell r="Q143">
            <v>6.7741542072933054</v>
          </cell>
        </row>
        <row r="144">
          <cell r="A144" t="str">
            <v>Local offpeak</v>
          </cell>
          <cell r="C144">
            <v>13.919399999999998</v>
          </cell>
          <cell r="D144">
            <v>14.879461527075918</v>
          </cell>
          <cell r="E144">
            <v>15.446928299756847</v>
          </cell>
          <cell r="F144">
            <v>15.866784060573144</v>
          </cell>
          <cell r="G144">
            <v>15.920993829944877</v>
          </cell>
          <cell r="H144">
            <v>16.186139777396118</v>
          </cell>
          <cell r="I144">
            <v>16.369418366280861</v>
          </cell>
          <cell r="J144">
            <v>16.462591002294552</v>
          </cell>
          <cell r="K144">
            <v>16.4620229334447</v>
          </cell>
          <cell r="L144">
            <v>16.45362360810028</v>
          </cell>
          <cell r="M144">
            <v>16.436301592093383</v>
          </cell>
          <cell r="N144">
            <v>16.409019972131659</v>
          </cell>
          <cell r="O144">
            <v>16.370801618689132</v>
          </cell>
          <cell r="P144">
            <v>16.320733503515712</v>
          </cell>
          <cell r="Q144">
            <v>16.257970097503932</v>
          </cell>
        </row>
        <row r="145">
          <cell r="A145" t="str">
            <v>Local night</v>
          </cell>
          <cell r="C145">
            <v>3.4798500000000003</v>
          </cell>
          <cell r="D145">
            <v>3.71986538176898</v>
          </cell>
          <cell r="E145">
            <v>3.8617320749392126</v>
          </cell>
          <cell r="F145">
            <v>3.9666960151432868</v>
          </cell>
          <cell r="G145">
            <v>3.98024845748622</v>
          </cell>
          <cell r="H145">
            <v>4.0465349443490295</v>
          </cell>
          <cell r="I145">
            <v>4.0923545915702162</v>
          </cell>
          <cell r="J145">
            <v>4.115647750573638</v>
          </cell>
          <cell r="K145">
            <v>4.115505733361176</v>
          </cell>
          <cell r="L145">
            <v>4.1134059020250708</v>
          </cell>
          <cell r="M145">
            <v>4.1090753980233465</v>
          </cell>
          <cell r="N145">
            <v>4.1022549930329157</v>
          </cell>
          <cell r="O145">
            <v>4.092700404672283</v>
          </cell>
          <cell r="P145">
            <v>4.0801833758789288</v>
          </cell>
          <cell r="Q145">
            <v>4.064492524375984</v>
          </cell>
        </row>
        <row r="146">
          <cell r="A146" t="str">
            <v>National peak</v>
          </cell>
          <cell r="C146">
            <v>0.2442</v>
          </cell>
          <cell r="D146">
            <v>0.26104318468554244</v>
          </cell>
          <cell r="E146">
            <v>0.27099874210099734</v>
          </cell>
          <cell r="F146">
            <v>0.27836463264163414</v>
          </cell>
          <cell r="G146">
            <v>0.2793156812271031</v>
          </cell>
          <cell r="H146">
            <v>0.28396736451572141</v>
          </cell>
          <cell r="I146">
            <v>0.28718277835580464</v>
          </cell>
          <cell r="J146">
            <v>0.2888173860051676</v>
          </cell>
          <cell r="K146">
            <v>0.28880741988499481</v>
          </cell>
          <cell r="L146">
            <v>0.28866006330000493</v>
          </cell>
          <cell r="M146">
            <v>0.28835616828234006</v>
          </cell>
          <cell r="N146">
            <v>0.2878775433707309</v>
          </cell>
          <cell r="O146">
            <v>0.2872070459419146</v>
          </cell>
          <cell r="P146">
            <v>0.28632865795641604</v>
          </cell>
          <cell r="Q146">
            <v>0.28522754557024443</v>
          </cell>
        </row>
        <row r="147">
          <cell r="A147" t="str">
            <v>National offpeak</v>
          </cell>
          <cell r="C147">
            <v>0.58607999999999993</v>
          </cell>
          <cell r="D147">
            <v>0.62650364324530183</v>
          </cell>
          <cell r="E147">
            <v>0.65039698104239363</v>
          </cell>
          <cell r="F147">
            <v>0.66807511833992195</v>
          </cell>
          <cell r="G147">
            <v>0.67035763494504741</v>
          </cell>
          <cell r="H147">
            <v>0.68152167483773141</v>
          </cell>
          <cell r="I147">
            <v>0.68923866805393108</v>
          </cell>
          <cell r="J147">
            <v>0.69316172641240226</v>
          </cell>
          <cell r="K147">
            <v>0.69313780772398748</v>
          </cell>
          <cell r="L147">
            <v>0.69278415192001186</v>
          </cell>
          <cell r="M147">
            <v>0.69205480387761609</v>
          </cell>
          <cell r="N147">
            <v>0.69090610408975417</v>
          </cell>
          <cell r="O147">
            <v>0.68929691026059503</v>
          </cell>
          <cell r="P147">
            <v>0.68718877909539844</v>
          </cell>
          <cell r="Q147">
            <v>0.68454610936858662</v>
          </cell>
        </row>
        <row r="148">
          <cell r="A148" t="str">
            <v>National night</v>
          </cell>
          <cell r="C148">
            <v>0.14652000000000001</v>
          </cell>
          <cell r="D148">
            <v>0.15662591081132549</v>
          </cell>
          <cell r="E148">
            <v>0.16259924526059844</v>
          </cell>
          <cell r="F148">
            <v>0.16701877958498051</v>
          </cell>
          <cell r="G148">
            <v>0.16758940873626188</v>
          </cell>
          <cell r="H148">
            <v>0.17038041870943288</v>
          </cell>
          <cell r="I148">
            <v>0.1723096670134828</v>
          </cell>
          <cell r="J148">
            <v>0.17329043160310059</v>
          </cell>
          <cell r="K148">
            <v>0.17328445193099692</v>
          </cell>
          <cell r="L148">
            <v>0.17319603798000299</v>
          </cell>
          <cell r="M148">
            <v>0.17301370096940408</v>
          </cell>
          <cell r="N148">
            <v>0.17272652602243857</v>
          </cell>
          <cell r="O148">
            <v>0.17232422756514879</v>
          </cell>
          <cell r="P148">
            <v>0.17179719477384967</v>
          </cell>
          <cell r="Q148">
            <v>0.17113652734214668</v>
          </cell>
        </row>
        <row r="149">
          <cell r="A149" t="str">
            <v>International</v>
          </cell>
          <cell r="C149">
            <v>0.24420000000000108</v>
          </cell>
          <cell r="D149">
            <v>0.26104318468554355</v>
          </cell>
          <cell r="E149">
            <v>0.2709987421009985</v>
          </cell>
          <cell r="F149">
            <v>0.27836463264163536</v>
          </cell>
          <cell r="G149">
            <v>0.27931568122710432</v>
          </cell>
          <cell r="H149">
            <v>0.28396736451572263</v>
          </cell>
          <cell r="I149">
            <v>0.28718277835580591</v>
          </cell>
          <cell r="J149">
            <v>0.28881738600516882</v>
          </cell>
          <cell r="K149">
            <v>0.28880741988499603</v>
          </cell>
          <cell r="L149">
            <v>0.28866006330000615</v>
          </cell>
          <cell r="M149">
            <v>0.28835616828234134</v>
          </cell>
          <cell r="N149">
            <v>0.28787754337073213</v>
          </cell>
          <cell r="O149">
            <v>0.28720704594191587</v>
          </cell>
          <cell r="P149">
            <v>0.28632865795641732</v>
          </cell>
          <cell r="Q149">
            <v>0.28522754557024566</v>
          </cell>
        </row>
        <row r="150">
          <cell r="A150" t="str">
            <v>Mobile</v>
          </cell>
          <cell r="C150">
            <v>15.18</v>
          </cell>
          <cell r="D150">
            <v>17.096490264616513</v>
          </cell>
          <cell r="E150">
            <v>18.730795409921875</v>
          </cell>
          <cell r="F150">
            <v>20.342030846888651</v>
          </cell>
          <cell r="G150">
            <v>21.624439836937011</v>
          </cell>
          <cell r="H150">
            <v>22.511886463252907</v>
          </cell>
          <cell r="I150">
            <v>23.321554483927759</v>
          </cell>
          <cell r="J150">
            <v>24.035145479197165</v>
          </cell>
          <cell r="K150">
            <v>24.639514144034518</v>
          </cell>
          <cell r="L150">
            <v>25.257755538750427</v>
          </cell>
          <cell r="M150">
            <v>25.888911458925424</v>
          </cell>
          <cell r="N150">
            <v>26.531997467377064</v>
          </cell>
          <cell r="O150">
            <v>27.186010455570543</v>
          </cell>
          <cell r="P150">
            <v>27.849935871542034</v>
          </cell>
          <cell r="Q150">
            <v>28.522754557024445</v>
          </cell>
        </row>
        <row r="151">
          <cell r="A151" t="str">
            <v>Total outgoing minutes</v>
          </cell>
          <cell r="C151">
            <v>39.599999999999994</v>
          </cell>
          <cell r="D151">
            <v>43.20080873317076</v>
          </cell>
          <cell r="E151">
            <v>45.830669620021609</v>
          </cell>
          <cell r="F151">
            <v>48.178494111052068</v>
          </cell>
          <cell r="G151">
            <v>49.556007959647324</v>
          </cell>
          <cell r="H151">
            <v>50.908622914825045</v>
          </cell>
          <cell r="I151">
            <v>52.039832319508221</v>
          </cell>
          <cell r="J151">
            <v>52.916884079713924</v>
          </cell>
          <cell r="K151">
            <v>53.520256132534001</v>
          </cell>
          <cell r="L151">
            <v>54.123761868750918</v>
          </cell>
          <cell r="M151">
            <v>54.72452828715943</v>
          </cell>
          <cell r="N151">
            <v>55.319751804450149</v>
          </cell>
          <cell r="O151">
            <v>55.906715049761999</v>
          </cell>
          <cell r="P151">
            <v>56.482801667183637</v>
          </cell>
          <cell r="Q151">
            <v>57.045509114048883</v>
          </cell>
        </row>
      </sheetData>
      <sheetData sheetId="10" refreshError="1">
        <row r="84">
          <cell r="A84" t="str">
            <v>Tariff Calculations</v>
          </cell>
        </row>
        <row r="85">
          <cell r="A85" t="str">
            <v>Ave tariffs used in rev forecasts</v>
          </cell>
          <cell r="C85">
            <v>1999</v>
          </cell>
          <cell r="D85">
            <v>2000</v>
          </cell>
          <cell r="E85">
            <v>2001</v>
          </cell>
          <cell r="F85">
            <v>2002</v>
          </cell>
          <cell r="G85">
            <v>2003</v>
          </cell>
          <cell r="H85">
            <v>2004</v>
          </cell>
          <cell r="I85">
            <v>2005</v>
          </cell>
          <cell r="J85">
            <v>2006</v>
          </cell>
          <cell r="K85">
            <v>2007</v>
          </cell>
          <cell r="L85">
            <v>2008</v>
          </cell>
          <cell r="M85">
            <v>2009</v>
          </cell>
          <cell r="N85">
            <v>2010</v>
          </cell>
          <cell r="O85">
            <v>2011</v>
          </cell>
          <cell r="P85">
            <v>2012</v>
          </cell>
          <cell r="Q85">
            <v>2013</v>
          </cell>
        </row>
        <row r="86">
          <cell r="A86" t="str">
            <v>Business</v>
          </cell>
          <cell r="B86" t="str">
            <v>USc/min</v>
          </cell>
          <cell r="C86">
            <v>15</v>
          </cell>
          <cell r="D86">
            <v>14.099999999999998</v>
          </cell>
          <cell r="E86">
            <v>13.254</v>
          </cell>
          <cell r="F86">
            <v>11.265899999999998</v>
          </cell>
          <cell r="G86">
            <v>10.139309999999996</v>
          </cell>
          <cell r="H86">
            <v>9.4295582999999983</v>
          </cell>
          <cell r="I86">
            <v>8.8637848019999979</v>
          </cell>
          <cell r="J86">
            <v>8.4205955618999973</v>
          </cell>
          <cell r="K86">
            <v>8.0837717394239945</v>
          </cell>
          <cell r="L86">
            <v>7.7604208698470361</v>
          </cell>
          <cell r="M86">
            <v>7.4500040350531531</v>
          </cell>
          <cell r="N86">
            <v>7.1520038736510285</v>
          </cell>
          <cell r="O86">
            <v>6.8659237187049875</v>
          </cell>
          <cell r="P86">
            <v>6.5912867699567874</v>
          </cell>
          <cell r="Q86">
            <v>6.3276352991585156</v>
          </cell>
        </row>
        <row r="87">
          <cell r="A87" t="str">
            <v>Consumer</v>
          </cell>
          <cell r="B87" t="str">
            <v>USc/min</v>
          </cell>
          <cell r="C87">
            <v>17.999999999999996</v>
          </cell>
          <cell r="D87">
            <v>16.919999999999998</v>
          </cell>
          <cell r="E87">
            <v>15.904799999999998</v>
          </cell>
          <cell r="F87">
            <v>13.519079999999997</v>
          </cell>
          <cell r="G87">
            <v>12.167171999999997</v>
          </cell>
          <cell r="H87">
            <v>11.315469959999998</v>
          </cell>
          <cell r="I87">
            <v>10.636541762399997</v>
          </cell>
          <cell r="J87">
            <v>10.104714674279995</v>
          </cell>
          <cell r="K87">
            <v>9.7005260873087966</v>
          </cell>
          <cell r="L87">
            <v>9.3125050438164436</v>
          </cell>
          <cell r="M87">
            <v>8.9400048420637841</v>
          </cell>
          <cell r="N87">
            <v>8.5824046483812353</v>
          </cell>
          <cell r="O87">
            <v>8.2391084624459818</v>
          </cell>
          <cell r="P87">
            <v>7.9095441239481428</v>
          </cell>
          <cell r="Q87">
            <v>7.5931623589902175</v>
          </cell>
        </row>
        <row r="88">
          <cell r="A88" t="str">
            <v>Prepaid</v>
          </cell>
          <cell r="B88" t="str">
            <v>USc/min</v>
          </cell>
          <cell r="C88">
            <v>22</v>
          </cell>
          <cell r="D88">
            <v>20.679999999999996</v>
          </cell>
          <cell r="E88">
            <v>19.439200000000003</v>
          </cell>
          <cell r="F88">
            <v>16.523319999999995</v>
          </cell>
          <cell r="G88">
            <v>14.870988000000001</v>
          </cell>
          <cell r="H88">
            <v>13.830018839999997</v>
          </cell>
          <cell r="I88">
            <v>13.000217709599998</v>
          </cell>
          <cell r="J88">
            <v>12.350206824119997</v>
          </cell>
          <cell r="K88">
            <v>11.856198551155195</v>
          </cell>
          <cell r="L88">
            <v>11.381950609108989</v>
          </cell>
          <cell r="M88">
            <v>10.92667258474463</v>
          </cell>
          <cell r="N88">
            <v>10.489605681354844</v>
          </cell>
          <cell r="O88">
            <v>10.070021454100651</v>
          </cell>
          <cell r="P88">
            <v>9.6672205959366249</v>
          </cell>
          <cell r="Q88">
            <v>9.2805317720991578</v>
          </cell>
        </row>
        <row r="89">
          <cell r="A89" t="str">
            <v>Average</v>
          </cell>
          <cell r="B89" t="str">
            <v>USc/min</v>
          </cell>
          <cell r="C89">
            <v>18.738211174986006</v>
          </cell>
          <cell r="D89">
            <v>17.422260798641108</v>
          </cell>
          <cell r="E89">
            <v>16.421520773941371</v>
          </cell>
          <cell r="F89">
            <v>13.973547931591705</v>
          </cell>
          <cell r="G89">
            <v>12.595336727739362</v>
          </cell>
          <cell r="H89">
            <v>11.722670477443883</v>
          </cell>
          <cell r="I89">
            <v>11.00445695419997</v>
          </cell>
          <cell r="J89">
            <v>10.422062714288915</v>
          </cell>
          <cell r="K89">
            <v>9.9662904648323156</v>
          </cell>
          <cell r="L89">
            <v>9.5330974397994073</v>
          </cell>
          <cell r="M89">
            <v>9.1209442805345731</v>
          </cell>
          <cell r="N89">
            <v>8.7396755717615378</v>
          </cell>
          <cell r="O89">
            <v>8.3865011433182239</v>
          </cell>
          <cell r="P89">
            <v>8.0487315475642482</v>
          </cell>
          <cell r="Q89">
            <v>7.7255978218794281</v>
          </cell>
        </row>
        <row r="91">
          <cell r="A91" t="str">
            <v>Per call charges</v>
          </cell>
          <cell r="C91">
            <v>1999</v>
          </cell>
          <cell r="D91">
            <v>2000</v>
          </cell>
          <cell r="E91">
            <v>2001</v>
          </cell>
          <cell r="F91">
            <v>2002</v>
          </cell>
          <cell r="G91">
            <v>2003</v>
          </cell>
          <cell r="H91">
            <v>2004</v>
          </cell>
          <cell r="I91">
            <v>2005</v>
          </cell>
          <cell r="J91">
            <v>2006</v>
          </cell>
          <cell r="K91">
            <v>2007</v>
          </cell>
          <cell r="L91">
            <v>2008</v>
          </cell>
          <cell r="M91">
            <v>2009</v>
          </cell>
          <cell r="N91">
            <v>2010</v>
          </cell>
          <cell r="O91">
            <v>2011</v>
          </cell>
          <cell r="P91">
            <v>2012</v>
          </cell>
          <cell r="Q91">
            <v>2013</v>
          </cell>
        </row>
        <row r="92">
          <cell r="A92" t="str">
            <v>Business</v>
          </cell>
          <cell r="B92" t="str">
            <v>USc/call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Consumer</v>
          </cell>
          <cell r="B93" t="str">
            <v>USc/call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 t="str">
            <v>Prepaid</v>
          </cell>
          <cell r="B94" t="str">
            <v>USc/call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6">
          <cell r="A96" t="str">
            <v>Price per call</v>
          </cell>
          <cell r="C96">
            <v>1999</v>
          </cell>
          <cell r="D96">
            <v>2000</v>
          </cell>
          <cell r="E96">
            <v>2001</v>
          </cell>
          <cell r="F96">
            <v>2002</v>
          </cell>
          <cell r="G96">
            <v>2003</v>
          </cell>
          <cell r="H96">
            <v>2004</v>
          </cell>
          <cell r="I96">
            <v>2005</v>
          </cell>
          <cell r="J96">
            <v>2006</v>
          </cell>
          <cell r="K96">
            <v>2007</v>
          </cell>
          <cell r="L96">
            <v>2008</v>
          </cell>
          <cell r="M96">
            <v>2009</v>
          </cell>
          <cell r="N96">
            <v>2010</v>
          </cell>
          <cell r="O96">
            <v>2011</v>
          </cell>
          <cell r="P96">
            <v>2012</v>
          </cell>
          <cell r="Q96">
            <v>2013</v>
          </cell>
        </row>
        <row r="97">
          <cell r="A97" t="str">
            <v>Business</v>
          </cell>
          <cell r="B97" t="str">
            <v>USc/call</v>
          </cell>
          <cell r="C97">
            <v>45</v>
          </cell>
          <cell r="D97">
            <v>42.29999999999999</v>
          </cell>
          <cell r="E97">
            <v>39.761999999999993</v>
          </cell>
          <cell r="F97">
            <v>33.797699999999992</v>
          </cell>
          <cell r="G97">
            <v>30.417929999999991</v>
          </cell>
          <cell r="H97">
            <v>28.288674899999993</v>
          </cell>
          <cell r="I97">
            <v>26.591354405999994</v>
          </cell>
          <cell r="J97">
            <v>25.261786685699992</v>
          </cell>
          <cell r="K97">
            <v>24.251315218271984</v>
          </cell>
          <cell r="L97">
            <v>23.281262609541109</v>
          </cell>
          <cell r="M97">
            <v>22.350012105159461</v>
          </cell>
          <cell r="N97">
            <v>21.456011620953085</v>
          </cell>
          <cell r="O97">
            <v>20.597771156114963</v>
          </cell>
          <cell r="P97">
            <v>19.773860309870361</v>
          </cell>
          <cell r="Q97">
            <v>18.982905897475543</v>
          </cell>
        </row>
        <row r="98">
          <cell r="A98" t="str">
            <v>Consumer</v>
          </cell>
          <cell r="B98" t="str">
            <v>USc/call</v>
          </cell>
          <cell r="C98">
            <v>20.999999999999996</v>
          </cell>
          <cell r="D98">
            <v>19.739999999999998</v>
          </cell>
          <cell r="E98">
            <v>18.555599999999995</v>
          </cell>
          <cell r="F98">
            <v>15.772259999999996</v>
          </cell>
          <cell r="G98">
            <v>14.195033999999996</v>
          </cell>
          <cell r="H98">
            <v>13.201381619999998</v>
          </cell>
          <cell r="I98">
            <v>12.409298722799997</v>
          </cell>
          <cell r="J98">
            <v>11.788833786659994</v>
          </cell>
          <cell r="K98">
            <v>11.317280435193595</v>
          </cell>
          <cell r="L98">
            <v>10.864589217785852</v>
          </cell>
          <cell r="M98">
            <v>10.430005649074415</v>
          </cell>
          <cell r="N98">
            <v>10.012805423111441</v>
          </cell>
          <cell r="O98">
            <v>9.6122932061869797</v>
          </cell>
          <cell r="P98">
            <v>9.227801477939499</v>
          </cell>
          <cell r="Q98">
            <v>8.8586894188219194</v>
          </cell>
        </row>
        <row r="99">
          <cell r="A99" t="str">
            <v>Prepaid</v>
          </cell>
          <cell r="B99" t="str">
            <v>USc/call</v>
          </cell>
          <cell r="C99">
            <v>18.333333333333332</v>
          </cell>
          <cell r="D99">
            <v>17.233333333333331</v>
          </cell>
          <cell r="E99">
            <v>16.199333333333335</v>
          </cell>
          <cell r="F99">
            <v>13.769433333333328</v>
          </cell>
          <cell r="G99">
            <v>12.39249</v>
          </cell>
          <cell r="H99">
            <v>11.525015699999999</v>
          </cell>
          <cell r="I99">
            <v>10.833514757999998</v>
          </cell>
          <cell r="J99">
            <v>10.291839020099998</v>
          </cell>
          <cell r="K99">
            <v>9.8801654592959967</v>
          </cell>
          <cell r="L99">
            <v>9.4849588409241576</v>
          </cell>
          <cell r="M99">
            <v>9.1055604872871907</v>
          </cell>
          <cell r="N99">
            <v>8.741338067795704</v>
          </cell>
          <cell r="O99">
            <v>8.3916845450838746</v>
          </cell>
          <cell r="P99">
            <v>8.0560171632805204</v>
          </cell>
          <cell r="Q99">
            <v>7.7337764767492985</v>
          </cell>
        </row>
        <row r="101">
          <cell r="A101" t="str">
            <v>Price per minute inc call setup</v>
          </cell>
          <cell r="C101">
            <v>1999</v>
          </cell>
          <cell r="D101">
            <v>2000</v>
          </cell>
          <cell r="E101">
            <v>2001</v>
          </cell>
          <cell r="F101">
            <v>2002</v>
          </cell>
          <cell r="G101">
            <v>2003</v>
          </cell>
          <cell r="H101">
            <v>2004</v>
          </cell>
          <cell r="I101">
            <v>2005</v>
          </cell>
          <cell r="J101">
            <v>2006</v>
          </cell>
          <cell r="K101">
            <v>2007</v>
          </cell>
          <cell r="L101">
            <v>2008</v>
          </cell>
          <cell r="M101">
            <v>2009</v>
          </cell>
          <cell r="N101">
            <v>2010</v>
          </cell>
          <cell r="O101">
            <v>2011</v>
          </cell>
          <cell r="P101">
            <v>2012</v>
          </cell>
          <cell r="Q101">
            <v>2013</v>
          </cell>
        </row>
        <row r="102">
          <cell r="A102" t="str">
            <v>Business</v>
          </cell>
          <cell r="B102" t="str">
            <v>USc/min</v>
          </cell>
          <cell r="C102">
            <v>15</v>
          </cell>
          <cell r="D102">
            <v>14.099999999999996</v>
          </cell>
          <cell r="E102">
            <v>13.253999999999998</v>
          </cell>
          <cell r="F102">
            <v>11.265899999999998</v>
          </cell>
          <cell r="G102">
            <v>10.139309999999998</v>
          </cell>
          <cell r="H102">
            <v>9.4295582999999983</v>
          </cell>
          <cell r="I102">
            <v>8.8637848019999979</v>
          </cell>
          <cell r="J102">
            <v>8.4205955618999973</v>
          </cell>
          <cell r="K102">
            <v>8.0837717394239945</v>
          </cell>
          <cell r="L102">
            <v>7.7604208698470361</v>
          </cell>
          <cell r="M102">
            <v>7.450004035053154</v>
          </cell>
          <cell r="N102">
            <v>7.1520038736510285</v>
          </cell>
          <cell r="O102">
            <v>6.8659237187049875</v>
          </cell>
          <cell r="P102">
            <v>6.5912867699567874</v>
          </cell>
          <cell r="Q102">
            <v>6.3276352991585147</v>
          </cell>
        </row>
        <row r="103">
          <cell r="A103" t="str">
            <v>Consumer</v>
          </cell>
          <cell r="B103" t="str">
            <v>USc/min</v>
          </cell>
          <cell r="C103">
            <v>17.999999999999996</v>
          </cell>
          <cell r="D103">
            <v>16.919999999999998</v>
          </cell>
          <cell r="E103">
            <v>15.904799999999996</v>
          </cell>
          <cell r="F103">
            <v>13.519079999999995</v>
          </cell>
          <cell r="G103">
            <v>12.167171999999997</v>
          </cell>
          <cell r="H103">
            <v>11.315469959999998</v>
          </cell>
          <cell r="I103">
            <v>10.636541762399997</v>
          </cell>
          <cell r="J103">
            <v>10.104714674279995</v>
          </cell>
          <cell r="K103">
            <v>9.7005260873087948</v>
          </cell>
          <cell r="L103">
            <v>9.3125050438164454</v>
          </cell>
          <cell r="M103">
            <v>8.9400048420637841</v>
          </cell>
          <cell r="N103">
            <v>8.5824046483812353</v>
          </cell>
          <cell r="O103">
            <v>8.2391084624459836</v>
          </cell>
          <cell r="P103">
            <v>7.9095441239481419</v>
          </cell>
          <cell r="Q103">
            <v>7.5931623589902166</v>
          </cell>
        </row>
        <row r="104">
          <cell r="A104" t="str">
            <v>Prepaid</v>
          </cell>
          <cell r="B104" t="str">
            <v>USc/min</v>
          </cell>
          <cell r="C104">
            <v>22</v>
          </cell>
          <cell r="D104">
            <v>20.679999999999996</v>
          </cell>
          <cell r="E104">
            <v>19.439200000000003</v>
          </cell>
          <cell r="F104">
            <v>16.523319999999995</v>
          </cell>
          <cell r="G104">
            <v>14.870988000000001</v>
          </cell>
          <cell r="H104">
            <v>13.830018839999999</v>
          </cell>
          <cell r="I104">
            <v>13.000217709599998</v>
          </cell>
          <cell r="J104">
            <v>12.350206824119997</v>
          </cell>
          <cell r="K104">
            <v>11.856198551155195</v>
          </cell>
          <cell r="L104">
            <v>11.381950609108989</v>
          </cell>
          <cell r="M104">
            <v>10.92667258474463</v>
          </cell>
          <cell r="N104">
            <v>10.489605681354844</v>
          </cell>
          <cell r="O104">
            <v>10.070021454100649</v>
          </cell>
          <cell r="P104">
            <v>9.6672205959366249</v>
          </cell>
          <cell r="Q104">
            <v>9.2805317720991596</v>
          </cell>
        </row>
        <row r="105">
          <cell r="A105" t="str">
            <v>Average</v>
          </cell>
          <cell r="B105" t="str">
            <v>USc/min</v>
          </cell>
          <cell r="C105">
            <v>18.738211174986006</v>
          </cell>
          <cell r="D105">
            <v>17.422260798641108</v>
          </cell>
          <cell r="E105">
            <v>16.421520773941371</v>
          </cell>
          <cell r="F105">
            <v>13.973547931591705</v>
          </cell>
          <cell r="G105">
            <v>12.595336727739362</v>
          </cell>
          <cell r="H105">
            <v>11.722670477443883</v>
          </cell>
          <cell r="I105">
            <v>11.00445695419997</v>
          </cell>
          <cell r="J105">
            <v>10.422062714288915</v>
          </cell>
          <cell r="K105">
            <v>9.9662904648323156</v>
          </cell>
          <cell r="L105">
            <v>9.533097439799409</v>
          </cell>
          <cell r="M105">
            <v>9.1209442805345731</v>
          </cell>
          <cell r="N105">
            <v>8.7396755717615378</v>
          </cell>
          <cell r="O105">
            <v>8.3865011433182239</v>
          </cell>
          <cell r="P105">
            <v>8.0487315475642482</v>
          </cell>
          <cell r="Q105">
            <v>7.7255978218794272</v>
          </cell>
        </row>
        <row r="107">
          <cell r="A107" t="str">
            <v>Free allowance per month</v>
          </cell>
          <cell r="C107">
            <v>1999</v>
          </cell>
          <cell r="D107">
            <v>2000</v>
          </cell>
          <cell r="E107">
            <v>2001</v>
          </cell>
          <cell r="F107">
            <v>2002</v>
          </cell>
          <cell r="G107">
            <v>2003</v>
          </cell>
          <cell r="H107">
            <v>2004</v>
          </cell>
          <cell r="I107">
            <v>2005</v>
          </cell>
          <cell r="J107">
            <v>2006</v>
          </cell>
          <cell r="K107">
            <v>2007</v>
          </cell>
          <cell r="L107">
            <v>2008</v>
          </cell>
          <cell r="M107">
            <v>2009</v>
          </cell>
          <cell r="N107">
            <v>2010</v>
          </cell>
          <cell r="O107">
            <v>2011</v>
          </cell>
          <cell r="P107">
            <v>2012</v>
          </cell>
          <cell r="Q107">
            <v>2013</v>
          </cell>
        </row>
        <row r="108">
          <cell r="A108" t="str">
            <v>Business</v>
          </cell>
          <cell r="B108" t="str">
            <v>US$</v>
          </cell>
          <cell r="C108">
            <v>30</v>
          </cell>
          <cell r="D108">
            <v>28.2</v>
          </cell>
          <cell r="E108">
            <v>26.507999999999999</v>
          </cell>
          <cell r="F108">
            <v>22.531799999999997</v>
          </cell>
          <cell r="G108">
            <v>20.278619999999997</v>
          </cell>
          <cell r="H108">
            <v>18.859116599999997</v>
          </cell>
          <cell r="I108">
            <v>17.727569603999996</v>
          </cell>
          <cell r="J108">
            <v>16.841191123799995</v>
          </cell>
          <cell r="K108">
            <v>16.167543478847993</v>
          </cell>
          <cell r="L108">
            <v>15.520841739694072</v>
          </cell>
          <cell r="M108">
            <v>14.900008070106308</v>
          </cell>
          <cell r="N108">
            <v>14.304007747302055</v>
          </cell>
          <cell r="O108">
            <v>13.731847437409973</v>
          </cell>
          <cell r="P108">
            <v>13.182573539913573</v>
          </cell>
          <cell r="Q108">
            <v>12.655270598317029</v>
          </cell>
        </row>
        <row r="109">
          <cell r="A109" t="str">
            <v>Consumer</v>
          </cell>
          <cell r="B109" t="str">
            <v>US$</v>
          </cell>
          <cell r="C109">
            <v>9</v>
          </cell>
          <cell r="D109">
            <v>8.4599999999999991</v>
          </cell>
          <cell r="E109">
            <v>7.952399999999999</v>
          </cell>
          <cell r="F109">
            <v>6.7595399999999994</v>
          </cell>
          <cell r="G109">
            <v>6.0835859999999995</v>
          </cell>
          <cell r="H109">
            <v>5.657734979999999</v>
          </cell>
          <cell r="I109">
            <v>5.3182708811999984</v>
          </cell>
          <cell r="J109">
            <v>5.0523573371399984</v>
          </cell>
          <cell r="K109">
            <v>4.8502630436543983</v>
          </cell>
          <cell r="L109">
            <v>4.6562525219082218</v>
          </cell>
          <cell r="M109">
            <v>4.4700024210318929</v>
          </cell>
          <cell r="N109">
            <v>4.2912023241906168</v>
          </cell>
          <cell r="O109">
            <v>4.1195542312229918</v>
          </cell>
          <cell r="P109">
            <v>3.9547720619740718</v>
          </cell>
          <cell r="Q109">
            <v>3.7965811794951088</v>
          </cell>
        </row>
        <row r="110">
          <cell r="A110" t="str">
            <v>Prepaid</v>
          </cell>
          <cell r="B110" t="str">
            <v>US$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2">
          <cell r="A112" t="str">
            <v>Free allowance in calls</v>
          </cell>
          <cell r="C112">
            <v>1999</v>
          </cell>
          <cell r="D112">
            <v>2000</v>
          </cell>
          <cell r="E112">
            <v>2001</v>
          </cell>
          <cell r="F112">
            <v>2002</v>
          </cell>
          <cell r="G112">
            <v>2003</v>
          </cell>
          <cell r="H112">
            <v>2004</v>
          </cell>
          <cell r="I112">
            <v>2005</v>
          </cell>
          <cell r="J112">
            <v>2006</v>
          </cell>
          <cell r="K112">
            <v>2007</v>
          </cell>
          <cell r="L112">
            <v>2008</v>
          </cell>
          <cell r="M112">
            <v>2009</v>
          </cell>
          <cell r="N112">
            <v>2010</v>
          </cell>
          <cell r="O112">
            <v>2011</v>
          </cell>
          <cell r="P112">
            <v>2012</v>
          </cell>
          <cell r="Q112">
            <v>2013</v>
          </cell>
        </row>
        <row r="113">
          <cell r="A113" t="str">
            <v>Business</v>
          </cell>
          <cell r="B113" t="str">
            <v>min/mth</v>
          </cell>
          <cell r="C113">
            <v>200</v>
          </cell>
          <cell r="D113">
            <v>200.00000000000006</v>
          </cell>
          <cell r="E113">
            <v>200</v>
          </cell>
          <cell r="F113">
            <v>200</v>
          </cell>
          <cell r="G113">
            <v>200</v>
          </cell>
          <cell r="H113">
            <v>200</v>
          </cell>
          <cell r="I113">
            <v>200</v>
          </cell>
          <cell r="J113">
            <v>200</v>
          </cell>
          <cell r="K113">
            <v>200.00000000000003</v>
          </cell>
          <cell r="L113">
            <v>200</v>
          </cell>
          <cell r="M113">
            <v>200</v>
          </cell>
          <cell r="N113">
            <v>199.99999999999997</v>
          </cell>
          <cell r="O113">
            <v>200</v>
          </cell>
          <cell r="P113">
            <v>199.99999999999997</v>
          </cell>
          <cell r="Q113">
            <v>200</v>
          </cell>
        </row>
        <row r="114">
          <cell r="A114" t="str">
            <v>Consumer</v>
          </cell>
          <cell r="B114" t="str">
            <v>min/mth</v>
          </cell>
          <cell r="C114">
            <v>50.000000000000007</v>
          </cell>
          <cell r="D114">
            <v>50</v>
          </cell>
          <cell r="E114">
            <v>50.000000000000007</v>
          </cell>
          <cell r="F114">
            <v>50.000000000000014</v>
          </cell>
          <cell r="G114">
            <v>50.000000000000007</v>
          </cell>
          <cell r="H114">
            <v>50</v>
          </cell>
          <cell r="I114">
            <v>50</v>
          </cell>
          <cell r="J114">
            <v>50.000000000000007</v>
          </cell>
          <cell r="K114">
            <v>50.000000000000007</v>
          </cell>
          <cell r="L114">
            <v>49.999999999999986</v>
          </cell>
          <cell r="M114">
            <v>50.000000000000007</v>
          </cell>
          <cell r="N114">
            <v>49.999999999999986</v>
          </cell>
          <cell r="O114">
            <v>50</v>
          </cell>
          <cell r="P114">
            <v>50.000000000000007</v>
          </cell>
          <cell r="Q114">
            <v>50.000000000000007</v>
          </cell>
        </row>
        <row r="115">
          <cell r="A115" t="str">
            <v>Prepaid</v>
          </cell>
          <cell r="B115" t="str">
            <v>min/mth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7">
          <cell r="A117" t="str">
            <v>Outgoing calls per month</v>
          </cell>
          <cell r="C117">
            <v>1999</v>
          </cell>
          <cell r="D117">
            <v>2000</v>
          </cell>
          <cell r="E117">
            <v>2001</v>
          </cell>
          <cell r="F117">
            <v>2002</v>
          </cell>
          <cell r="G117">
            <v>2003</v>
          </cell>
          <cell r="H117">
            <v>2004</v>
          </cell>
          <cell r="I117">
            <v>2005</v>
          </cell>
          <cell r="J117">
            <v>2006</v>
          </cell>
          <cell r="K117">
            <v>2007</v>
          </cell>
          <cell r="L117">
            <v>2008</v>
          </cell>
          <cell r="M117">
            <v>2009</v>
          </cell>
          <cell r="N117">
            <v>2010</v>
          </cell>
          <cell r="O117">
            <v>2011</v>
          </cell>
          <cell r="P117">
            <v>2012</v>
          </cell>
          <cell r="Q117">
            <v>2013</v>
          </cell>
        </row>
        <row r="118">
          <cell r="A118" t="str">
            <v>Business</v>
          </cell>
          <cell r="B118" t="str">
            <v>min/mth</v>
          </cell>
          <cell r="C118">
            <v>258</v>
          </cell>
          <cell r="D118">
            <v>281.45981447368831</v>
          </cell>
          <cell r="E118">
            <v>298.59375661529236</v>
          </cell>
          <cell r="F118">
            <v>313.89018890533919</v>
          </cell>
          <cell r="G118">
            <v>322.86490034315682</v>
          </cell>
          <cell r="H118">
            <v>331.67739171779954</v>
          </cell>
          <cell r="I118">
            <v>339.04739238467482</v>
          </cell>
          <cell r="J118">
            <v>344.76151748904522</v>
          </cell>
          <cell r="K118">
            <v>348.69257783317602</v>
          </cell>
          <cell r="L118">
            <v>352.62450914489233</v>
          </cell>
          <cell r="M118">
            <v>356.53859338603871</v>
          </cell>
          <cell r="N118">
            <v>360.41656478656915</v>
          </cell>
          <cell r="O118">
            <v>364.24071926360091</v>
          </cell>
          <cell r="P118">
            <v>367.99401086195394</v>
          </cell>
          <cell r="Q118">
            <v>371.6601351369851</v>
          </cell>
        </row>
        <row r="119">
          <cell r="A119" t="str">
            <v>Consumer</v>
          </cell>
          <cell r="B119" t="str">
            <v>min/mth</v>
          </cell>
          <cell r="C119">
            <v>105</v>
          </cell>
          <cell r="D119">
            <v>114.54759891371037</v>
          </cell>
          <cell r="E119">
            <v>121.52071490157246</v>
          </cell>
          <cell r="F119">
            <v>127.74600711263804</v>
          </cell>
          <cell r="G119">
            <v>131.39850595361031</v>
          </cell>
          <cell r="H119">
            <v>134.98498500143003</v>
          </cell>
          <cell r="I119">
            <v>137.98440387748389</v>
          </cell>
          <cell r="J119">
            <v>140.30991990833235</v>
          </cell>
          <cell r="K119">
            <v>141.90977004838558</v>
          </cell>
          <cell r="L119">
            <v>143.50997465199106</v>
          </cell>
          <cell r="M119">
            <v>145.1029159129227</v>
          </cell>
          <cell r="N119">
            <v>146.6811600875572</v>
          </cell>
          <cell r="O119">
            <v>148.23750202588408</v>
          </cell>
          <cell r="P119">
            <v>149.76500442056266</v>
          </cell>
          <cell r="Q119">
            <v>151.25703174179625</v>
          </cell>
        </row>
        <row r="120">
          <cell r="A120" t="str">
            <v>Prepaid</v>
          </cell>
          <cell r="B120" t="str">
            <v>min/mth</v>
          </cell>
          <cell r="C120">
            <v>39.599999999999994</v>
          </cell>
          <cell r="D120">
            <v>43.20080873317076</v>
          </cell>
          <cell r="E120">
            <v>45.830669620021609</v>
          </cell>
          <cell r="F120">
            <v>48.178494111052068</v>
          </cell>
          <cell r="G120">
            <v>49.556007959647324</v>
          </cell>
          <cell r="H120">
            <v>50.908622914825045</v>
          </cell>
          <cell r="I120">
            <v>52.039832319508221</v>
          </cell>
          <cell r="J120">
            <v>52.916884079713924</v>
          </cell>
          <cell r="K120">
            <v>53.520256132534001</v>
          </cell>
          <cell r="L120">
            <v>54.123761868750918</v>
          </cell>
          <cell r="M120">
            <v>54.72452828715943</v>
          </cell>
          <cell r="N120">
            <v>55.319751804450149</v>
          </cell>
          <cell r="O120">
            <v>55.906715049761999</v>
          </cell>
          <cell r="P120">
            <v>56.482801667183637</v>
          </cell>
          <cell r="Q120">
            <v>57.045509114048883</v>
          </cell>
        </row>
        <row r="122">
          <cell r="A122" t="str">
            <v>Call minutes charged for</v>
          </cell>
          <cell r="C122">
            <v>1999</v>
          </cell>
          <cell r="D122">
            <v>2000</v>
          </cell>
          <cell r="E122">
            <v>2001</v>
          </cell>
          <cell r="F122">
            <v>2002</v>
          </cell>
          <cell r="G122">
            <v>2003</v>
          </cell>
          <cell r="H122">
            <v>2004</v>
          </cell>
          <cell r="I122">
            <v>2005</v>
          </cell>
          <cell r="J122">
            <v>2006</v>
          </cell>
          <cell r="K122">
            <v>2007</v>
          </cell>
          <cell r="L122">
            <v>2008</v>
          </cell>
          <cell r="M122">
            <v>2009</v>
          </cell>
          <cell r="N122">
            <v>2010</v>
          </cell>
          <cell r="O122">
            <v>2011</v>
          </cell>
          <cell r="P122">
            <v>2012</v>
          </cell>
          <cell r="Q122">
            <v>2013</v>
          </cell>
        </row>
        <row r="123">
          <cell r="A123" t="str">
            <v>Business</v>
          </cell>
          <cell r="B123" t="str">
            <v>min/mth</v>
          </cell>
          <cell r="C123">
            <v>58</v>
          </cell>
          <cell r="D123">
            <v>81.459814473688255</v>
          </cell>
          <cell r="E123">
            <v>98.593756615292364</v>
          </cell>
          <cell r="F123">
            <v>113.89018890533919</v>
          </cell>
          <cell r="G123">
            <v>122.86490034315682</v>
          </cell>
          <cell r="H123">
            <v>131.67739171779954</v>
          </cell>
          <cell r="I123">
            <v>139.04739238467482</v>
          </cell>
          <cell r="J123">
            <v>144.76151748904522</v>
          </cell>
          <cell r="K123">
            <v>148.69257783317599</v>
          </cell>
          <cell r="L123">
            <v>152.62450914489233</v>
          </cell>
          <cell r="M123">
            <v>156.53859338603871</v>
          </cell>
          <cell r="N123">
            <v>160.41656478656918</v>
          </cell>
          <cell r="O123">
            <v>164.24071926360091</v>
          </cell>
          <cell r="P123">
            <v>167.99401086195397</v>
          </cell>
          <cell r="Q123">
            <v>171.6601351369851</v>
          </cell>
        </row>
        <row r="124">
          <cell r="A124" t="str">
            <v>Consumer</v>
          </cell>
          <cell r="B124" t="str">
            <v>min/mth</v>
          </cell>
          <cell r="C124">
            <v>54.999999999999993</v>
          </cell>
          <cell r="D124">
            <v>64.547598913710374</v>
          </cell>
          <cell r="E124">
            <v>71.520714901572461</v>
          </cell>
          <cell r="F124">
            <v>77.746007112638026</v>
          </cell>
          <cell r="G124">
            <v>81.398505953610311</v>
          </cell>
          <cell r="H124">
            <v>84.984985001430033</v>
          </cell>
          <cell r="I124">
            <v>87.984403877483885</v>
          </cell>
          <cell r="J124">
            <v>90.309919908332347</v>
          </cell>
          <cell r="K124">
            <v>91.909770048385582</v>
          </cell>
          <cell r="L124">
            <v>93.509974651991072</v>
          </cell>
          <cell r="M124">
            <v>95.102915912922697</v>
          </cell>
          <cell r="N124">
            <v>96.681160087557217</v>
          </cell>
          <cell r="O124">
            <v>98.237502025884083</v>
          </cell>
          <cell r="P124">
            <v>99.765004420562661</v>
          </cell>
          <cell r="Q124">
            <v>101.25703174179625</v>
          </cell>
        </row>
        <row r="125">
          <cell r="A125" t="str">
            <v>Prepaid</v>
          </cell>
          <cell r="B125" t="str">
            <v>min/mth</v>
          </cell>
          <cell r="C125">
            <v>39.599999999999994</v>
          </cell>
          <cell r="D125">
            <v>43.20080873317076</v>
          </cell>
          <cell r="E125">
            <v>45.830669620021609</v>
          </cell>
          <cell r="F125">
            <v>48.178494111052068</v>
          </cell>
          <cell r="G125">
            <v>49.556007959647324</v>
          </cell>
          <cell r="H125">
            <v>50.908622914825045</v>
          </cell>
          <cell r="I125">
            <v>52.039832319508221</v>
          </cell>
          <cell r="J125">
            <v>52.916884079713924</v>
          </cell>
          <cell r="K125">
            <v>53.520256132534001</v>
          </cell>
          <cell r="L125">
            <v>54.123761868750918</v>
          </cell>
          <cell r="M125">
            <v>54.72452828715943</v>
          </cell>
          <cell r="N125">
            <v>55.319751804450149</v>
          </cell>
          <cell r="O125">
            <v>55.906715049761999</v>
          </cell>
          <cell r="P125">
            <v>56.482801667183637</v>
          </cell>
          <cell r="Q125">
            <v>57.045509114048883</v>
          </cell>
        </row>
        <row r="127">
          <cell r="A127" t="str">
            <v>Monthly subscription</v>
          </cell>
          <cell r="C127">
            <v>1999</v>
          </cell>
          <cell r="D127">
            <v>2000</v>
          </cell>
          <cell r="E127">
            <v>2001</v>
          </cell>
          <cell r="F127">
            <v>2002</v>
          </cell>
          <cell r="G127">
            <v>2003</v>
          </cell>
          <cell r="H127">
            <v>2004</v>
          </cell>
          <cell r="I127">
            <v>2005</v>
          </cell>
          <cell r="J127">
            <v>2006</v>
          </cell>
          <cell r="K127">
            <v>2007</v>
          </cell>
          <cell r="L127">
            <v>2008</v>
          </cell>
          <cell r="M127">
            <v>2009</v>
          </cell>
          <cell r="N127">
            <v>2010</v>
          </cell>
          <cell r="O127">
            <v>2011</v>
          </cell>
          <cell r="P127">
            <v>2012</v>
          </cell>
          <cell r="Q127">
            <v>2013</v>
          </cell>
        </row>
        <row r="128">
          <cell r="A128" t="str">
            <v>Business</v>
          </cell>
          <cell r="B128" t="str">
            <v>US$</v>
          </cell>
          <cell r="C128">
            <v>44</v>
          </cell>
          <cell r="D128">
            <v>41.36</v>
          </cell>
          <cell r="E128">
            <v>38.878399999999999</v>
          </cell>
          <cell r="F128">
            <v>33.046639999999996</v>
          </cell>
          <cell r="G128">
            <v>29.741975999999998</v>
          </cell>
          <cell r="H128">
            <v>27.660037679999995</v>
          </cell>
          <cell r="I128">
            <v>26.000435419199995</v>
          </cell>
          <cell r="J128">
            <v>24.700413648239994</v>
          </cell>
          <cell r="K128">
            <v>23.712397102310394</v>
          </cell>
          <cell r="L128">
            <v>22.763901218217978</v>
          </cell>
          <cell r="M128">
            <v>21.853345169489259</v>
          </cell>
          <cell r="N128">
            <v>20.979211362709687</v>
          </cell>
          <cell r="O128">
            <v>20.140042908201298</v>
          </cell>
          <cell r="P128">
            <v>19.334441191873246</v>
          </cell>
          <cell r="Q128">
            <v>18.561063544198316</v>
          </cell>
        </row>
        <row r="129">
          <cell r="A129" t="str">
            <v>Consumer</v>
          </cell>
          <cell r="B129" t="str">
            <v>US$</v>
          </cell>
          <cell r="C129">
            <v>18</v>
          </cell>
          <cell r="D129">
            <v>16.919999999999998</v>
          </cell>
          <cell r="E129">
            <v>15.904799999999998</v>
          </cell>
          <cell r="F129">
            <v>13.519079999999999</v>
          </cell>
          <cell r="G129">
            <v>12.167171999999999</v>
          </cell>
          <cell r="H129">
            <v>11.315469959999998</v>
          </cell>
          <cell r="I129">
            <v>10.636541762399997</v>
          </cell>
          <cell r="J129">
            <v>10.104714674279997</v>
          </cell>
          <cell r="K129">
            <v>9.7005260873087966</v>
          </cell>
          <cell r="L129">
            <v>9.3125050438164436</v>
          </cell>
          <cell r="M129">
            <v>8.9400048420637859</v>
          </cell>
          <cell r="N129">
            <v>8.5824046483812335</v>
          </cell>
          <cell r="O129">
            <v>8.2391084624459836</v>
          </cell>
          <cell r="P129">
            <v>7.9095441239481437</v>
          </cell>
          <cell r="Q129">
            <v>7.5931623589902175</v>
          </cell>
        </row>
        <row r="130">
          <cell r="A130" t="str">
            <v>Prepaid</v>
          </cell>
          <cell r="B130" t="str">
            <v>US$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2">
          <cell r="A132" t="str">
            <v>Activation Fees</v>
          </cell>
          <cell r="C132">
            <v>1999</v>
          </cell>
          <cell r="D132">
            <v>2000</v>
          </cell>
          <cell r="E132">
            <v>2001</v>
          </cell>
          <cell r="F132">
            <v>2002</v>
          </cell>
          <cell r="G132">
            <v>2003</v>
          </cell>
          <cell r="H132">
            <v>2004</v>
          </cell>
          <cell r="I132">
            <v>2005</v>
          </cell>
          <cell r="J132">
            <v>2006</v>
          </cell>
          <cell r="K132">
            <v>2007</v>
          </cell>
          <cell r="L132">
            <v>2008</v>
          </cell>
          <cell r="M132">
            <v>2009</v>
          </cell>
          <cell r="N132">
            <v>2010</v>
          </cell>
          <cell r="O132">
            <v>2011</v>
          </cell>
          <cell r="P132">
            <v>2012</v>
          </cell>
          <cell r="Q132">
            <v>2013</v>
          </cell>
        </row>
        <row r="133">
          <cell r="A133" t="str">
            <v>Business</v>
          </cell>
          <cell r="B133" t="str">
            <v>US$</v>
          </cell>
          <cell r="C133">
            <v>25</v>
          </cell>
          <cell r="D133">
            <v>23.5</v>
          </cell>
          <cell r="E133">
            <v>22.09</v>
          </cell>
          <cell r="F133">
            <v>18.776499999999999</v>
          </cell>
          <cell r="G133">
            <v>16.898849999999999</v>
          </cell>
          <cell r="H133">
            <v>15.715930499999999</v>
          </cell>
          <cell r="I133">
            <v>14.772974669999998</v>
          </cell>
          <cell r="J133">
            <v>14.034325936499998</v>
          </cell>
          <cell r="K133">
            <v>13.472952899039997</v>
          </cell>
          <cell r="L133">
            <v>12.934034783078397</v>
          </cell>
          <cell r="M133">
            <v>12.416673391755261</v>
          </cell>
          <cell r="N133">
            <v>11.92000645608505</v>
          </cell>
          <cell r="O133">
            <v>11.443206197841647</v>
          </cell>
          <cell r="P133">
            <v>10.985477949927981</v>
          </cell>
          <cell r="Q133">
            <v>10.546058831930862</v>
          </cell>
        </row>
        <row r="134">
          <cell r="A134" t="str">
            <v>Consumer</v>
          </cell>
          <cell r="B134" t="str">
            <v>US$</v>
          </cell>
          <cell r="C134">
            <v>15</v>
          </cell>
          <cell r="D134">
            <v>14.1</v>
          </cell>
          <cell r="E134">
            <v>13.254</v>
          </cell>
          <cell r="F134">
            <v>11.265899999999998</v>
          </cell>
          <cell r="G134">
            <v>10.139309999999998</v>
          </cell>
          <cell r="H134">
            <v>9.4295582999999983</v>
          </cell>
          <cell r="I134">
            <v>8.8637848019999979</v>
          </cell>
          <cell r="J134">
            <v>8.4205955618999973</v>
          </cell>
          <cell r="K134">
            <v>8.0837717394239963</v>
          </cell>
          <cell r="L134">
            <v>7.7604208698470361</v>
          </cell>
          <cell r="M134">
            <v>7.450004035053154</v>
          </cell>
          <cell r="N134">
            <v>7.1520038736510276</v>
          </cell>
          <cell r="O134">
            <v>6.8659237187049866</v>
          </cell>
          <cell r="P134">
            <v>6.5912867699567865</v>
          </cell>
          <cell r="Q134">
            <v>6.3276352991585147</v>
          </cell>
        </row>
        <row r="135">
          <cell r="A135" t="str">
            <v>Prepaid</v>
          </cell>
          <cell r="B135" t="str">
            <v>US$</v>
          </cell>
          <cell r="C135">
            <v>7</v>
          </cell>
          <cell r="D135">
            <v>6.58</v>
          </cell>
          <cell r="E135">
            <v>6.1852</v>
          </cell>
          <cell r="F135">
            <v>5.2574199999999998</v>
          </cell>
          <cell r="G135">
            <v>4.7316779999999996</v>
          </cell>
          <cell r="H135">
            <v>4.4004605399999992</v>
          </cell>
          <cell r="I135">
            <v>4.1364329075999988</v>
          </cell>
          <cell r="J135">
            <v>3.9296112622199986</v>
          </cell>
          <cell r="K135">
            <v>3.7724268117311985</v>
          </cell>
          <cell r="L135">
            <v>3.6215297392619505</v>
          </cell>
          <cell r="M135">
            <v>3.4766685496914724</v>
          </cell>
          <cell r="N135">
            <v>3.3376018077038134</v>
          </cell>
          <cell r="O135">
            <v>3.2040977353956608</v>
          </cell>
          <cell r="P135">
            <v>3.0759338259798343</v>
          </cell>
          <cell r="Q135">
            <v>2.9528964729406408</v>
          </cell>
        </row>
        <row r="137">
          <cell r="A137" t="str">
            <v>Deposits</v>
          </cell>
          <cell r="C137">
            <v>1999</v>
          </cell>
          <cell r="D137">
            <v>2000</v>
          </cell>
          <cell r="E137">
            <v>2001</v>
          </cell>
          <cell r="F137">
            <v>2002</v>
          </cell>
          <cell r="G137">
            <v>2003</v>
          </cell>
          <cell r="H137">
            <v>2004</v>
          </cell>
          <cell r="I137">
            <v>2005</v>
          </cell>
          <cell r="J137">
            <v>2006</v>
          </cell>
          <cell r="K137">
            <v>2007</v>
          </cell>
          <cell r="L137">
            <v>2008</v>
          </cell>
          <cell r="M137">
            <v>2009</v>
          </cell>
          <cell r="N137">
            <v>2010</v>
          </cell>
          <cell r="O137">
            <v>2011</v>
          </cell>
          <cell r="P137">
            <v>2012</v>
          </cell>
          <cell r="Q137">
            <v>2013</v>
          </cell>
        </row>
        <row r="138">
          <cell r="A138" t="str">
            <v>Business</v>
          </cell>
          <cell r="B138" t="str">
            <v>US$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 t="str">
            <v>Consumer</v>
          </cell>
          <cell r="B139" t="str">
            <v>US$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 t="str">
            <v>Prepaid</v>
          </cell>
          <cell r="B140" t="str">
            <v>US$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2">
          <cell r="A142" t="str">
            <v>Outgoing Interconnect Fees</v>
          </cell>
          <cell r="C142">
            <v>1999</v>
          </cell>
          <cell r="D142">
            <v>2000</v>
          </cell>
          <cell r="E142">
            <v>2001</v>
          </cell>
          <cell r="F142">
            <v>2002</v>
          </cell>
          <cell r="G142">
            <v>2003</v>
          </cell>
          <cell r="H142">
            <v>2004</v>
          </cell>
          <cell r="I142">
            <v>2005</v>
          </cell>
          <cell r="J142">
            <v>2006</v>
          </cell>
          <cell r="K142">
            <v>2007</v>
          </cell>
          <cell r="L142">
            <v>2008</v>
          </cell>
          <cell r="M142">
            <v>2009</v>
          </cell>
          <cell r="N142">
            <v>2010</v>
          </cell>
          <cell r="O142">
            <v>2011</v>
          </cell>
          <cell r="P142">
            <v>2012</v>
          </cell>
          <cell r="Q142">
            <v>2013</v>
          </cell>
        </row>
        <row r="143">
          <cell r="A143" t="str">
            <v>Local calls</v>
          </cell>
          <cell r="B143" t="str">
            <v>USc/min</v>
          </cell>
          <cell r="C143">
            <v>4.9000000000000004</v>
          </cell>
          <cell r="D143">
            <v>4.5570000000000004</v>
          </cell>
          <cell r="E143">
            <v>4.2835799999999997</v>
          </cell>
          <cell r="F143">
            <v>3.8552219999999999</v>
          </cell>
          <cell r="G143">
            <v>3.4696997999999999</v>
          </cell>
          <cell r="H143">
            <v>3.12272982</v>
          </cell>
          <cell r="I143">
            <v>2.8104568379999999</v>
          </cell>
          <cell r="J143">
            <v>2.5294111542</v>
          </cell>
          <cell r="K143">
            <v>2.2764700387799999</v>
          </cell>
          <cell r="L143">
            <v>2.048823034902</v>
          </cell>
          <cell r="M143">
            <v>1.8439407314118001</v>
          </cell>
          <cell r="N143">
            <v>1.6595466582706202</v>
          </cell>
          <cell r="O143">
            <v>1.4935919924435581</v>
          </cell>
          <cell r="P143">
            <v>1.3442327931992024</v>
          </cell>
          <cell r="Q143">
            <v>1.2098095138792822</v>
          </cell>
        </row>
        <row r="144">
          <cell r="A144" t="str">
            <v>National calls</v>
          </cell>
          <cell r="B144" t="str">
            <v>USc/min</v>
          </cell>
          <cell r="C144">
            <v>4.9000000000000004</v>
          </cell>
          <cell r="D144">
            <v>4.5570000000000004</v>
          </cell>
          <cell r="E144">
            <v>4.2835799999999997</v>
          </cell>
          <cell r="F144">
            <v>3.8552219999999999</v>
          </cell>
          <cell r="G144">
            <v>3.4696997999999999</v>
          </cell>
          <cell r="H144">
            <v>3.12272982</v>
          </cell>
          <cell r="I144">
            <v>2.8104568379999999</v>
          </cell>
          <cell r="J144">
            <v>2.5294111542</v>
          </cell>
          <cell r="K144">
            <v>2.2764700387799999</v>
          </cell>
          <cell r="L144">
            <v>2.048823034902</v>
          </cell>
          <cell r="M144">
            <v>1.8439407314118001</v>
          </cell>
          <cell r="N144">
            <v>1.6595466582706202</v>
          </cell>
          <cell r="O144">
            <v>1.4935919924435581</v>
          </cell>
          <cell r="P144">
            <v>1.3442327931992024</v>
          </cell>
          <cell r="Q144">
            <v>1.2098095138792822</v>
          </cell>
        </row>
        <row r="145">
          <cell r="A145" t="str">
            <v>International calls</v>
          </cell>
          <cell r="B145" t="str">
            <v>USc/min</v>
          </cell>
          <cell r="C145">
            <v>6.6</v>
          </cell>
          <cell r="D145">
            <v>6.137999999999999</v>
          </cell>
          <cell r="E145">
            <v>5.7697199999999986</v>
          </cell>
          <cell r="F145">
            <v>4.9042619999999983</v>
          </cell>
          <cell r="G145">
            <v>4.4138357999999984</v>
          </cell>
          <cell r="H145">
            <v>4.1048672939999982</v>
          </cell>
          <cell r="I145">
            <v>3.8585752563599982</v>
          </cell>
          <cell r="J145">
            <v>3.6656464935419981</v>
          </cell>
          <cell r="K145">
            <v>3.5190206338003183</v>
          </cell>
          <cell r="L145">
            <v>3.3782598084483055</v>
          </cell>
          <cell r="M145">
            <v>3.243129416110373</v>
          </cell>
          <cell r="N145">
            <v>3.1134042394659578</v>
          </cell>
          <cell r="O145">
            <v>2.9888680698873196</v>
          </cell>
          <cell r="P145">
            <v>2.8693133470918268</v>
          </cell>
          <cell r="Q145">
            <v>2.7545408132081537</v>
          </cell>
        </row>
        <row r="146">
          <cell r="A146" t="str">
            <v>Mobile calls</v>
          </cell>
          <cell r="B146" t="str">
            <v>USc/min</v>
          </cell>
          <cell r="C146">
            <v>4.9000000000000004</v>
          </cell>
          <cell r="D146">
            <v>4.5570000000000004</v>
          </cell>
          <cell r="E146">
            <v>4.2835799999999997</v>
          </cell>
          <cell r="F146">
            <v>3.8552219999999999</v>
          </cell>
          <cell r="G146">
            <v>3.4696997999999999</v>
          </cell>
          <cell r="H146">
            <v>3.12272982</v>
          </cell>
          <cell r="I146">
            <v>2.8104568379999999</v>
          </cell>
          <cell r="J146">
            <v>2.5294111542</v>
          </cell>
          <cell r="K146">
            <v>2.2764700387799999</v>
          </cell>
          <cell r="L146">
            <v>2.048823034902</v>
          </cell>
          <cell r="M146">
            <v>1.8439407314118001</v>
          </cell>
          <cell r="N146">
            <v>1.6595466582706202</v>
          </cell>
          <cell r="O146">
            <v>1.4935919924435581</v>
          </cell>
          <cell r="P146">
            <v>1.3442327931992024</v>
          </cell>
          <cell r="Q146">
            <v>1.2098095138792822</v>
          </cell>
        </row>
        <row r="148">
          <cell r="A148" t="str">
            <v>Average O/g Interconnect Fees</v>
          </cell>
        </row>
        <row r="149">
          <cell r="A149" t="str">
            <v>Business</v>
          </cell>
          <cell r="B149" t="str">
            <v>USc/min</v>
          </cell>
          <cell r="C149">
            <v>4.941933333333334</v>
          </cell>
          <cell r="D149">
            <v>4.5952131063829791</v>
          </cell>
          <cell r="E149">
            <v>4.3187304417391301</v>
          </cell>
          <cell r="F149">
            <v>3.8794664800000001</v>
          </cell>
          <cell r="G149">
            <v>3.4909857752727267</v>
          </cell>
          <cell r="H149">
            <v>3.1446431992364037</v>
          </cell>
          <cell r="I149">
            <v>2.8335930816052795</v>
          </cell>
          <cell r="J149">
            <v>2.5542171892719896</v>
          </cell>
          <cell r="K149">
            <v>2.3032903761517596</v>
          </cell>
          <cell r="L149">
            <v>2.0771843527376541</v>
          </cell>
          <cell r="M149">
            <v>1.8734313236892934</v>
          </cell>
          <cell r="N149">
            <v>1.6898094801549193</v>
          </cell>
          <cell r="O149">
            <v>1.5243184498780888</v>
          </cell>
          <cell r="P149">
            <v>1.3751571988860547</v>
          </cell>
          <cell r="Q149">
            <v>1.2407041398658596</v>
          </cell>
        </row>
        <row r="150">
          <cell r="A150" t="str">
            <v>Consumer</v>
          </cell>
          <cell r="B150" t="str">
            <v>USc/min</v>
          </cell>
          <cell r="C150">
            <v>4.9209666666666676</v>
          </cell>
          <cell r="D150">
            <v>4.5761065531914902</v>
          </cell>
          <cell r="E150">
            <v>4.3011552208695649</v>
          </cell>
          <cell r="F150">
            <v>3.86734424</v>
          </cell>
          <cell r="G150">
            <v>3.4803427876363635</v>
          </cell>
          <cell r="H150">
            <v>3.1336865096182018</v>
          </cell>
          <cell r="I150">
            <v>2.8220249598026399</v>
          </cell>
          <cell r="J150">
            <v>2.5418141717359952</v>
          </cell>
          <cell r="K150">
            <v>2.2898802074658797</v>
          </cell>
          <cell r="L150">
            <v>2.0630036938198275</v>
          </cell>
          <cell r="M150">
            <v>1.8586860275505463</v>
          </cell>
          <cell r="N150">
            <v>1.6746780692127696</v>
          </cell>
          <cell r="O150">
            <v>1.5089552211608237</v>
          </cell>
          <cell r="P150">
            <v>1.3596949960426286</v>
          </cell>
          <cell r="Q150">
            <v>1.225256826872571</v>
          </cell>
        </row>
        <row r="151">
          <cell r="A151" t="str">
            <v>Prepaid</v>
          </cell>
          <cell r="B151" t="str">
            <v>USc/min</v>
          </cell>
          <cell r="C151">
            <v>4.9104833333333335</v>
          </cell>
          <cell r="D151">
            <v>4.5665532765957453</v>
          </cell>
          <cell r="E151">
            <v>4.2923676104347823</v>
          </cell>
          <cell r="F151">
            <v>3.86128312</v>
          </cell>
          <cell r="G151">
            <v>3.4750212938181821</v>
          </cell>
          <cell r="H151">
            <v>3.1282081648091005</v>
          </cell>
          <cell r="I151">
            <v>2.8162408989013197</v>
          </cell>
          <cell r="J151">
            <v>2.5356126629679978</v>
          </cell>
          <cell r="K151">
            <v>2.2831751231229398</v>
          </cell>
          <cell r="L151">
            <v>2.0559133643609138</v>
          </cell>
          <cell r="M151">
            <v>1.8513133794811736</v>
          </cell>
          <cell r="N151">
            <v>1.6671123637416951</v>
          </cell>
          <cell r="O151">
            <v>1.5012736068021908</v>
          </cell>
          <cell r="P151">
            <v>1.3519638946209156</v>
          </cell>
          <cell r="Q151">
            <v>1.2175331703759265</v>
          </cell>
        </row>
        <row r="153">
          <cell r="A153" t="str">
            <v>Incoming Interconnect Receipts</v>
          </cell>
          <cell r="D153">
            <v>-7.0000000000000007E-2</v>
          </cell>
          <cell r="E153">
            <v>-0.06</v>
          </cell>
          <cell r="F153">
            <v>-0.1</v>
          </cell>
          <cell r="G153">
            <v>-0.1</v>
          </cell>
          <cell r="H153">
            <v>-0.1</v>
          </cell>
          <cell r="I153">
            <v>-0.1</v>
          </cell>
          <cell r="J153">
            <v>-0.1</v>
          </cell>
          <cell r="K153">
            <v>-0.1</v>
          </cell>
          <cell r="L153">
            <v>-0.1</v>
          </cell>
          <cell r="M153">
            <v>-0.1</v>
          </cell>
          <cell r="N153">
            <v>-0.1</v>
          </cell>
          <cell r="O153">
            <v>-0.1</v>
          </cell>
          <cell r="P153">
            <v>-0.1</v>
          </cell>
          <cell r="Q153">
            <v>-0.1</v>
          </cell>
        </row>
        <row r="154">
          <cell r="A154" t="str">
            <v>From land</v>
          </cell>
          <cell r="B154" t="str">
            <v>USc/min</v>
          </cell>
          <cell r="C154">
            <v>18</v>
          </cell>
          <cell r="D154">
            <v>16.739999999999998</v>
          </cell>
          <cell r="E154">
            <v>15.735599999999998</v>
          </cell>
          <cell r="F154">
            <v>14.162039999999999</v>
          </cell>
          <cell r="G154">
            <v>12.745835999999999</v>
          </cell>
          <cell r="H154">
            <v>11.471252399999999</v>
          </cell>
          <cell r="I154">
            <v>10.32412716</v>
          </cell>
          <cell r="J154">
            <v>9.2917144440000001</v>
          </cell>
          <cell r="K154">
            <v>8.3625429996000005</v>
          </cell>
          <cell r="L154">
            <v>7.5262886996400002</v>
          </cell>
          <cell r="M154">
            <v>6.7736598296760002</v>
          </cell>
          <cell r="N154">
            <v>6.0962938467084005</v>
          </cell>
          <cell r="O154">
            <v>5.4866644620375604</v>
          </cell>
          <cell r="P154">
            <v>4.9379980158338048</v>
          </cell>
          <cell r="Q154">
            <v>4.4441982142504246</v>
          </cell>
        </row>
      </sheetData>
      <sheetData sheetId="11" refreshError="1">
        <row r="119">
          <cell r="A119" t="str">
            <v>Revenue Summary</v>
          </cell>
          <cell r="C119">
            <v>1999</v>
          </cell>
          <cell r="D119">
            <v>2000</v>
          </cell>
          <cell r="E119">
            <v>2001</v>
          </cell>
          <cell r="F119">
            <v>2002</v>
          </cell>
          <cell r="G119">
            <v>2003</v>
          </cell>
          <cell r="H119">
            <v>2004</v>
          </cell>
          <cell r="I119">
            <v>2005</v>
          </cell>
          <cell r="J119">
            <v>2006</v>
          </cell>
          <cell r="K119">
            <v>2007</v>
          </cell>
          <cell r="L119">
            <v>2008</v>
          </cell>
          <cell r="M119">
            <v>2009</v>
          </cell>
          <cell r="N119">
            <v>2010</v>
          </cell>
          <cell r="O119">
            <v>2011</v>
          </cell>
          <cell r="P119">
            <v>2012</v>
          </cell>
          <cell r="Q119">
            <v>2013</v>
          </cell>
        </row>
        <row r="120">
          <cell r="A120" t="str">
            <v>1999 prices</v>
          </cell>
        </row>
        <row r="121">
          <cell r="A121" t="str">
            <v>Outgoing call revenue</v>
          </cell>
          <cell r="B121" t="str">
            <v>US$ K</v>
          </cell>
          <cell r="C121">
            <v>288.82307465247527</v>
          </cell>
          <cell r="D121">
            <v>13876.583548544466</v>
          </cell>
          <cell r="E121">
            <v>42162.338033110733</v>
          </cell>
          <cell r="F121">
            <v>65233.755777756181</v>
          </cell>
          <cell r="G121">
            <v>79914.26581369304</v>
          </cell>
          <cell r="H121">
            <v>90969.283969868076</v>
          </cell>
          <cell r="I121">
            <v>98586.37097086318</v>
          </cell>
          <cell r="J121">
            <v>104082.74848563058</v>
          </cell>
          <cell r="K121">
            <v>108029.07378921262</v>
          </cell>
          <cell r="L121">
            <v>110540.7473322552</v>
          </cell>
          <cell r="M121">
            <v>112037.36350372533</v>
          </cell>
          <cell r="N121">
            <v>112500.85383997145</v>
          </cell>
          <cell r="O121">
            <v>112246.53482166523</v>
          </cell>
          <cell r="P121">
            <v>111706.65113512948</v>
          </cell>
          <cell r="Q121">
            <v>110953.92309212383</v>
          </cell>
        </row>
        <row r="122">
          <cell r="A122" t="str">
            <v>Monthly rental</v>
          </cell>
          <cell r="B122" t="str">
            <v>US$ K</v>
          </cell>
          <cell r="C122">
            <v>453.452563654355</v>
          </cell>
          <cell r="D122">
            <v>18817.415723108203</v>
          </cell>
          <cell r="E122">
            <v>49000.409039994891</v>
          </cell>
          <cell r="F122">
            <v>67575.405867869413</v>
          </cell>
          <cell r="G122">
            <v>77161.745514505659</v>
          </cell>
          <cell r="H122">
            <v>82509.867032326438</v>
          </cell>
          <cell r="I122">
            <v>86098.061759092729</v>
          </cell>
          <cell r="J122">
            <v>89540.421955203376</v>
          </cell>
          <cell r="K122">
            <v>93043.793449858305</v>
          </cell>
          <cell r="L122">
            <v>95129.313840345421</v>
          </cell>
          <cell r="M122">
            <v>96195.893256031297</v>
          </cell>
          <cell r="N122">
            <v>95630.957997007878</v>
          </cell>
          <cell r="O122">
            <v>93804.559673879674</v>
          </cell>
          <cell r="P122">
            <v>91774.592962791794</v>
          </cell>
          <cell r="Q122">
            <v>89620.836438798549</v>
          </cell>
        </row>
        <row r="123">
          <cell r="A123" t="str">
            <v>Value added services</v>
          </cell>
          <cell r="B123" t="str">
            <v>US$ K</v>
          </cell>
          <cell r="C123">
            <v>22.268269149204905</v>
          </cell>
          <cell r="D123">
            <v>1144.2899745078435</v>
          </cell>
          <cell r="E123">
            <v>3646.5098829242247</v>
          </cell>
          <cell r="F123">
            <v>5976.4122740531511</v>
          </cell>
          <cell r="G123">
            <v>7853.8005664099355</v>
          </cell>
          <cell r="H123">
            <v>9541.3533051206978</v>
          </cell>
          <cell r="I123">
            <v>11081.065963797355</v>
          </cell>
          <cell r="J123">
            <v>12585.506078654207</v>
          </cell>
          <cell r="K123">
            <v>14075.100706734966</v>
          </cell>
          <cell r="L123">
            <v>15425.254587945044</v>
          </cell>
          <cell r="M123">
            <v>16658.660540780525</v>
          </cell>
          <cell r="N123">
            <v>17691.204006143242</v>
          </cell>
          <cell r="O123">
            <v>18544.598504599042</v>
          </cell>
          <cell r="P123">
            <v>19330.718189302519</v>
          </cell>
          <cell r="Q123">
            <v>20057.475953092238</v>
          </cell>
        </row>
        <row r="124">
          <cell r="A124" t="str">
            <v>Roaming</v>
          </cell>
          <cell r="B124" t="str">
            <v>US$ K</v>
          </cell>
          <cell r="C124">
            <v>51.959294681478113</v>
          </cell>
          <cell r="D124">
            <v>2670.0099405183014</v>
          </cell>
          <cell r="E124">
            <v>8508.5230601565254</v>
          </cell>
          <cell r="F124">
            <v>13944.961972790687</v>
          </cell>
          <cell r="G124">
            <v>18325.534654956515</v>
          </cell>
          <cell r="H124">
            <v>22263.157711948297</v>
          </cell>
          <cell r="I124">
            <v>25855.820582193828</v>
          </cell>
          <cell r="J124">
            <v>29366.180850193152</v>
          </cell>
          <cell r="K124">
            <v>32841.901649048261</v>
          </cell>
          <cell r="L124">
            <v>35992.26070520511</v>
          </cell>
          <cell r="M124">
            <v>38870.2079284879</v>
          </cell>
          <cell r="N124">
            <v>41279.476014334236</v>
          </cell>
          <cell r="O124">
            <v>43270.729844064437</v>
          </cell>
          <cell r="P124">
            <v>45105.009108372542</v>
          </cell>
          <cell r="Q124">
            <v>46800.777223881894</v>
          </cell>
        </row>
        <row r="125">
          <cell r="A125" t="str">
            <v>Activation fees</v>
          </cell>
          <cell r="B125" t="str">
            <v>US$ K</v>
          </cell>
          <cell r="C125">
            <v>275.0860146825533</v>
          </cell>
          <cell r="D125">
            <v>2320.0694141178774</v>
          </cell>
          <cell r="E125">
            <v>3436.9382851315204</v>
          </cell>
          <cell r="F125">
            <v>2919.6384305478205</v>
          </cell>
          <cell r="G125">
            <v>2473.2188037108949</v>
          </cell>
          <cell r="H125">
            <v>2301.5563039150816</v>
          </cell>
          <cell r="I125">
            <v>2177.6395111569395</v>
          </cell>
          <cell r="J125">
            <v>2145.7500300516076</v>
          </cell>
          <cell r="K125">
            <v>2061.5668165108696</v>
          </cell>
          <cell r="L125">
            <v>2004.4012781772524</v>
          </cell>
          <cell r="M125">
            <v>1937.1444595546914</v>
          </cell>
          <cell r="N125">
            <v>1819.9249708998032</v>
          </cell>
          <cell r="O125">
            <v>1769.3963221075546</v>
          </cell>
          <cell r="P125">
            <v>1724.1853834363592</v>
          </cell>
          <cell r="Q125">
            <v>1679.1817945671935</v>
          </cell>
        </row>
        <row r="126">
          <cell r="A126" t="str">
            <v>Incoming call revenue</v>
          </cell>
          <cell r="B126" t="str">
            <v>US$ K</v>
          </cell>
          <cell r="C126">
            <v>333.94172351345321</v>
          </cell>
          <cell r="D126">
            <v>15256.478525495142</v>
          </cell>
          <cell r="E126">
            <v>44987.20155001634</v>
          </cell>
          <cell r="F126">
            <v>73130.991407384601</v>
          </cell>
          <cell r="G126">
            <v>90940.056821299426</v>
          </cell>
          <cell r="H126">
            <v>101137.59404830387</v>
          </cell>
          <cell r="I126">
            <v>106125.01848472818</v>
          </cell>
          <cell r="J126">
            <v>107418.41741982535</v>
          </cell>
          <cell r="K126">
            <v>105929.02813805974</v>
          </cell>
          <cell r="L126">
            <v>103014.76110545242</v>
          </cell>
          <cell r="M126">
            <v>99243.419387735572</v>
          </cell>
          <cell r="N126">
            <v>94516.581291788461</v>
          </cell>
          <cell r="O126">
            <v>89261.947037128994</v>
          </cell>
          <cell r="P126">
            <v>84110.443757524583</v>
          </cell>
          <cell r="Q126">
            <v>79126.319641500784</v>
          </cell>
        </row>
        <row r="127">
          <cell r="A127" t="str">
            <v>Gross revenue</v>
          </cell>
          <cell r="B127" t="str">
            <v>US$ K</v>
          </cell>
          <cell r="C127">
            <v>1425.53094033352</v>
          </cell>
          <cell r="D127">
            <v>54084.847126291832</v>
          </cell>
          <cell r="E127">
            <v>151741.91985133424</v>
          </cell>
          <cell r="F127">
            <v>228781.16573040184</v>
          </cell>
          <cell r="G127">
            <v>276668.62217457546</v>
          </cell>
          <cell r="H127">
            <v>308722.81237148243</v>
          </cell>
          <cell r="I127">
            <v>329923.97727183218</v>
          </cell>
          <cell r="J127">
            <v>345139.02481955825</v>
          </cell>
          <cell r="K127">
            <v>355980.46454942477</v>
          </cell>
          <cell r="L127">
            <v>362106.7388493804</v>
          </cell>
          <cell r="M127">
            <v>364942.68907631526</v>
          </cell>
          <cell r="N127">
            <v>363438.99812014506</v>
          </cell>
          <cell r="O127">
            <v>358897.76620344492</v>
          </cell>
          <cell r="P127">
            <v>353751.60053655732</v>
          </cell>
          <cell r="Q127">
            <v>348238.51414396451</v>
          </cell>
        </row>
        <row r="129">
          <cell r="A129" t="str">
            <v>Outgoing interconnect fees</v>
          </cell>
          <cell r="B129" t="str">
            <v>US$ K</v>
          </cell>
          <cell r="C129">
            <v>152.94400986498334</v>
          </cell>
          <cell r="D129">
            <v>6846.180475572326</v>
          </cell>
          <cell r="E129">
            <v>19340.778479037326</v>
          </cell>
          <cell r="F129">
            <v>30211.015582689812</v>
          </cell>
          <cell r="G129">
            <v>36147.315299503716</v>
          </cell>
          <cell r="H129">
            <v>39069.951045627458</v>
          </cell>
          <cell r="I129">
            <v>40182.981598577913</v>
          </cell>
          <cell r="J129">
            <v>40177.136576249832</v>
          </cell>
          <cell r="K129">
            <v>39314.574823182644</v>
          </cell>
          <cell r="L129">
            <v>37900.571562647601</v>
          </cell>
          <cell r="M129">
            <v>36169.006723701328</v>
          </cell>
          <cell r="N129">
            <v>34031.088922170529</v>
          </cell>
          <cell r="O129">
            <v>31673.280922366685</v>
          </cell>
          <cell r="P129">
            <v>29404.479208775079</v>
          </cell>
          <cell r="Q129">
            <v>27246.811493150912</v>
          </cell>
        </row>
        <row r="130">
          <cell r="A130" t="str">
            <v>Net revenue</v>
          </cell>
          <cell r="B130" t="str">
            <v>US$ K</v>
          </cell>
          <cell r="C130">
            <v>1272.5869304685366</v>
          </cell>
          <cell r="D130">
            <v>47238.666650719504</v>
          </cell>
          <cell r="E130">
            <v>132401.1413722969</v>
          </cell>
          <cell r="F130">
            <v>198570.15014771203</v>
          </cell>
          <cell r="G130">
            <v>240521.30687507175</v>
          </cell>
          <cell r="H130">
            <v>269652.86132585496</v>
          </cell>
          <cell r="I130">
            <v>289740.99567325425</v>
          </cell>
          <cell r="J130">
            <v>304961.88824330841</v>
          </cell>
          <cell r="K130">
            <v>316665.88972624211</v>
          </cell>
          <cell r="L130">
            <v>324206.16728673282</v>
          </cell>
          <cell r="M130">
            <v>328773.68235261395</v>
          </cell>
          <cell r="N130">
            <v>329407.90919797454</v>
          </cell>
          <cell r="O130">
            <v>327224.48528107826</v>
          </cell>
          <cell r="P130">
            <v>324347.12132778222</v>
          </cell>
          <cell r="Q130">
            <v>320991.70265081362</v>
          </cell>
        </row>
        <row r="132">
          <cell r="A132" t="str">
            <v>Subscribers</v>
          </cell>
          <cell r="B132" t="str">
            <v>Nr</v>
          </cell>
          <cell r="C132">
            <v>2585.3477961491294</v>
          </cell>
          <cell r="D132">
            <v>112742.13914624648</v>
          </cell>
          <cell r="E132">
            <v>331946.68980988499</v>
          </cell>
          <cell r="F132">
            <v>561161.59633968922</v>
          </cell>
          <cell r="G132">
            <v>735798.30160956166</v>
          </cell>
          <cell r="H132">
            <v>869123.38812857622</v>
          </cell>
          <cell r="I132">
            <v>970831.43520619883</v>
          </cell>
          <cell r="J132">
            <v>1049689.0122228204</v>
          </cell>
          <cell r="K132">
            <v>1110408.3054353122</v>
          </cell>
          <cell r="L132">
            <v>1158684.1628289388</v>
          </cell>
          <cell r="M132">
            <v>1198252.1422928334</v>
          </cell>
          <cell r="N132">
            <v>1230775.2522922624</v>
          </cell>
          <cell r="O132">
            <v>1259450.6851819677</v>
          </cell>
          <cell r="P132">
            <v>1286464.1461588275</v>
          </cell>
          <cell r="Q132">
            <v>1312531.9812587555</v>
          </cell>
        </row>
        <row r="133">
          <cell r="A133" t="str">
            <v>Gross revenue per user</v>
          </cell>
          <cell r="B133" t="str">
            <v>US$ / yr</v>
          </cell>
          <cell r="C133">
            <v>551.38846017423487</v>
          </cell>
          <cell r="D133">
            <v>479.72166871992931</v>
          </cell>
          <cell r="E133">
            <v>457.12737770706804</v>
          </cell>
          <cell r="F133">
            <v>407.69212865363869</v>
          </cell>
          <cell r="G133">
            <v>376.01149876176902</v>
          </cell>
          <cell r="H133">
            <v>355.21171859870674</v>
          </cell>
          <cell r="I133">
            <v>339.83652084953172</v>
          </cell>
          <cell r="J133">
            <v>328.80121712305265</v>
          </cell>
          <cell r="K133">
            <v>320.58519628045303</v>
          </cell>
          <cell r="L133">
            <v>312.51548132434402</v>
          </cell>
          <cell r="M133">
            <v>304.5625175165589</v>
          </cell>
          <cell r="N133">
            <v>295.29274125658327</v>
          </cell>
          <cell r="O133">
            <v>284.96373095512729</v>
          </cell>
          <cell r="P133">
            <v>274.97975873855643</v>
          </cell>
          <cell r="Q133">
            <v>265.31811728503089</v>
          </cell>
        </row>
        <row r="134">
          <cell r="A134" t="str">
            <v>Net revenue per user</v>
          </cell>
          <cell r="B134" t="str">
            <v>US$ / yr</v>
          </cell>
          <cell r="C134">
            <v>492.23045826331469</v>
          </cell>
          <cell r="D134">
            <v>418.99743084919299</v>
          </cell>
          <cell r="E134">
            <v>398.86266511085466</v>
          </cell>
          <cell r="F134">
            <v>353.85555861793353</v>
          </cell>
          <cell r="G134">
            <v>326.8848356253751</v>
          </cell>
          <cell r="H134">
            <v>310.25843396813883</v>
          </cell>
          <cell r="I134">
            <v>298.44624428721238</v>
          </cell>
          <cell r="J134">
            <v>290.52594119997639</v>
          </cell>
          <cell r="K134">
            <v>285.17968406414246</v>
          </cell>
          <cell r="L134">
            <v>279.80547045294918</v>
          </cell>
          <cell r="M134">
            <v>274.37771296073925</v>
          </cell>
          <cell r="N134">
            <v>267.64261678520705</v>
          </cell>
          <cell r="O134">
            <v>259.81524257442464</v>
          </cell>
          <cell r="P134">
            <v>252.12293890679345</v>
          </cell>
          <cell r="Q134">
            <v>244.55914768870883</v>
          </cell>
        </row>
        <row r="136">
          <cell r="A136" t="str">
            <v>Average monthly bill</v>
          </cell>
          <cell r="B136" t="str">
            <v>US$</v>
          </cell>
          <cell r="C136">
            <v>26.318290178523668</v>
          </cell>
          <cell r="D136">
            <v>26.985103250614142</v>
          </cell>
          <cell r="E136">
            <v>25.937342548226471</v>
          </cell>
          <cell r="F136">
            <v>22.68071218829699</v>
          </cell>
          <cell r="G136">
            <v>20.754707975982615</v>
          </cell>
          <cell r="H136">
            <v>19.68301862382727</v>
          </cell>
          <cell r="I136">
            <v>19.023326401738323</v>
          </cell>
          <cell r="J136">
            <v>18.701956375221094</v>
          </cell>
          <cell r="K136">
            <v>18.611012152089625</v>
          </cell>
          <cell r="L136">
            <v>18.489908978450529</v>
          </cell>
          <cell r="M136">
            <v>18.343532489213903</v>
          </cell>
          <cell r="N136">
            <v>18.084976072329933</v>
          </cell>
          <cell r="O136">
            <v>17.723760180779831</v>
          </cell>
          <cell r="P136">
            <v>17.354867098029434</v>
          </cell>
          <cell r="Q136">
            <v>16.979460089766132</v>
          </cell>
        </row>
        <row r="137">
          <cell r="A137" t="str">
            <v>Cash held as deposits</v>
          </cell>
          <cell r="B137" t="str">
            <v>US$ K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9">
          <cell r="A139" t="str">
            <v>Revenue Summary</v>
          </cell>
        </row>
        <row r="140">
          <cell r="A140" t="str">
            <v>Outturn prices</v>
          </cell>
        </row>
        <row r="141">
          <cell r="A141" t="str">
            <v>Outgoing call revenue</v>
          </cell>
          <cell r="B141" t="str">
            <v>US$ K</v>
          </cell>
          <cell r="C141">
            <v>288.82307465247527</v>
          </cell>
          <cell r="D141">
            <v>16199.414925069817</v>
          </cell>
          <cell r="E141">
            <v>56425.715757902079</v>
          </cell>
          <cell r="F141">
            <v>98849.973663866185</v>
          </cell>
          <cell r="G141">
            <v>137284.55873107997</v>
          </cell>
          <cell r="H141">
            <v>174010.21586967859</v>
          </cell>
          <cell r="I141">
            <v>207197.84943366656</v>
          </cell>
          <cell r="J141">
            <v>240114.35169283696</v>
          </cell>
          <cell r="K141">
            <v>273559.00966202305</v>
          </cell>
          <cell r="L141">
            <v>307258.40386013093</v>
          </cell>
          <cell r="M141">
            <v>341834.00051261636</v>
          </cell>
          <cell r="N141">
            <v>376772.50223797292</v>
          </cell>
          <cell r="O141">
            <v>412636.20162912324</v>
          </cell>
          <cell r="P141">
            <v>450759.01389770955</v>
          </cell>
          <cell r="Q141">
            <v>491449.67700433754</v>
          </cell>
        </row>
        <row r="142">
          <cell r="A142" t="str">
            <v>Monthly rental</v>
          </cell>
          <cell r="B142" t="str">
            <v>US$ K</v>
          </cell>
          <cell r="C142">
            <v>453.452563654355</v>
          </cell>
          <cell r="D142">
            <v>21967.30369905326</v>
          </cell>
          <cell r="E142">
            <v>65577.083280827123</v>
          </cell>
          <cell r="F142">
            <v>102398.32140159696</v>
          </cell>
          <cell r="G142">
            <v>132556.0095687409</v>
          </cell>
          <cell r="H142">
            <v>157828.65542207941</v>
          </cell>
          <cell r="I142">
            <v>180951.31265317969</v>
          </cell>
          <cell r="J142">
            <v>206565.83997726536</v>
          </cell>
          <cell r="K142">
            <v>235612.20233180138</v>
          </cell>
          <cell r="L142">
            <v>264420.8749832203</v>
          </cell>
          <cell r="M142">
            <v>293500.54299966106</v>
          </cell>
          <cell r="N142">
            <v>320274.14998289838</v>
          </cell>
          <cell r="O142">
            <v>344840.55352638901</v>
          </cell>
          <cell r="P142">
            <v>370329.1129435912</v>
          </cell>
          <cell r="Q142">
            <v>396958.75452855101</v>
          </cell>
        </row>
        <row r="143">
          <cell r="A143" t="str">
            <v>Value added services</v>
          </cell>
          <cell r="B143" t="str">
            <v>US$ K</v>
          </cell>
          <cell r="C143">
            <v>22.268269149204905</v>
          </cell>
          <cell r="D143">
            <v>1335.8351518443078</v>
          </cell>
          <cell r="E143">
            <v>4880.111961549168</v>
          </cell>
          <cell r="F143">
            <v>9056.1732779458398</v>
          </cell>
          <cell r="G143">
            <v>13492.028414991044</v>
          </cell>
          <cell r="H143">
            <v>18251.137921046691</v>
          </cell>
          <cell r="I143">
            <v>23288.949725210776</v>
          </cell>
          <cell r="J143">
            <v>29034.212458556653</v>
          </cell>
          <cell r="K143">
            <v>35641.984839567711</v>
          </cell>
          <cell r="L143">
            <v>42875.945913251337</v>
          </cell>
          <cell r="M143">
            <v>50826.763480982176</v>
          </cell>
          <cell r="N143">
            <v>59248.965438774059</v>
          </cell>
          <cell r="O143">
            <v>68172.907963996098</v>
          </cell>
          <cell r="P143">
            <v>78003.372049923564</v>
          </cell>
          <cell r="Q143">
            <v>88840.84315328885</v>
          </cell>
        </row>
        <row r="144">
          <cell r="A144" t="str">
            <v>Roaming</v>
          </cell>
          <cell r="B144" t="str">
            <v>US$ K</v>
          </cell>
          <cell r="C144">
            <v>51.959294681478113</v>
          </cell>
          <cell r="D144">
            <v>3116.9486876367182</v>
          </cell>
          <cell r="E144">
            <v>11386.927910281393</v>
          </cell>
          <cell r="F144">
            <v>21131.070981873629</v>
          </cell>
          <cell r="G144">
            <v>31481.399634979101</v>
          </cell>
          <cell r="H144">
            <v>42585.988482442284</v>
          </cell>
          <cell r="I144">
            <v>54340.882692158477</v>
          </cell>
          <cell r="J144">
            <v>67746.495736632191</v>
          </cell>
          <cell r="K144">
            <v>83164.631292324673</v>
          </cell>
          <cell r="L144">
            <v>100043.87379758648</v>
          </cell>
          <cell r="M144">
            <v>118595.78145562511</v>
          </cell>
          <cell r="N144">
            <v>138247.58602380616</v>
          </cell>
          <cell r="O144">
            <v>159070.1185826576</v>
          </cell>
          <cell r="P144">
            <v>182007.8681164883</v>
          </cell>
          <cell r="Q144">
            <v>207295.30069100735</v>
          </cell>
        </row>
        <row r="145">
          <cell r="A145" t="str">
            <v>Activation fees</v>
          </cell>
          <cell r="B145" t="str">
            <v>US$ K</v>
          </cell>
          <cell r="C145">
            <v>275.0860146825533</v>
          </cell>
          <cell r="D145">
            <v>2708.4308585596591</v>
          </cell>
          <cell r="E145">
            <v>4599.6429942282857</v>
          </cell>
          <cell r="F145">
            <v>4424.1846652354552</v>
          </cell>
          <cell r="G145">
            <v>4248.7376772556363</v>
          </cell>
          <cell r="H145">
            <v>4402.5223878110264</v>
          </cell>
          <cell r="I145">
            <v>4576.7200791562755</v>
          </cell>
          <cell r="J145">
            <v>4950.1515367059892</v>
          </cell>
          <cell r="K145">
            <v>5220.4481339644517</v>
          </cell>
          <cell r="L145">
            <v>5571.4218719438813</v>
          </cell>
          <cell r="M145">
            <v>5910.3661445800826</v>
          </cell>
          <cell r="N145">
            <v>6095.0442753676343</v>
          </cell>
          <cell r="O145">
            <v>6504.5836710326557</v>
          </cell>
          <cell r="P145">
            <v>6957.4380336087825</v>
          </cell>
          <cell r="Q145">
            <v>7437.6221009006495</v>
          </cell>
        </row>
        <row r="146">
          <cell r="A146" t="str">
            <v>Incoming call revenue</v>
          </cell>
          <cell r="B146" t="str">
            <v>US$ K</v>
          </cell>
          <cell r="C146">
            <v>333.94172351345321</v>
          </cell>
          <cell r="D146">
            <v>17810.293511030432</v>
          </cell>
          <cell r="E146">
            <v>60206.221140089569</v>
          </cell>
          <cell r="F146">
            <v>110816.80777756753</v>
          </cell>
          <cell r="G146">
            <v>156225.74323334676</v>
          </cell>
          <cell r="H146">
            <v>193460.6254427002</v>
          </cell>
          <cell r="I146">
            <v>223041.73877789374</v>
          </cell>
          <cell r="J146">
            <v>247809.59413454373</v>
          </cell>
          <cell r="K146">
            <v>268241.12264861254</v>
          </cell>
          <cell r="L146">
            <v>286339.21730379038</v>
          </cell>
          <cell r="M146">
            <v>302798.76295672538</v>
          </cell>
          <cell r="N146">
            <v>316542.03164485918</v>
          </cell>
          <cell r="O146">
            <v>328141.18345782219</v>
          </cell>
          <cell r="P146">
            <v>339402.71507000265</v>
          </cell>
          <cell r="Q146">
            <v>350475.2526692581</v>
          </cell>
        </row>
        <row r="147">
          <cell r="A147" t="str">
            <v>Gross revenue</v>
          </cell>
          <cell r="B147" t="str">
            <v>US$ K</v>
          </cell>
          <cell r="C147">
            <v>1425.53094033352</v>
          </cell>
          <cell r="D147">
            <v>63138.226833194196</v>
          </cell>
          <cell r="E147">
            <v>203075.70304487762</v>
          </cell>
          <cell r="F147">
            <v>346676.53176808561</v>
          </cell>
          <cell r="G147">
            <v>475288.47726039338</v>
          </cell>
          <cell r="H147">
            <v>590539.14552575815</v>
          </cell>
          <cell r="I147">
            <v>693397.45336126548</v>
          </cell>
          <cell r="J147">
            <v>796220.64553654089</v>
          </cell>
          <cell r="K147">
            <v>901439.39890829381</v>
          </cell>
          <cell r="L147">
            <v>1006509.7377299232</v>
          </cell>
          <cell r="M147">
            <v>1113466.2175501899</v>
          </cell>
          <cell r="N147">
            <v>1217180.2796036783</v>
          </cell>
          <cell r="O147">
            <v>1319365.5488310207</v>
          </cell>
          <cell r="P147">
            <v>1427459.5201113243</v>
          </cell>
          <cell r="Q147">
            <v>1542457.4501473436</v>
          </cell>
        </row>
        <row r="149">
          <cell r="A149" t="str">
            <v>Outgoing interconnect fees</v>
          </cell>
          <cell r="B149" t="str">
            <v>US$ K</v>
          </cell>
          <cell r="C149">
            <v>152.94400986498334</v>
          </cell>
          <cell r="D149">
            <v>7992.1774540348442</v>
          </cell>
          <cell r="E149">
            <v>25883.699052402684</v>
          </cell>
          <cell r="F149">
            <v>45779.337079436504</v>
          </cell>
          <cell r="G149">
            <v>62097.401254674121</v>
          </cell>
          <cell r="H149">
            <v>74734.793094769353</v>
          </cell>
          <cell r="I149">
            <v>84452.113299906399</v>
          </cell>
          <cell r="J149">
            <v>92686.898090634611</v>
          </cell>
          <cell r="K149">
            <v>99555.200990599333</v>
          </cell>
          <cell r="L149">
            <v>105348.20330753946</v>
          </cell>
          <cell r="M149">
            <v>110354.22359362677</v>
          </cell>
          <cell r="N149">
            <v>113972.2774489158</v>
          </cell>
          <cell r="O149">
            <v>116436.04280258769</v>
          </cell>
          <cell r="P149">
            <v>118653.04274755882</v>
          </cell>
          <cell r="Q149">
            <v>120684.66201586359</v>
          </cell>
        </row>
        <row r="150">
          <cell r="A150" t="str">
            <v>Net revenue</v>
          </cell>
          <cell r="B150" t="str">
            <v>US$ K</v>
          </cell>
          <cell r="C150">
            <v>1272.5869304685366</v>
          </cell>
          <cell r="D150">
            <v>55146.049379159347</v>
          </cell>
          <cell r="E150">
            <v>177192.00399247493</v>
          </cell>
          <cell r="F150">
            <v>300897.19468864909</v>
          </cell>
          <cell r="G150">
            <v>413191.07600571931</v>
          </cell>
          <cell r="H150">
            <v>515804.35243098874</v>
          </cell>
          <cell r="I150">
            <v>608945.34006135899</v>
          </cell>
          <cell r="J150">
            <v>703533.74744590616</v>
          </cell>
          <cell r="K150">
            <v>801884.19791769446</v>
          </cell>
          <cell r="L150">
            <v>901161.53442238376</v>
          </cell>
          <cell r="M150">
            <v>1003111.9939565633</v>
          </cell>
          <cell r="N150">
            <v>1103208.0021547626</v>
          </cell>
          <cell r="O150">
            <v>1202929.5060284331</v>
          </cell>
          <cell r="P150">
            <v>1308806.4773637655</v>
          </cell>
          <cell r="Q150">
            <v>1421772.7881314801</v>
          </cell>
        </row>
        <row r="152">
          <cell r="A152" t="str">
            <v>Subscribers</v>
          </cell>
          <cell r="B152" t="str">
            <v>Nr</v>
          </cell>
          <cell r="C152">
            <v>2585.3477961491294</v>
          </cell>
          <cell r="D152">
            <v>112742.13914624648</v>
          </cell>
          <cell r="E152">
            <v>331946.68980988499</v>
          </cell>
          <cell r="F152">
            <v>561161.59633968922</v>
          </cell>
          <cell r="G152">
            <v>735798.30160956166</v>
          </cell>
          <cell r="H152">
            <v>869123.38812857622</v>
          </cell>
          <cell r="I152">
            <v>970831.43520619883</v>
          </cell>
          <cell r="J152">
            <v>1049689.0122228204</v>
          </cell>
          <cell r="K152">
            <v>1110408.3054353122</v>
          </cell>
          <cell r="L152">
            <v>1158684.1628289388</v>
          </cell>
          <cell r="M152">
            <v>1198252.1422928334</v>
          </cell>
          <cell r="N152">
            <v>1230775.2522922624</v>
          </cell>
          <cell r="O152">
            <v>1259450.6851819677</v>
          </cell>
          <cell r="P152">
            <v>1286464.1461588275</v>
          </cell>
          <cell r="Q152">
            <v>1312531.9812587555</v>
          </cell>
        </row>
        <row r="153">
          <cell r="A153" t="str">
            <v>Gross revenue per user</v>
          </cell>
          <cell r="B153" t="str">
            <v>US$ / yr</v>
          </cell>
          <cell r="C153">
            <v>551.38846017423487</v>
          </cell>
          <cell r="D153">
            <v>560.02331791214954</v>
          </cell>
          <cell r="E153">
            <v>611.7720383390016</v>
          </cell>
          <cell r="F153">
            <v>617.78377927029612</v>
          </cell>
          <cell r="G153">
            <v>645.94940790254338</v>
          </cell>
          <cell r="H153">
            <v>679.46525613276333</v>
          </cell>
          <cell r="I153">
            <v>714.23053293900807</v>
          </cell>
          <cell r="J153">
            <v>758.5300372445214</v>
          </cell>
          <cell r="K153">
            <v>811.80894856050588</v>
          </cell>
          <cell r="L153">
            <v>868.66617324993877</v>
          </cell>
          <cell r="M153">
            <v>929.24200028517623</v>
          </cell>
          <cell r="N153">
            <v>988.95413873226312</v>
          </cell>
          <cell r="O153">
            <v>1047.5722188680986</v>
          </cell>
          <cell r="P153">
            <v>1109.5991476898025</v>
          </cell>
          <cell r="Q153">
            <v>1175.1770411476625</v>
          </cell>
        </row>
        <row r="154">
          <cell r="A154" t="str">
            <v>Net revenue per user</v>
          </cell>
          <cell r="B154" t="str">
            <v>US$ / yr</v>
          </cell>
          <cell r="C154">
            <v>492.23045826331469</v>
          </cell>
          <cell r="D154">
            <v>489.13431833704323</v>
          </cell>
          <cell r="E154">
            <v>533.79656864166259</v>
          </cell>
          <cell r="F154">
            <v>536.20418191715726</v>
          </cell>
          <cell r="G154">
            <v>561.55481074346346</v>
          </cell>
          <cell r="H154">
            <v>593.47655289962324</v>
          </cell>
          <cell r="I154">
            <v>627.24106160821066</v>
          </cell>
          <cell r="J154">
            <v>670.23064855761788</v>
          </cell>
          <cell r="K154">
            <v>722.15255775066692</v>
          </cell>
          <cell r="L154">
            <v>777.74562156972002</v>
          </cell>
          <cell r="M154">
            <v>837.14600504458679</v>
          </cell>
          <cell r="N154">
            <v>896.35211635925259</v>
          </cell>
          <cell r="O154">
            <v>955.12235626330357</v>
          </cell>
          <cell r="P154">
            <v>1017.3672397102155</v>
          </cell>
          <cell r="Q154">
            <v>1083.2290629352585</v>
          </cell>
        </row>
        <row r="156">
          <cell r="A156" t="str">
            <v>Average monthly bill</v>
          </cell>
          <cell r="B156" t="str">
            <v>US$</v>
          </cell>
          <cell r="C156">
            <v>26.318290178523668</v>
          </cell>
          <cell r="D156">
            <v>31.502198132796259</v>
          </cell>
          <cell r="E156">
            <v>34.711858649589864</v>
          </cell>
          <cell r="F156">
            <v>34.368522489017465</v>
          </cell>
          <cell r="G156">
            <v>35.65447166489492</v>
          </cell>
          <cell r="H156">
            <v>37.650580176420554</v>
          </cell>
          <cell r="I156">
            <v>39.981107740336576</v>
          </cell>
          <cell r="J156">
            <v>43.144595965813636</v>
          </cell>
          <cell r="K156">
            <v>47.128146845612434</v>
          </cell>
          <cell r="L156">
            <v>51.394441030525542</v>
          </cell>
          <cell r="M156">
            <v>55.967428170626697</v>
          </cell>
          <cell r="N156">
            <v>60.567733089192224</v>
          </cell>
          <cell r="O156">
            <v>65.155375096451408</v>
          </cell>
          <cell r="P156">
            <v>70.030411796790673</v>
          </cell>
          <cell r="Q156">
            <v>75.207346836174665</v>
          </cell>
        </row>
        <row r="157">
          <cell r="A157" t="str">
            <v>Cash held as deposits</v>
          </cell>
          <cell r="B157" t="str">
            <v>US$ K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9">
          <cell r="A159" t="str">
            <v>Revenue by Segment</v>
          </cell>
          <cell r="D159" t="str">
            <v>1999 prices</v>
          </cell>
        </row>
        <row r="160">
          <cell r="A160" t="str">
            <v>Business</v>
          </cell>
          <cell r="C160">
            <v>1999</v>
          </cell>
          <cell r="D160">
            <v>2000</v>
          </cell>
          <cell r="E160">
            <v>2001</v>
          </cell>
          <cell r="F160">
            <v>2002</v>
          </cell>
          <cell r="G160">
            <v>2003</v>
          </cell>
          <cell r="H160">
            <v>2004</v>
          </cell>
          <cell r="I160">
            <v>2005</v>
          </cell>
          <cell r="J160">
            <v>2006</v>
          </cell>
          <cell r="K160">
            <v>2007</v>
          </cell>
          <cell r="L160">
            <v>2008</v>
          </cell>
          <cell r="M160">
            <v>2009</v>
          </cell>
          <cell r="N160">
            <v>2010</v>
          </cell>
          <cell r="O160">
            <v>2011</v>
          </cell>
          <cell r="P160">
            <v>2012</v>
          </cell>
          <cell r="Q160">
            <v>2013</v>
          </cell>
        </row>
        <row r="161">
          <cell r="A161" t="str">
            <v>Outgoing call revenue</v>
          </cell>
          <cell r="B161" t="str">
            <v>US$ K</v>
          </cell>
          <cell r="C161">
            <v>33.974736824122914</v>
          </cell>
          <cell r="D161">
            <v>2094.4272407994945</v>
          </cell>
          <cell r="E161">
            <v>6455.0326471133358</v>
          </cell>
          <cell r="F161">
            <v>10530.170432621615</v>
          </cell>
          <cell r="G161">
            <v>13816.821806547761</v>
          </cell>
          <cell r="H161">
            <v>16771.801659823584</v>
          </cell>
          <cell r="I161">
            <v>19292.236983150044</v>
          </cell>
          <cell r="J161">
            <v>21433.891731694024</v>
          </cell>
          <cell r="K161">
            <v>23247.972151170718</v>
          </cell>
          <cell r="L161">
            <v>24824.683077538266</v>
          </cell>
          <cell r="M161">
            <v>26197.839121058802</v>
          </cell>
          <cell r="N161">
            <v>26825.69590023845</v>
          </cell>
          <cell r="O161">
            <v>26760.468755744769</v>
          </cell>
          <cell r="P161">
            <v>26600.103601336134</v>
          </cell>
          <cell r="Q161">
            <v>26359.138300605879</v>
          </cell>
        </row>
        <row r="162">
          <cell r="A162" t="str">
            <v>Monthly rental</v>
          </cell>
          <cell r="B162" t="str">
            <v>US$ K</v>
          </cell>
          <cell r="C162">
            <v>171.82625520246069</v>
          </cell>
          <cell r="D162">
            <v>7541.9435698112675</v>
          </cell>
          <cell r="E162">
            <v>19204.829069871932</v>
          </cell>
          <cell r="F162">
            <v>27121.300115994469</v>
          </cell>
          <cell r="G162">
            <v>32986.91803165638</v>
          </cell>
          <cell r="H162">
            <v>37361.983121788697</v>
          </cell>
          <cell r="I162">
            <v>40698.758061339446</v>
          </cell>
          <cell r="J162">
            <v>43431.949436695904</v>
          </cell>
          <cell r="K162">
            <v>45862.444943246395</v>
          </cell>
          <cell r="L162">
            <v>47711.256054981954</v>
          </cell>
          <cell r="M162">
            <v>49091.404932708203</v>
          </cell>
          <cell r="N162">
            <v>49052.732227950684</v>
          </cell>
          <cell r="O162">
            <v>47794.100859279395</v>
          </cell>
          <cell r="P162">
            <v>46446.28112846033</v>
          </cell>
          <cell r="Q162">
            <v>45042.571447010094</v>
          </cell>
        </row>
        <row r="163">
          <cell r="A163" t="str">
            <v>Value added services</v>
          </cell>
          <cell r="B163" t="str">
            <v>US$ K</v>
          </cell>
          <cell r="C163">
            <v>6.1740297607975076</v>
          </cell>
          <cell r="D163">
            <v>337.27297837137672</v>
          </cell>
          <cell r="E163">
            <v>1026.3944686794107</v>
          </cell>
          <cell r="F163">
            <v>1694.3161746877236</v>
          </cell>
          <cell r="G163">
            <v>2340.1869919102073</v>
          </cell>
          <cell r="H163">
            <v>2977.3581629886753</v>
          </cell>
          <cell r="I163">
            <v>3599.4597026693696</v>
          </cell>
          <cell r="J163">
            <v>4216.2796759453458</v>
          </cell>
          <cell r="K163">
            <v>4837.7291966091989</v>
          </cell>
          <cell r="L163">
            <v>5440.1954349390162</v>
          </cell>
          <cell r="M163">
            <v>6023.1395243013603</v>
          </cell>
          <cell r="N163">
            <v>6449.6663908960763</v>
          </cell>
          <cell r="O163">
            <v>6709.9112653521752</v>
          </cell>
          <cell r="P163">
            <v>6939.4065493306643</v>
          </cell>
          <cell r="Q163">
            <v>7140.1709747615969</v>
          </cell>
        </row>
        <row r="164">
          <cell r="A164" t="str">
            <v>Roaming</v>
          </cell>
          <cell r="B164" t="str">
            <v>US$ K</v>
          </cell>
          <cell r="C164">
            <v>14.406069441860852</v>
          </cell>
          <cell r="D164">
            <v>786.97028286654574</v>
          </cell>
          <cell r="E164">
            <v>2394.9204269186253</v>
          </cell>
          <cell r="F164">
            <v>3953.4044076046885</v>
          </cell>
          <cell r="G164">
            <v>5460.4363144571507</v>
          </cell>
          <cell r="H164">
            <v>6947.1690469735759</v>
          </cell>
          <cell r="I164">
            <v>8398.73930622853</v>
          </cell>
          <cell r="J164">
            <v>9837.9859105391406</v>
          </cell>
          <cell r="K164">
            <v>11288.034792088132</v>
          </cell>
          <cell r="L164">
            <v>12693.789348191038</v>
          </cell>
          <cell r="M164">
            <v>14053.992223369842</v>
          </cell>
          <cell r="N164">
            <v>15049.221578757513</v>
          </cell>
          <cell r="O164">
            <v>15656.459619155077</v>
          </cell>
          <cell r="P164">
            <v>16191.948615104884</v>
          </cell>
          <cell r="Q164">
            <v>16660.398941110394</v>
          </cell>
        </row>
        <row r="165">
          <cell r="A165" t="str">
            <v>Activation fees</v>
          </cell>
          <cell r="B165" t="str">
            <v>US$ K</v>
          </cell>
          <cell r="C165">
            <v>65.085702728204808</v>
          </cell>
          <cell r="D165">
            <v>585.36548889956794</v>
          </cell>
          <cell r="E165">
            <v>725.86388013888904</v>
          </cell>
          <cell r="F165">
            <v>696.04334990612631</v>
          </cell>
          <cell r="G165">
            <v>617.36275452747202</v>
          </cell>
          <cell r="H165">
            <v>596.16174695814777</v>
          </cell>
          <cell r="I165">
            <v>581.99660841194702</v>
          </cell>
          <cell r="J165">
            <v>573.801887044767</v>
          </cell>
          <cell r="K165">
            <v>571.07866357210162</v>
          </cell>
          <cell r="L165">
            <v>567.72213688542752</v>
          </cell>
          <cell r="M165">
            <v>563.74831740914306</v>
          </cell>
          <cell r="N165">
            <v>452.69823235700238</v>
          </cell>
          <cell r="O165">
            <v>435.09050895072528</v>
          </cell>
          <cell r="P165">
            <v>418.18944981494326</v>
          </cell>
          <cell r="Q165">
            <v>401.96536591176158</v>
          </cell>
        </row>
        <row r="166">
          <cell r="A166" t="str">
            <v>Incoming call revenue</v>
          </cell>
          <cell r="B166" t="str">
            <v>US$ K</v>
          </cell>
          <cell r="C166">
            <v>90.677401040934953</v>
          </cell>
          <cell r="D166">
            <v>4387.2055551607018</v>
          </cell>
          <cell r="E166">
            <v>12109.312930323336</v>
          </cell>
          <cell r="F166">
            <v>19457.430198752252</v>
          </cell>
          <cell r="G166">
            <v>24895.430915499517</v>
          </cell>
          <cell r="H166">
            <v>28478.315578378591</v>
          </cell>
          <cell r="I166">
            <v>30845.663261310976</v>
          </cell>
          <cell r="J166">
            <v>32217.169299182508</v>
          </cell>
          <cell r="K166">
            <v>32774.619475645195</v>
          </cell>
          <cell r="L166">
            <v>32845.049146595433</v>
          </cell>
          <cell r="M166">
            <v>32551.328339681706</v>
          </cell>
          <cell r="N166">
            <v>31323.27030855164</v>
          </cell>
          <cell r="O166">
            <v>29385.136153161598</v>
          </cell>
          <cell r="P166">
            <v>27488.226804344387</v>
          </cell>
          <cell r="Q166">
            <v>25653.090514605017</v>
          </cell>
        </row>
        <row r="167">
          <cell r="A167" t="str">
            <v>Gross revenue</v>
          </cell>
          <cell r="B167" t="str">
            <v>US$ K</v>
          </cell>
          <cell r="C167">
            <v>382.14419499838175</v>
          </cell>
          <cell r="D167">
            <v>15733.185115908953</v>
          </cell>
          <cell r="E167">
            <v>41916.353423045526</v>
          </cell>
          <cell r="F167">
            <v>63452.664679566878</v>
          </cell>
          <cell r="G167">
            <v>80117.156814598493</v>
          </cell>
          <cell r="H167">
            <v>93132.789316911279</v>
          </cell>
          <cell r="I167">
            <v>103416.85392311032</v>
          </cell>
          <cell r="J167">
            <v>111711.0779411017</v>
          </cell>
          <cell r="K167">
            <v>118581.87922233174</v>
          </cell>
          <cell r="L167">
            <v>124082.69519913112</v>
          </cell>
          <cell r="M167">
            <v>128481.45245852906</v>
          </cell>
          <cell r="N167">
            <v>129153.28463875136</v>
          </cell>
          <cell r="O167">
            <v>126741.16716164375</v>
          </cell>
          <cell r="P167">
            <v>124084.15614839135</v>
          </cell>
          <cell r="Q167">
            <v>121257.33554400475</v>
          </cell>
        </row>
        <row r="169">
          <cell r="A169" t="str">
            <v>Outgoing interconnect fees</v>
          </cell>
          <cell r="B169" t="str">
            <v>US$ K</v>
          </cell>
          <cell r="C169">
            <v>49.791296753803465</v>
          </cell>
          <cell r="D169">
            <v>2358.4398396334173</v>
          </cell>
          <cell r="E169">
            <v>6369.9919437287181</v>
          </cell>
          <cell r="F169">
            <v>9993.8526127325858</v>
          </cell>
          <cell r="G169">
            <v>12500.887180569283</v>
          </cell>
          <cell r="H169">
            <v>14088.488383847136</v>
          </cell>
          <cell r="I169">
            <v>15038.289039799292</v>
          </cell>
          <cell r="J169">
            <v>15483.947982095571</v>
          </cell>
          <cell r="K169">
            <v>15533.636578411038</v>
          </cell>
          <cell r="L169">
            <v>15351.884513906094</v>
          </cell>
          <cell r="M169">
            <v>15004.856968676482</v>
          </cell>
          <cell r="N169">
            <v>14240.214441009361</v>
          </cell>
          <cell r="O169">
            <v>13175.833720165239</v>
          </cell>
          <cell r="P169">
            <v>12156.608182066993</v>
          </cell>
          <cell r="Q169">
            <v>11190.114499930763</v>
          </cell>
        </row>
        <row r="170">
          <cell r="A170" t="str">
            <v>Net revenue</v>
          </cell>
          <cell r="B170" t="str">
            <v>US$ K</v>
          </cell>
          <cell r="C170">
            <v>332.35289824457828</v>
          </cell>
          <cell r="D170">
            <v>13374.745276275535</v>
          </cell>
          <cell r="E170">
            <v>35546.361479316809</v>
          </cell>
          <cell r="F170">
            <v>53458.812066834289</v>
          </cell>
          <cell r="G170">
            <v>67616.269634029217</v>
          </cell>
          <cell r="H170">
            <v>79044.300933064136</v>
          </cell>
          <cell r="I170">
            <v>88378.564883311032</v>
          </cell>
          <cell r="J170">
            <v>96227.129959006124</v>
          </cell>
          <cell r="K170">
            <v>103048.2426439207</v>
          </cell>
          <cell r="L170">
            <v>108730.81068522503</v>
          </cell>
          <cell r="M170">
            <v>113476.59548985258</v>
          </cell>
          <cell r="N170">
            <v>114913.070197742</v>
          </cell>
          <cell r="O170">
            <v>113565.33344147852</v>
          </cell>
          <cell r="P170">
            <v>111927.54796632436</v>
          </cell>
          <cell r="Q170">
            <v>110067.22104407399</v>
          </cell>
        </row>
        <row r="172">
          <cell r="A172" t="str">
            <v>Subscribers</v>
          </cell>
          <cell r="B172" t="str">
            <v>Nr</v>
          </cell>
          <cell r="C172">
            <v>325.42851364102404</v>
          </cell>
          <cell r="D172">
            <v>15195.727695461128</v>
          </cell>
          <cell r="E172">
            <v>41164.307751587716</v>
          </cell>
          <cell r="F172">
            <v>68391.471659434639</v>
          </cell>
          <cell r="G172">
            <v>92425.259033608425</v>
          </cell>
          <cell r="H172">
            <v>112563.06406746703</v>
          </cell>
          <cell r="I172">
            <v>130442.55286870277</v>
          </cell>
          <cell r="J172">
            <v>146529.08940181049</v>
          </cell>
          <cell r="K172">
            <v>161176.04624480667</v>
          </cell>
          <cell r="L172">
            <v>174659.78113627911</v>
          </cell>
          <cell r="M172">
            <v>187200.19197658735</v>
          </cell>
          <cell r="N172">
            <v>194846.58479243156</v>
          </cell>
          <cell r="O172">
            <v>197757.3611152246</v>
          </cell>
          <cell r="P172">
            <v>200188.01624318853</v>
          </cell>
          <cell r="Q172">
            <v>202226.96892589604</v>
          </cell>
        </row>
        <row r="173">
          <cell r="A173" t="str">
            <v>Gross revenue per user</v>
          </cell>
          <cell r="B173" t="str">
            <v>US$ / yr</v>
          </cell>
          <cell r="C173">
            <v>1174.2800000000002</v>
          </cell>
          <cell r="D173">
            <v>1035.3689820730574</v>
          </cell>
          <cell r="E173">
            <v>1018.2693627692258</v>
          </cell>
          <cell r="F173">
            <v>927.78621573664509</v>
          </cell>
          <cell r="G173">
            <v>866.83183420092587</v>
          </cell>
          <cell r="H173">
            <v>827.38321036721413</v>
          </cell>
          <cell r="I173">
            <v>792.81531715501444</v>
          </cell>
          <cell r="J173">
            <v>762.38157486100783</v>
          </cell>
          <cell r="K173">
            <v>735.72892489384174</v>
          </cell>
          <cell r="L173">
            <v>710.42511556976592</v>
          </cell>
          <cell r="M173">
            <v>686.33184134019427</v>
          </cell>
          <cell r="N173">
            <v>662.84602717741893</v>
          </cell>
          <cell r="O173">
            <v>640.89228561154391</v>
          </cell>
          <cell r="P173">
            <v>619.83808260357523</v>
          </cell>
          <cell r="Q173">
            <v>599.61011228150392</v>
          </cell>
        </row>
        <row r="174">
          <cell r="A174" t="str">
            <v>Net revenue per user</v>
          </cell>
          <cell r="B174" t="str">
            <v>US$ / yr</v>
          </cell>
          <cell r="C174">
            <v>1021.2777440000001</v>
          </cell>
          <cell r="D174">
            <v>880.16484266630357</v>
          </cell>
          <cell r="E174">
            <v>863.5238492003009</v>
          </cell>
          <cell r="F174">
            <v>781.65903978554934</v>
          </cell>
          <cell r="G174">
            <v>731.57782126898917</v>
          </cell>
          <cell r="H174">
            <v>702.22236386251245</v>
          </cell>
          <cell r="I174">
            <v>677.52863570731142</v>
          </cell>
          <cell r="J174">
            <v>656.710079560606</v>
          </cell>
          <cell r="K174">
            <v>639.35209384279756</v>
          </cell>
          <cell r="L174">
            <v>622.52918203525815</v>
          </cell>
          <cell r="M174">
            <v>606.17777306577125</v>
          </cell>
          <cell r="N174">
            <v>589.76178781967326</v>
          </cell>
          <cell r="O174">
            <v>574.26602378309917</v>
          </cell>
          <cell r="P174">
            <v>559.11212902152295</v>
          </cell>
          <cell r="Q174">
            <v>544.27568008699654</v>
          </cell>
        </row>
        <row r="176">
          <cell r="A176" t="str">
            <v>Average monthly bill</v>
          </cell>
          <cell r="B176" t="str">
            <v>US$</v>
          </cell>
          <cell r="C176">
            <v>57.97</v>
          </cell>
          <cell r="D176">
            <v>59.011181122215554</v>
          </cell>
          <cell r="E176">
            <v>58.872152035362951</v>
          </cell>
          <cell r="F176">
            <v>52.759004010669592</v>
          </cell>
          <cell r="G176">
            <v>49.232900648147684</v>
          </cell>
          <cell r="H176">
            <v>47.424017018273304</v>
          </cell>
          <cell r="I176">
            <v>45.990356463564126</v>
          </cell>
          <cell r="J176">
            <v>44.883071271068324</v>
          </cell>
          <cell r="K176">
            <v>44.069917681631971</v>
          </cell>
          <cell r="L176">
            <v>43.260256847999749</v>
          </cell>
          <cell r="M176">
            <v>42.452937144675147</v>
          </cell>
          <cell r="N176">
            <v>41.64700320578622</v>
          </cell>
          <cell r="O176">
            <v>40.841691030260314</v>
          </cell>
          <cell r="P176">
            <v>40.036420802113696</v>
          </cell>
          <cell r="Q176">
            <v>39.230787799612521</v>
          </cell>
        </row>
        <row r="178">
          <cell r="A178" t="str">
            <v>Consumer</v>
          </cell>
          <cell r="C178">
            <v>1999</v>
          </cell>
          <cell r="D178">
            <v>2000</v>
          </cell>
          <cell r="E178">
            <v>2001</v>
          </cell>
          <cell r="F178">
            <v>2002</v>
          </cell>
          <cell r="G178">
            <v>2003</v>
          </cell>
          <cell r="H178">
            <v>2004</v>
          </cell>
          <cell r="I178">
            <v>2005</v>
          </cell>
          <cell r="J178">
            <v>2006</v>
          </cell>
          <cell r="K178">
            <v>2007</v>
          </cell>
          <cell r="L178">
            <v>2008</v>
          </cell>
          <cell r="M178">
            <v>2009</v>
          </cell>
          <cell r="N178">
            <v>2010</v>
          </cell>
          <cell r="O178">
            <v>2011</v>
          </cell>
          <cell r="P178">
            <v>2012</v>
          </cell>
          <cell r="Q178">
            <v>2013</v>
          </cell>
        </row>
        <row r="179">
          <cell r="A179" t="str">
            <v>Outgoing call revenue</v>
          </cell>
          <cell r="B179" t="str">
            <v>US$ K</v>
          </cell>
          <cell r="C179">
            <v>154.89446964854184</v>
          </cell>
          <cell r="D179">
            <v>7278.0465411372079</v>
          </cell>
          <cell r="E179">
            <v>21310.011803701669</v>
          </cell>
          <cell r="F179">
            <v>31451.451935206802</v>
          </cell>
          <cell r="G179">
            <v>35957.649578624143</v>
          </cell>
          <cell r="H179">
            <v>38368.922369833548</v>
          </cell>
          <cell r="I179">
            <v>39944.30672299672</v>
          </cell>
          <cell r="J179">
            <v>41640.524602419529</v>
          </cell>
          <cell r="K179">
            <v>43364.268918154405</v>
          </cell>
          <cell r="L179">
            <v>44340.613815559875</v>
          </cell>
          <cell r="M179">
            <v>44797.741921342444</v>
          </cell>
          <cell r="N179">
            <v>45032.369021726015</v>
          </cell>
          <cell r="O179">
            <v>45199.525410111499</v>
          </cell>
          <cell r="P179">
            <v>45221.792305287185</v>
          </cell>
          <cell r="Q179">
            <v>45138.6279326773</v>
          </cell>
        </row>
        <row r="180">
          <cell r="A180" t="str">
            <v>Monthly rental</v>
          </cell>
          <cell r="B180" t="str">
            <v>US$ K</v>
          </cell>
          <cell r="C180">
            <v>281.62630845189432</v>
          </cell>
          <cell r="D180">
            <v>11275.472153296934</v>
          </cell>
          <cell r="E180">
            <v>29795.579970122955</v>
          </cell>
          <cell r="F180">
            <v>40454.105751874951</v>
          </cell>
          <cell r="G180">
            <v>44174.827482849279</v>
          </cell>
          <cell r="H180">
            <v>45147.883910537748</v>
          </cell>
          <cell r="I180">
            <v>45399.303697753283</v>
          </cell>
          <cell r="J180">
            <v>46108.472518507479</v>
          </cell>
          <cell r="K180">
            <v>47181.34850661191</v>
          </cell>
          <cell r="L180">
            <v>47418.057785363475</v>
          </cell>
          <cell r="M180">
            <v>47104.488323323087</v>
          </cell>
          <cell r="N180">
            <v>46578.225769057193</v>
          </cell>
          <cell r="O180">
            <v>46010.458814600272</v>
          </cell>
          <cell r="P180">
            <v>45328.311834331456</v>
          </cell>
          <cell r="Q180">
            <v>44578.264991788463</v>
          </cell>
        </row>
        <row r="181">
          <cell r="A181" t="str">
            <v>Value added services</v>
          </cell>
          <cell r="B181" t="str">
            <v>US$ K</v>
          </cell>
          <cell r="C181">
            <v>13.095623343013083</v>
          </cell>
          <cell r="D181">
            <v>649.37315430519493</v>
          </cell>
          <cell r="E181">
            <v>2044.2236709529848</v>
          </cell>
          <cell r="F181">
            <v>3235.7500959186787</v>
          </cell>
          <cell r="G181">
            <v>4006.6238530736709</v>
          </cell>
          <cell r="H181">
            <v>4593.4243454204216</v>
          </cell>
          <cell r="I181">
            <v>5120.6166252450003</v>
          </cell>
          <cell r="J181">
            <v>5703.6848128602551</v>
          </cell>
          <cell r="K181">
            <v>6338.1932197336428</v>
          </cell>
          <cell r="L181">
            <v>6881.900370069251</v>
          </cell>
          <cell r="M181">
            <v>7352.1784195732416</v>
          </cell>
          <cell r="N181">
            <v>7786.9005572165743</v>
          </cell>
          <cell r="O181">
            <v>8208.8985802240604</v>
          </cell>
          <cell r="P181">
            <v>8602.2598932637702</v>
          </cell>
          <cell r="Q181">
            <v>8971.6892924465774</v>
          </cell>
        </row>
        <row r="182">
          <cell r="A182" t="str">
            <v>Roaming</v>
          </cell>
          <cell r="B182" t="str">
            <v>US$ K</v>
          </cell>
          <cell r="C182">
            <v>30.556454467030527</v>
          </cell>
          <cell r="D182">
            <v>1515.2040267121215</v>
          </cell>
          <cell r="E182">
            <v>4769.855232223631</v>
          </cell>
          <cell r="F182">
            <v>7550.0835571435837</v>
          </cell>
          <cell r="G182">
            <v>9348.7889905052325</v>
          </cell>
          <cell r="H182">
            <v>10717.990139314317</v>
          </cell>
          <cell r="I182">
            <v>11948.105458905002</v>
          </cell>
          <cell r="J182">
            <v>13308.597896673929</v>
          </cell>
          <cell r="K182">
            <v>14789.117512711835</v>
          </cell>
          <cell r="L182">
            <v>16057.767530161587</v>
          </cell>
          <cell r="M182">
            <v>17155.08297900423</v>
          </cell>
          <cell r="N182">
            <v>18169.434633505341</v>
          </cell>
          <cell r="O182">
            <v>19154.096687189474</v>
          </cell>
          <cell r="P182">
            <v>20071.939750948797</v>
          </cell>
          <cell r="Q182">
            <v>20933.941682375349</v>
          </cell>
        </row>
        <row r="183">
          <cell r="A183" t="str">
            <v>Activation fees</v>
          </cell>
          <cell r="B183" t="str">
            <v>US$ K</v>
          </cell>
          <cell r="C183">
            <v>156.45906025105239</v>
          </cell>
          <cell r="D183">
            <v>1270.9006230919877</v>
          </cell>
          <cell r="E183">
            <v>1848.7227914506864</v>
          </cell>
          <cell r="F183">
            <v>1396.2354571013534</v>
          </cell>
          <cell r="G183">
            <v>1010.5620422841779</v>
          </cell>
          <cell r="H183">
            <v>942.41624172805825</v>
          </cell>
          <cell r="I183">
            <v>885.40208877162161</v>
          </cell>
          <cell r="J183">
            <v>964.88244856457879</v>
          </cell>
          <cell r="K183">
            <v>913.79657080644085</v>
          </cell>
          <cell r="L183">
            <v>880.35573760304874</v>
          </cell>
          <cell r="M183">
            <v>841.05301407999809</v>
          </cell>
          <cell r="N183">
            <v>837.77154100109226</v>
          </cell>
          <cell r="O183">
            <v>817.54405739583217</v>
          </cell>
          <cell r="P183">
            <v>800.21816956383111</v>
          </cell>
          <cell r="Q183">
            <v>782.58201020076024</v>
          </cell>
        </row>
        <row r="184">
          <cell r="A184" t="str">
            <v>Incoming call revenue</v>
          </cell>
          <cell r="B184" t="str">
            <v>US$ K</v>
          </cell>
          <cell r="C184">
            <v>147.85381193724456</v>
          </cell>
          <cell r="D184">
            <v>6525.1305574689059</v>
          </cell>
          <cell r="E184">
            <v>18690.058647668673</v>
          </cell>
          <cell r="F184">
            <v>28872.69655531265</v>
          </cell>
          <cell r="G184">
            <v>33166.720672805212</v>
          </cell>
          <cell r="H184">
            <v>34235.095408725487</v>
          </cell>
          <cell r="I184">
            <v>34230.395172019329</v>
          </cell>
          <cell r="J184">
            <v>34025.816527263451</v>
          </cell>
          <cell r="K184">
            <v>33542.897000897072</v>
          </cell>
          <cell r="L184">
            <v>32474.50889726849</v>
          </cell>
          <cell r="M184">
            <v>31072.436532314874</v>
          </cell>
          <cell r="N184">
            <v>29589.430187385722</v>
          </cell>
          <cell r="O184">
            <v>28142.309835398912</v>
          </cell>
          <cell r="P184">
            <v>26687.94219967927</v>
          </cell>
          <cell r="Q184">
            <v>25257.446597986996</v>
          </cell>
        </row>
        <row r="185">
          <cell r="A185" t="str">
            <v>Gross revenue</v>
          </cell>
          <cell r="B185" t="str">
            <v>US$ K</v>
          </cell>
          <cell r="C185">
            <v>784.48572809877669</v>
          </cell>
          <cell r="D185">
            <v>28514.127056012352</v>
          </cell>
          <cell r="E185">
            <v>78458.452116120592</v>
          </cell>
          <cell r="F185">
            <v>112960.32335255801</v>
          </cell>
          <cell r="G185">
            <v>127665.1726201417</v>
          </cell>
          <cell r="H185">
            <v>134005.73241555959</v>
          </cell>
          <cell r="I185">
            <v>137528.12976569094</v>
          </cell>
          <cell r="J185">
            <v>141751.9788062892</v>
          </cell>
          <cell r="K185">
            <v>146129.62172891531</v>
          </cell>
          <cell r="L185">
            <v>148053.20413602574</v>
          </cell>
          <cell r="M185">
            <v>148322.98118963788</v>
          </cell>
          <cell r="N185">
            <v>147994.13170989195</v>
          </cell>
          <cell r="O185">
            <v>147532.83338492006</v>
          </cell>
          <cell r="P185">
            <v>146712.46415307431</v>
          </cell>
          <cell r="Q185">
            <v>145662.55250747543</v>
          </cell>
        </row>
        <row r="187">
          <cell r="A187" t="str">
            <v>Outgoing interconnect fees</v>
          </cell>
          <cell r="B187" t="str">
            <v>US$ K</v>
          </cell>
          <cell r="C187">
            <v>80.84263112030915</v>
          </cell>
          <cell r="D187">
            <v>3493.1440589152348</v>
          </cell>
          <cell r="E187">
            <v>9791.7217255136184</v>
          </cell>
          <cell r="F187">
            <v>14783.444429146894</v>
          </cell>
          <cell r="G187">
            <v>16603.424155081222</v>
          </cell>
          <cell r="H187">
            <v>16877.410524544037</v>
          </cell>
          <cell r="I187">
            <v>16620.328168652857</v>
          </cell>
          <cell r="J187">
            <v>16273.795480226116</v>
          </cell>
          <cell r="K187">
            <v>15805.204561113125</v>
          </cell>
          <cell r="L187">
            <v>15075.069877512649</v>
          </cell>
          <cell r="M187">
            <v>14210.413345416773</v>
          </cell>
          <cell r="N187">
            <v>13331.518623524964</v>
          </cell>
          <cell r="O187">
            <v>12491.390465221935</v>
          </cell>
          <cell r="P187">
            <v>11669.975241708809</v>
          </cell>
          <cell r="Q187">
            <v>10880.357864074733</v>
          </cell>
        </row>
        <row r="188">
          <cell r="A188" t="str">
            <v>Net revenue</v>
          </cell>
          <cell r="B188" t="str">
            <v>US$ K</v>
          </cell>
          <cell r="C188">
            <v>703.6430969784675</v>
          </cell>
          <cell r="D188">
            <v>25020.982997097119</v>
          </cell>
          <cell r="E188">
            <v>68666.730390606972</v>
          </cell>
          <cell r="F188">
            <v>98176.878923411117</v>
          </cell>
          <cell r="G188">
            <v>111061.74846506049</v>
          </cell>
          <cell r="H188">
            <v>117128.32189101554</v>
          </cell>
          <cell r="I188">
            <v>120907.80159703808</v>
          </cell>
          <cell r="J188">
            <v>125478.1833260631</v>
          </cell>
          <cell r="K188">
            <v>130324.4171678022</v>
          </cell>
          <cell r="L188">
            <v>132978.13425851311</v>
          </cell>
          <cell r="M188">
            <v>134112.56784422111</v>
          </cell>
          <cell r="N188">
            <v>134662.613086367</v>
          </cell>
          <cell r="O188">
            <v>135041.44291969814</v>
          </cell>
          <cell r="P188">
            <v>135042.48891136551</v>
          </cell>
          <cell r="Q188">
            <v>134782.1946434007</v>
          </cell>
        </row>
        <row r="190">
          <cell r="A190" t="str">
            <v>Subscribers</v>
          </cell>
          <cell r="B190" t="str">
            <v>Nr</v>
          </cell>
          <cell r="C190">
            <v>1303.8255020921033</v>
          </cell>
          <cell r="D190">
            <v>55533.25528613542</v>
          </cell>
          <cell r="E190">
            <v>156114.19178551424</v>
          </cell>
          <cell r="F190">
            <v>249364.26734089252</v>
          </cell>
          <cell r="G190">
            <v>302554.74514297763</v>
          </cell>
          <cell r="H190">
            <v>332493.80472143285</v>
          </cell>
          <cell r="I190">
            <v>355686.59369344311</v>
          </cell>
          <cell r="J190">
            <v>380255.4385484822</v>
          </cell>
          <cell r="K190">
            <v>405316.06294648367</v>
          </cell>
          <cell r="L190">
            <v>424322.43492536712</v>
          </cell>
          <cell r="M190">
            <v>439079.63097226067</v>
          </cell>
          <cell r="N190">
            <v>452264.71753696795</v>
          </cell>
          <cell r="O190">
            <v>465366.47972205607</v>
          </cell>
          <cell r="P190">
            <v>477569.78914760856</v>
          </cell>
          <cell r="Q190">
            <v>489236.92663887609</v>
          </cell>
        </row>
        <row r="191">
          <cell r="A191" t="str">
            <v>Gross revenue per user</v>
          </cell>
          <cell r="B191" t="str">
            <v>US$ / yr</v>
          </cell>
          <cell r="C191">
            <v>601.67999999999995</v>
          </cell>
          <cell r="D191">
            <v>513.46039249983005</v>
          </cell>
          <cell r="E191">
            <v>502.57091439780754</v>
          </cell>
          <cell r="F191">
            <v>452.99322375701894</v>
          </cell>
          <cell r="G191">
            <v>421.95726449377366</v>
          </cell>
          <cell r="H191">
            <v>403.03226860972984</v>
          </cell>
          <cell r="I191">
            <v>386.65536515616554</v>
          </cell>
          <cell r="J191">
            <v>372.78093732830587</v>
          </cell>
          <cell r="K191">
            <v>360.53252039066041</v>
          </cell>
          <cell r="L191">
            <v>348.91674809055615</v>
          </cell>
          <cell r="M191">
            <v>337.80428589047517</v>
          </cell>
          <cell r="N191">
            <v>327.22900100602027</v>
          </cell>
          <cell r="O191">
            <v>317.02505404565289</v>
          </cell>
          <cell r="P191">
            <v>307.20633399975816</v>
          </cell>
          <cell r="Q191">
            <v>297.73417454033341</v>
          </cell>
        </row>
        <row r="192">
          <cell r="A192" t="str">
            <v>Net revenue per user</v>
          </cell>
          <cell r="B192" t="str">
            <v>US$ / yr</v>
          </cell>
          <cell r="C192">
            <v>539.67581999999993</v>
          </cell>
          <cell r="D192">
            <v>450.55855033486438</v>
          </cell>
          <cell r="E192">
            <v>439.84937951668354</v>
          </cell>
          <cell r="F192">
            <v>393.70868958221178</v>
          </cell>
          <cell r="G192">
            <v>367.07984339355278</v>
          </cell>
          <cell r="H192">
            <v>352.27219342973018</v>
          </cell>
          <cell r="I192">
            <v>339.92791333947582</v>
          </cell>
          <cell r="J192">
            <v>329.98392818532892</v>
          </cell>
          <cell r="K192">
            <v>321.53775554908054</v>
          </cell>
          <cell r="L192">
            <v>313.38935515371054</v>
          </cell>
          <cell r="M192">
            <v>305.44019440677221</v>
          </cell>
          <cell r="N192">
            <v>297.75175437018191</v>
          </cell>
          <cell r="O192">
            <v>290.18300372719739</v>
          </cell>
          <cell r="P192">
            <v>282.77016674860522</v>
          </cell>
          <cell r="Q192">
            <v>275.49472924983934</v>
          </cell>
        </row>
        <row r="194">
          <cell r="A194" t="str">
            <v>Average monthly bill</v>
          </cell>
          <cell r="B194" t="str">
            <v>US$</v>
          </cell>
          <cell r="C194">
            <v>30.689999999999994</v>
          </cell>
          <cell r="D194">
            <v>31.089623338756429</v>
          </cell>
          <cell r="E194">
            <v>30.91736355215399</v>
          </cell>
          <cell r="F194">
            <v>27.634068633117696</v>
          </cell>
          <cell r="G194">
            <v>25.749579595607003</v>
          </cell>
          <cell r="H194">
            <v>24.769439149877659</v>
          </cell>
          <cell r="I194">
            <v>23.9940475502727</v>
          </cell>
          <cell r="J194">
            <v>23.396833857698443</v>
          </cell>
          <cell r="K194">
            <v>22.96005067942016</v>
          </cell>
          <cell r="L194">
            <v>22.525782687193242</v>
          </cell>
          <cell r="M194">
            <v>22.093466164189039</v>
          </cell>
          <cell r="N194">
            <v>21.66263204983397</v>
          </cell>
          <cell r="O194">
            <v>21.23290364670299</v>
          </cell>
          <cell r="P194">
            <v>20.80399320565429</v>
          </cell>
          <cell r="Q194">
            <v>20.37569757205209</v>
          </cell>
        </row>
        <row r="196">
          <cell r="A196" t="str">
            <v>Prepaid</v>
          </cell>
          <cell r="C196">
            <v>1999</v>
          </cell>
          <cell r="D196">
            <v>2000</v>
          </cell>
          <cell r="E196">
            <v>2001</v>
          </cell>
          <cell r="F196">
            <v>2002</v>
          </cell>
          <cell r="G196">
            <v>2003</v>
          </cell>
          <cell r="H196">
            <v>2004</v>
          </cell>
          <cell r="I196">
            <v>2005</v>
          </cell>
          <cell r="J196">
            <v>2006</v>
          </cell>
          <cell r="K196">
            <v>2007</v>
          </cell>
          <cell r="L196">
            <v>2008</v>
          </cell>
          <cell r="M196">
            <v>2009</v>
          </cell>
          <cell r="N196">
            <v>2010</v>
          </cell>
          <cell r="O196">
            <v>2011</v>
          </cell>
          <cell r="P196">
            <v>2012</v>
          </cell>
          <cell r="Q196">
            <v>2013</v>
          </cell>
        </row>
        <row r="197">
          <cell r="A197" t="str">
            <v>Outgoing call revenue</v>
          </cell>
          <cell r="B197" t="str">
            <v>US$ K</v>
          </cell>
          <cell r="C197">
            <v>99.953868179810485</v>
          </cell>
          <cell r="D197">
            <v>4504.1097666077649</v>
          </cell>
          <cell r="E197">
            <v>14397.29358229573</v>
          </cell>
          <cell r="F197">
            <v>23252.133409927766</v>
          </cell>
          <cell r="G197">
            <v>30139.794428521138</v>
          </cell>
          <cell r="H197">
            <v>35828.559940210944</v>
          </cell>
          <cell r="I197">
            <v>39349.827264716405</v>
          </cell>
          <cell r="J197">
            <v>41008.332151517017</v>
          </cell>
          <cell r="K197">
            <v>41416.832719887498</v>
          </cell>
          <cell r="L197">
            <v>41375.450439157052</v>
          </cell>
          <cell r="M197">
            <v>41041.782461324074</v>
          </cell>
          <cell r="N197">
            <v>40642.788918006976</v>
          </cell>
          <cell r="O197">
            <v>40286.54065580896</v>
          </cell>
          <cell r="P197">
            <v>39884.755228506154</v>
          </cell>
          <cell r="Q197">
            <v>39456.156858840652</v>
          </cell>
        </row>
        <row r="198">
          <cell r="A198" t="str">
            <v>Monthly rental</v>
          </cell>
          <cell r="B198" t="str">
            <v>US$ K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 t="str">
            <v>Value added services</v>
          </cell>
          <cell r="B199" t="str">
            <v>US$ K</v>
          </cell>
          <cell r="C199">
            <v>2.9986160453943143</v>
          </cell>
          <cell r="D199">
            <v>157.64384183127177</v>
          </cell>
          <cell r="E199">
            <v>575.89174329182924</v>
          </cell>
          <cell r="F199">
            <v>1046.3460034467494</v>
          </cell>
          <cell r="G199">
            <v>1506.989721426057</v>
          </cell>
          <cell r="H199">
            <v>1970.5707967116018</v>
          </cell>
          <cell r="I199">
            <v>2360.9896358829842</v>
          </cell>
          <cell r="J199">
            <v>2665.5415898486062</v>
          </cell>
          <cell r="K199">
            <v>2899.1782903921253</v>
          </cell>
          <cell r="L199">
            <v>3103.1587829367786</v>
          </cell>
          <cell r="M199">
            <v>3283.3425969059258</v>
          </cell>
          <cell r="N199">
            <v>3454.6370580305934</v>
          </cell>
          <cell r="O199">
            <v>3625.7886590228063</v>
          </cell>
          <cell r="P199">
            <v>3789.0517467080845</v>
          </cell>
          <cell r="Q199">
            <v>3945.6156858840654</v>
          </cell>
        </row>
        <row r="200">
          <cell r="A200" t="str">
            <v>Roaming</v>
          </cell>
          <cell r="B200" t="str">
            <v>US$ K</v>
          </cell>
          <cell r="C200">
            <v>6.9967707725867339</v>
          </cell>
          <cell r="D200">
            <v>367.83563093963414</v>
          </cell>
          <cell r="E200">
            <v>1343.7474010142682</v>
          </cell>
          <cell r="F200">
            <v>2441.4740080424153</v>
          </cell>
          <cell r="G200">
            <v>3516.3093499941333</v>
          </cell>
          <cell r="H200">
            <v>4597.9985256604041</v>
          </cell>
          <cell r="I200">
            <v>5508.9758170602972</v>
          </cell>
          <cell r="J200">
            <v>6219.5970429800818</v>
          </cell>
          <cell r="K200">
            <v>6764.7493442482928</v>
          </cell>
          <cell r="L200">
            <v>7240.7038268524839</v>
          </cell>
          <cell r="M200">
            <v>7661.1327261138276</v>
          </cell>
          <cell r="N200">
            <v>8060.8198020713853</v>
          </cell>
          <cell r="O200">
            <v>8460.173537719882</v>
          </cell>
          <cell r="P200">
            <v>8841.1207423188644</v>
          </cell>
          <cell r="Q200">
            <v>9206.4366003961532</v>
          </cell>
        </row>
        <row r="201">
          <cell r="A201" t="str">
            <v>Activation fees</v>
          </cell>
          <cell r="B201" t="str">
            <v>US$ K</v>
          </cell>
          <cell r="C201">
            <v>53.541251703296119</v>
          </cell>
          <cell r="D201">
            <v>463.80330212632168</v>
          </cell>
          <cell r="E201">
            <v>862.35161354194508</v>
          </cell>
          <cell r="F201">
            <v>827.35962354034041</v>
          </cell>
          <cell r="G201">
            <v>845.29400689924489</v>
          </cell>
          <cell r="H201">
            <v>762.97831522887554</v>
          </cell>
          <cell r="I201">
            <v>710.24081397337102</v>
          </cell>
          <cell r="J201">
            <v>607.0656944422617</v>
          </cell>
          <cell r="K201">
            <v>576.69158213232708</v>
          </cell>
          <cell r="L201">
            <v>556.32340368877612</v>
          </cell>
          <cell r="M201">
            <v>532.34312806555033</v>
          </cell>
          <cell r="N201">
            <v>529.45519754170857</v>
          </cell>
          <cell r="O201">
            <v>516.76175576099729</v>
          </cell>
          <cell r="P201">
            <v>505.77776405758493</v>
          </cell>
          <cell r="Q201">
            <v>494.63441845467179</v>
          </cell>
        </row>
        <row r="202">
          <cell r="A202" t="str">
            <v>Incoming call revenue</v>
          </cell>
          <cell r="B202" t="str">
            <v>US$ K</v>
          </cell>
          <cell r="C202">
            <v>95.410510535273687</v>
          </cell>
          <cell r="D202">
            <v>4344.1424128655335</v>
          </cell>
          <cell r="E202">
            <v>14187.829972024329</v>
          </cell>
          <cell r="F202">
            <v>24800.864653319702</v>
          </cell>
          <cell r="G202">
            <v>32877.905232994708</v>
          </cell>
          <cell r="H202">
            <v>38424.183061199801</v>
          </cell>
          <cell r="I202">
            <v>41048.96005139788</v>
          </cell>
          <cell r="J202">
            <v>41175.431593379384</v>
          </cell>
          <cell r="K202">
            <v>39611.51166151747</v>
          </cell>
          <cell r="L202">
            <v>37695.203061588494</v>
          </cell>
          <cell r="M202">
            <v>35619.654515738999</v>
          </cell>
          <cell r="N202">
            <v>33603.880795851095</v>
          </cell>
          <cell r="O202">
            <v>31734.501048568487</v>
          </cell>
          <cell r="P202">
            <v>29934.274753500922</v>
          </cell>
          <cell r="Q202">
            <v>28215.782528908774</v>
          </cell>
        </row>
        <row r="203">
          <cell r="A203" t="str">
            <v>Gross revenue</v>
          </cell>
          <cell r="B203" t="str">
            <v>US$ K</v>
          </cell>
          <cell r="C203">
            <v>258.90101723636133</v>
          </cell>
          <cell r="D203">
            <v>9837.534954370527</v>
          </cell>
          <cell r="E203">
            <v>31367.114312168102</v>
          </cell>
          <cell r="F203">
            <v>52368.177698276981</v>
          </cell>
          <cell r="G203">
            <v>68886.292739835277</v>
          </cell>
          <cell r="H203">
            <v>81584.290639011626</v>
          </cell>
          <cell r="I203">
            <v>88978.99358303094</v>
          </cell>
          <cell r="J203">
            <v>91675.968072167336</v>
          </cell>
          <cell r="K203">
            <v>91268.96359817771</v>
          </cell>
          <cell r="L203">
            <v>89970.839514223582</v>
          </cell>
          <cell r="M203">
            <v>88138.255428148375</v>
          </cell>
          <cell r="N203">
            <v>86291.581771501747</v>
          </cell>
          <cell r="O203">
            <v>84623.765656881136</v>
          </cell>
          <cell r="P203">
            <v>82954.980235091614</v>
          </cell>
          <cell r="Q203">
            <v>81318.626092484308</v>
          </cell>
        </row>
        <row r="205">
          <cell r="A205" t="str">
            <v>Outgoing interconnect fees</v>
          </cell>
          <cell r="B205" t="str">
            <v>US$ K</v>
          </cell>
          <cell r="C205">
            <v>22.310081990870749</v>
          </cell>
          <cell r="D205">
            <v>994.59657702367463</v>
          </cell>
          <cell r="E205">
            <v>3179.0648097949879</v>
          </cell>
          <cell r="F205">
            <v>5433.7185408103305</v>
          </cell>
          <cell r="G205">
            <v>7043.0039638532107</v>
          </cell>
          <cell r="H205">
            <v>8104.0521372362873</v>
          </cell>
          <cell r="I205">
            <v>8524.3643901257674</v>
          </cell>
          <cell r="J205">
            <v>8419.3931139281412</v>
          </cell>
          <cell r="K205">
            <v>7975.7336836584791</v>
          </cell>
          <cell r="L205">
            <v>7473.6171712288524</v>
          </cell>
          <cell r="M205">
            <v>6953.7364096080673</v>
          </cell>
          <cell r="N205">
            <v>6459.3558576362011</v>
          </cell>
          <cell r="O205">
            <v>6006.056736979509</v>
          </cell>
          <cell r="P205">
            <v>5577.8957849992767</v>
          </cell>
          <cell r="Q205">
            <v>5176.3391291454154</v>
          </cell>
        </row>
        <row r="206">
          <cell r="A206" t="str">
            <v>Net revenue</v>
          </cell>
          <cell r="B206" t="str">
            <v>US$ K</v>
          </cell>
          <cell r="C206">
            <v>236.59093524549058</v>
          </cell>
          <cell r="D206">
            <v>8842.9383773468526</v>
          </cell>
          <cell r="E206">
            <v>28188.049502373113</v>
          </cell>
          <cell r="F206">
            <v>46934.459157466648</v>
          </cell>
          <cell r="G206">
            <v>61843.288775982066</v>
          </cell>
          <cell r="H206">
            <v>73480.23850177534</v>
          </cell>
          <cell r="I206">
            <v>80454.62919290518</v>
          </cell>
          <cell r="J206">
            <v>83256.574958239187</v>
          </cell>
          <cell r="K206">
            <v>83293.229914519237</v>
          </cell>
          <cell r="L206">
            <v>82497.222342994733</v>
          </cell>
          <cell r="M206">
            <v>81184.519018540304</v>
          </cell>
          <cell r="N206">
            <v>79832.22591386555</v>
          </cell>
          <cell r="O206">
            <v>78617.708919901634</v>
          </cell>
          <cell r="P206">
            <v>77377.084450092341</v>
          </cell>
          <cell r="Q206">
            <v>76142.286963338891</v>
          </cell>
        </row>
        <row r="208">
          <cell r="A208" t="str">
            <v>Subscribers</v>
          </cell>
          <cell r="B208" t="str">
            <v>Nr</v>
          </cell>
          <cell r="C208">
            <v>956.09378041600212</v>
          </cell>
          <cell r="D208">
            <v>42013.156164649939</v>
          </cell>
          <cell r="E208">
            <v>134668.19027278307</v>
          </cell>
          <cell r="F208">
            <v>243405.857339362</v>
          </cell>
          <cell r="G208">
            <v>340818.29743297561</v>
          </cell>
          <cell r="H208">
            <v>424066.51933967636</v>
          </cell>
          <cell r="I208">
            <v>484702.28864405298</v>
          </cell>
          <cell r="J208">
            <v>522904.4842725278</v>
          </cell>
          <cell r="K208">
            <v>543916.19624402188</v>
          </cell>
          <cell r="L208">
            <v>559701.94676729257</v>
          </cell>
          <cell r="M208">
            <v>571972.31934398552</v>
          </cell>
          <cell r="N208">
            <v>583663.949962863</v>
          </cell>
          <cell r="O208">
            <v>596326.84434468695</v>
          </cell>
          <cell r="P208">
            <v>608706.34076803038</v>
          </cell>
          <cell r="Q208">
            <v>621068.08569398324</v>
          </cell>
        </row>
        <row r="209">
          <cell r="A209" t="str">
            <v>Gross revenue per user</v>
          </cell>
          <cell r="B209" t="str">
            <v>US$ / yr</v>
          </cell>
          <cell r="C209">
            <v>270.79039999999992</v>
          </cell>
          <cell r="D209">
            <v>234.1536759537212</v>
          </cell>
          <cell r="E209">
            <v>232.921480927538</v>
          </cell>
          <cell r="F209">
            <v>215.14756575994832</v>
          </cell>
          <cell r="G209">
            <v>202.12028890081015</v>
          </cell>
          <cell r="H209">
            <v>192.38559734932241</v>
          </cell>
          <cell r="I209">
            <v>183.57452743197948</v>
          </cell>
          <cell r="J209">
            <v>175.32067677657852</v>
          </cell>
          <cell r="K209">
            <v>167.79967985588524</v>
          </cell>
          <cell r="L209">
            <v>160.74776947601146</v>
          </cell>
          <cell r="M209">
            <v>154.09531623704646</v>
          </cell>
          <cell r="N209">
            <v>147.84463179024894</v>
          </cell>
          <cell r="O209">
            <v>141.90836193174488</v>
          </cell>
          <cell r="P209">
            <v>136.2807887468756</v>
          </cell>
          <cell r="Q209">
            <v>130.93351271079828</v>
          </cell>
        </row>
        <row r="210">
          <cell r="A210" t="str">
            <v>Net revenue per user</v>
          </cell>
          <cell r="B210" t="str">
            <v>US$ / yr</v>
          </cell>
          <cell r="C210">
            <v>247.45578319999996</v>
          </cell>
          <cell r="D210">
            <v>210.48022059307559</v>
          </cell>
          <cell r="E210">
            <v>209.31483110655583</v>
          </cell>
          <cell r="F210">
            <v>192.82386903298533</v>
          </cell>
          <cell r="G210">
            <v>181.45530695324243</v>
          </cell>
          <cell r="H210">
            <v>173.27526496596121</v>
          </cell>
          <cell r="I210">
            <v>165.98772293395962</v>
          </cell>
          <cell r="J210">
            <v>159.21947021369866</v>
          </cell>
          <cell r="K210">
            <v>153.13614576968888</v>
          </cell>
          <cell r="L210">
            <v>147.39491763335715</v>
          </cell>
          <cell r="M210">
            <v>141.93784606858875</v>
          </cell>
          <cell r="N210">
            <v>136.77772272717041</v>
          </cell>
          <cell r="O210">
            <v>131.83660884207868</v>
          </cell>
          <cell r="P210">
            <v>127.11726372434765</v>
          </cell>
          <cell r="Q210">
            <v>122.59893676271787</v>
          </cell>
        </row>
        <row r="212">
          <cell r="A212" t="str">
            <v>Average monthly bill</v>
          </cell>
          <cell r="B212" t="str">
            <v>US$</v>
          </cell>
          <cell r="C212">
            <v>9.5831999999999962</v>
          </cell>
          <cell r="D212">
            <v>9.9762187580553441</v>
          </cell>
          <cell r="E212">
            <v>10.096997599278609</v>
          </cell>
          <cell r="F212">
            <v>9.1547897661228284</v>
          </cell>
          <cell r="G212">
            <v>8.5977126631178997</v>
          </cell>
          <cell r="H212">
            <v>8.3314620326940858</v>
          </cell>
          <cell r="I212">
            <v>8.1183497966962204</v>
          </cell>
          <cell r="J212">
            <v>7.9513359649481385</v>
          </cell>
          <cell r="K212">
            <v>7.8260769929973906</v>
          </cell>
          <cell r="L212">
            <v>7.7004248046162429</v>
          </cell>
          <cell r="M212">
            <v>7.5741220373462355</v>
          </cell>
          <cell r="N212">
            <v>7.4469572461784503</v>
          </cell>
          <cell r="O212">
            <v>7.3187636597321371</v>
          </cell>
          <cell r="P212">
            <v>7.1894174306438172</v>
          </cell>
          <cell r="Q212">
            <v>7.0588354638467044</v>
          </cell>
        </row>
        <row r="214">
          <cell r="A214" t="str">
            <v>Quarterly Revenue</v>
          </cell>
          <cell r="C214" t="str">
            <v>1999 Q1</v>
          </cell>
          <cell r="D214" t="str">
            <v>1999 Q2</v>
          </cell>
          <cell r="E214" t="str">
            <v>1999 Q3</v>
          </cell>
          <cell r="F214" t="str">
            <v>1999 Q4</v>
          </cell>
          <cell r="G214" t="str">
            <v>2000 Q1</v>
          </cell>
          <cell r="H214" t="str">
            <v>2000 Q2</v>
          </cell>
          <cell r="I214" t="str">
            <v>2000 Q3</v>
          </cell>
          <cell r="J214" t="str">
            <v>2000 Q4</v>
          </cell>
          <cell r="K214" t="str">
            <v>2001 Q1</v>
          </cell>
          <cell r="L214" t="str">
            <v>2001 Q2</v>
          </cell>
          <cell r="M214" t="str">
            <v>2001 Q3</v>
          </cell>
          <cell r="N214" t="str">
            <v>2001 Q4</v>
          </cell>
          <cell r="O214" t="str">
            <v>2002 Q1</v>
          </cell>
          <cell r="P214" t="str">
            <v>2002 Q2</v>
          </cell>
          <cell r="Q214" t="str">
            <v>2002 Q3</v>
          </cell>
          <cell r="R214" t="str">
            <v>2002 Q4</v>
          </cell>
        </row>
        <row r="215">
          <cell r="A215" t="str">
            <v>1999 prices</v>
          </cell>
        </row>
        <row r="216">
          <cell r="A216" t="str">
            <v>Outgoing call revenue</v>
          </cell>
          <cell r="B216" t="str">
            <v>US$ K</v>
          </cell>
          <cell r="C216">
            <v>0</v>
          </cell>
          <cell r="D216">
            <v>0</v>
          </cell>
          <cell r="E216">
            <v>0</v>
          </cell>
          <cell r="F216">
            <v>1155.2922986099011</v>
          </cell>
          <cell r="G216">
            <v>5476.6971810245523</v>
          </cell>
          <cell r="H216">
            <v>11224.113458552994</v>
          </cell>
          <cell r="I216">
            <v>16747.737539802529</v>
          </cell>
          <cell r="J216">
            <v>22057.786014797788</v>
          </cell>
          <cell r="K216">
            <v>29771.822810995418</v>
          </cell>
          <cell r="L216">
            <v>38250.615743072034</v>
          </cell>
          <cell r="M216">
            <v>46399.030113599329</v>
          </cell>
          <cell r="N216">
            <v>54227.883464776161</v>
          </cell>
          <cell r="O216">
            <v>56278.604857625309</v>
          </cell>
          <cell r="P216">
            <v>62419.841626932575</v>
          </cell>
          <cell r="Q216">
            <v>68301.252233731662</v>
          </cell>
          <cell r="R216">
            <v>73935.324392735143</v>
          </cell>
        </row>
        <row r="217">
          <cell r="A217" t="str">
            <v>Monthly rental</v>
          </cell>
          <cell r="B217" t="str">
            <v>US$ K</v>
          </cell>
          <cell r="C217">
            <v>0</v>
          </cell>
          <cell r="D217">
            <v>0</v>
          </cell>
          <cell r="E217">
            <v>0</v>
          </cell>
          <cell r="F217">
            <v>1813.81025461742</v>
          </cell>
          <cell r="G217">
            <v>7426.7046556804407</v>
          </cell>
          <cell r="H217">
            <v>15220.519397591888</v>
          </cell>
          <cell r="I217">
            <v>22710.859528606816</v>
          </cell>
          <cell r="J217">
            <v>29911.579310553676</v>
          </cell>
          <cell r="K217">
            <v>34600.346272528419</v>
          </cell>
          <cell r="L217">
            <v>44454.266648360077</v>
          </cell>
          <cell r="M217">
            <v>53924.226233372945</v>
          </cell>
          <cell r="N217">
            <v>63022.797005718152</v>
          </cell>
          <cell r="O217">
            <v>58298.798215574541</v>
          </cell>
          <cell r="P217">
            <v>64660.482626793571</v>
          </cell>
          <cell r="Q217">
            <v>70753.014079130429</v>
          </cell>
          <cell r="R217">
            <v>76589.328549979065</v>
          </cell>
        </row>
        <row r="218">
          <cell r="A218" t="str">
            <v>Value added services</v>
          </cell>
          <cell r="B218" t="str">
            <v>US$ K</v>
          </cell>
          <cell r="C218">
            <v>0</v>
          </cell>
          <cell r="D218">
            <v>0</v>
          </cell>
          <cell r="E218">
            <v>0</v>
          </cell>
          <cell r="F218">
            <v>89.073076596819618</v>
          </cell>
          <cell r="G218">
            <v>451.61906428467478</v>
          </cell>
          <cell r="H218">
            <v>925.56214996507094</v>
          </cell>
          <cell r="I218">
            <v>1381.0508973943272</v>
          </cell>
          <cell r="J218">
            <v>1818.9277863873015</v>
          </cell>
          <cell r="K218">
            <v>2574.8867633409532</v>
          </cell>
          <cell r="L218">
            <v>3308.1952956572845</v>
          </cell>
          <cell r="M218">
            <v>4012.9302538788907</v>
          </cell>
          <cell r="N218">
            <v>4690.0272188197723</v>
          </cell>
          <cell r="O218">
            <v>5155.9831382939929</v>
          </cell>
          <cell r="P218">
            <v>5718.6145914176759</v>
          </cell>
          <cell r="Q218">
            <v>6257.4419840787932</v>
          </cell>
          <cell r="R218">
            <v>6773.6093824221389</v>
          </cell>
        </row>
        <row r="219">
          <cell r="A219" t="str">
            <v>Roaming</v>
          </cell>
          <cell r="B219" t="str">
            <v>US$ K</v>
          </cell>
          <cell r="C219">
            <v>0</v>
          </cell>
          <cell r="D219">
            <v>0</v>
          </cell>
          <cell r="E219">
            <v>0</v>
          </cell>
          <cell r="F219">
            <v>207.83717872591245</v>
          </cell>
          <cell r="G219">
            <v>1053.7778166642411</v>
          </cell>
          <cell r="H219">
            <v>2159.6450165851652</v>
          </cell>
          <cell r="I219">
            <v>3222.4520939200966</v>
          </cell>
          <cell r="J219">
            <v>4244.1648349037032</v>
          </cell>
          <cell r="K219">
            <v>6008.0691144622251</v>
          </cell>
          <cell r="L219">
            <v>7719.1223565336641</v>
          </cell>
          <cell r="M219">
            <v>9363.5039257174121</v>
          </cell>
          <cell r="N219">
            <v>10943.396843912804</v>
          </cell>
          <cell r="O219">
            <v>12030.627322685985</v>
          </cell>
          <cell r="P219">
            <v>13343.434046641243</v>
          </cell>
          <cell r="Q219">
            <v>14600.69796285052</v>
          </cell>
          <cell r="R219">
            <v>15805.088558984993</v>
          </cell>
        </row>
        <row r="220">
          <cell r="A220" t="str">
            <v>Activation fees</v>
          </cell>
          <cell r="B220" t="str">
            <v>US$ K</v>
          </cell>
          <cell r="C220">
            <v>0</v>
          </cell>
          <cell r="D220">
            <v>0</v>
          </cell>
          <cell r="E220">
            <v>0</v>
          </cell>
          <cell r="F220">
            <v>1100.3440587302132</v>
          </cell>
          <cell r="G220">
            <v>915.66613465267892</v>
          </cell>
          <cell r="H220">
            <v>1876.5946419505453</v>
          </cell>
          <cell r="I220">
            <v>2800.1066318550211</v>
          </cell>
          <cell r="J220">
            <v>3687.9102480132656</v>
          </cell>
          <cell r="K220">
            <v>2426.9033078029388</v>
          </cell>
          <cell r="L220">
            <v>3118.0672564689667</v>
          </cell>
          <cell r="M220">
            <v>3782.2998066465175</v>
          </cell>
          <cell r="N220">
            <v>4420.4827696076609</v>
          </cell>
          <cell r="O220">
            <v>2518.8366912328947</v>
          </cell>
          <cell r="P220">
            <v>2793.6973162113013</v>
          </cell>
          <cell r="Q220">
            <v>3056.929016252363</v>
          </cell>
          <cell r="R220">
            <v>3309.0906984947205</v>
          </cell>
        </row>
        <row r="221">
          <cell r="A221" t="str">
            <v>Incoming call revenue</v>
          </cell>
          <cell r="B221" t="str">
            <v>US$ K</v>
          </cell>
          <cell r="C221">
            <v>0</v>
          </cell>
          <cell r="D221">
            <v>0</v>
          </cell>
          <cell r="E221">
            <v>0</v>
          </cell>
          <cell r="F221">
            <v>1335.7668940538128</v>
          </cell>
          <cell r="G221">
            <v>6021.302912250695</v>
          </cell>
          <cell r="H221">
            <v>12340.245374452879</v>
          </cell>
          <cell r="I221">
            <v>18413.141623279967</v>
          </cell>
          <cell r="J221">
            <v>24251.224191997029</v>
          </cell>
          <cell r="K221">
            <v>31766.525667001955</v>
          </cell>
          <cell r="L221">
            <v>40813.395084837284</v>
          </cell>
          <cell r="M221">
            <v>49507.750680394725</v>
          </cell>
          <cell r="N221">
            <v>57861.134767831405</v>
          </cell>
          <cell r="O221">
            <v>63091.724816279719</v>
          </cell>
          <cell r="P221">
            <v>69976.423206741922</v>
          </cell>
          <cell r="Q221">
            <v>76569.840731473625</v>
          </cell>
          <cell r="R221">
            <v>82885.976875043081</v>
          </cell>
        </row>
        <row r="222">
          <cell r="A222" t="str">
            <v>Gross revenue</v>
          </cell>
          <cell r="B222" t="str">
            <v>US$ K</v>
          </cell>
          <cell r="C222">
            <v>0</v>
          </cell>
          <cell r="D222">
            <v>0</v>
          </cell>
          <cell r="E222">
            <v>0</v>
          </cell>
          <cell r="F222">
            <v>5702.12376133408</v>
          </cell>
          <cell r="G222">
            <v>21345.767764557284</v>
          </cell>
          <cell r="H222">
            <v>43746.680039098545</v>
          </cell>
          <cell r="I222">
            <v>65275.348314858762</v>
          </cell>
          <cell r="J222">
            <v>85971.592386652759</v>
          </cell>
          <cell r="K222">
            <v>107148.55393613191</v>
          </cell>
          <cell r="L222">
            <v>137663.66238492931</v>
          </cell>
          <cell r="M222">
            <v>166989.74101360983</v>
          </cell>
          <cell r="N222">
            <v>195165.72207066597</v>
          </cell>
          <cell r="O222">
            <v>197374.57504169244</v>
          </cell>
          <cell r="P222">
            <v>218912.4934147383</v>
          </cell>
          <cell r="Q222">
            <v>239539.17600751738</v>
          </cell>
          <cell r="R222">
            <v>259298.41845765919</v>
          </cell>
        </row>
        <row r="224">
          <cell r="A224" t="str">
            <v>Outgoing interconnect fees</v>
          </cell>
          <cell r="B224" t="str">
            <v>US$ K</v>
          </cell>
          <cell r="C224">
            <v>0</v>
          </cell>
          <cell r="D224">
            <v>0</v>
          </cell>
          <cell r="E224">
            <v>0</v>
          </cell>
          <cell r="F224">
            <v>611.77603945993337</v>
          </cell>
          <cell r="G224">
            <v>2701.9948519882714</v>
          </cell>
          <cell r="H224">
            <v>5537.552247405607</v>
          </cell>
          <cell r="I224">
            <v>8262.6990536897993</v>
          </cell>
          <cell r="J224">
            <v>10882.475749205629</v>
          </cell>
          <cell r="K224">
            <v>13656.980536810368</v>
          </cell>
          <cell r="L224">
            <v>17546.386663675061</v>
          </cell>
          <cell r="M224">
            <v>21284.240982190546</v>
          </cell>
          <cell r="N224">
            <v>24875.505733473336</v>
          </cell>
          <cell r="O224">
            <v>26063.711770915961</v>
          </cell>
          <cell r="P224">
            <v>28907.837446687543</v>
          </cell>
          <cell r="Q224">
            <v>31631.63259494715</v>
          </cell>
          <cell r="R224">
            <v>34240.880518208571</v>
          </cell>
        </row>
        <row r="225">
          <cell r="A225" t="str">
            <v>Net revenue</v>
          </cell>
          <cell r="B225" t="str">
            <v>US$ K</v>
          </cell>
          <cell r="C225">
            <v>0</v>
          </cell>
          <cell r="D225">
            <v>0</v>
          </cell>
          <cell r="E225">
            <v>0</v>
          </cell>
          <cell r="F225">
            <v>5090.3477218741464</v>
          </cell>
          <cell r="G225">
            <v>18643.772912569013</v>
          </cell>
          <cell r="H225">
            <v>38209.127791692939</v>
          </cell>
          <cell r="I225">
            <v>57012.649261168961</v>
          </cell>
          <cell r="J225">
            <v>75089.116637447136</v>
          </cell>
          <cell r="K225">
            <v>93491.57339932154</v>
          </cell>
          <cell r="L225">
            <v>120117.27572125425</v>
          </cell>
          <cell r="M225">
            <v>145705.50003141927</v>
          </cell>
          <cell r="N225">
            <v>170290.21633719263</v>
          </cell>
          <cell r="O225">
            <v>171310.86327077649</v>
          </cell>
          <cell r="P225">
            <v>190004.65596805076</v>
          </cell>
          <cell r="Q225">
            <v>207907.54341257023</v>
          </cell>
          <cell r="R225">
            <v>225057.53793945062</v>
          </cell>
        </row>
        <row r="227">
          <cell r="A227" t="str">
            <v>Subscribers</v>
          </cell>
          <cell r="B227" t="str">
            <v>Nr</v>
          </cell>
          <cell r="C227">
            <v>0</v>
          </cell>
          <cell r="D227">
            <v>0</v>
          </cell>
          <cell r="E227">
            <v>0</v>
          </cell>
          <cell r="F227">
            <v>10341.391184596518</v>
          </cell>
          <cell r="G227">
            <v>44496.150906661147</v>
          </cell>
          <cell r="H227">
            <v>91191.794933571553</v>
          </cell>
          <cell r="I227">
            <v>136069.20965033112</v>
          </cell>
          <cell r="J227">
            <v>179211.40109442215</v>
          </cell>
          <cell r="K227">
            <v>234395.39866018225</v>
          </cell>
          <cell r="L227">
            <v>301149.45876889839</v>
          </cell>
          <cell r="M227">
            <v>365302.42806988163</v>
          </cell>
          <cell r="N227">
            <v>426939.47374057781</v>
          </cell>
          <cell r="O227">
            <v>484126.52874486847</v>
          </cell>
          <cell r="P227">
            <v>536955.40833146393</v>
          </cell>
          <cell r="Q227">
            <v>587549.18030566559</v>
          </cell>
          <cell r="R227">
            <v>636015.26797675854</v>
          </cell>
        </row>
        <row r="228">
          <cell r="A228" t="str">
            <v>Gross revenue per user</v>
          </cell>
          <cell r="B228" t="str">
            <v>US$ / yr</v>
          </cell>
          <cell r="C228">
            <v>0</v>
          </cell>
          <cell r="D228">
            <v>0</v>
          </cell>
          <cell r="E228">
            <v>0</v>
          </cell>
          <cell r="F228">
            <v>551.38846017423487</v>
          </cell>
          <cell r="G228">
            <v>479.72166871992937</v>
          </cell>
          <cell r="H228">
            <v>479.72166871992931</v>
          </cell>
          <cell r="I228">
            <v>479.72166871992937</v>
          </cell>
          <cell r="J228">
            <v>479.72166871992931</v>
          </cell>
          <cell r="K228">
            <v>457.12737770706798</v>
          </cell>
          <cell r="L228">
            <v>457.12737770706798</v>
          </cell>
          <cell r="M228">
            <v>457.12737770706804</v>
          </cell>
          <cell r="N228">
            <v>457.12737770706804</v>
          </cell>
          <cell r="O228">
            <v>407.69212865363875</v>
          </cell>
          <cell r="P228">
            <v>407.69212865363875</v>
          </cell>
          <cell r="Q228">
            <v>407.69212865363869</v>
          </cell>
          <cell r="R228">
            <v>407.6921286536388</v>
          </cell>
        </row>
        <row r="229">
          <cell r="A229" t="str">
            <v>Net revenue per user</v>
          </cell>
          <cell r="B229" t="str">
            <v>US$ / yr</v>
          </cell>
          <cell r="C229">
            <v>0</v>
          </cell>
          <cell r="D229">
            <v>0</v>
          </cell>
          <cell r="E229">
            <v>0</v>
          </cell>
          <cell r="F229">
            <v>492.23045826331469</v>
          </cell>
          <cell r="G229">
            <v>418.99743084919305</v>
          </cell>
          <cell r="H229">
            <v>418.99743084919305</v>
          </cell>
          <cell r="I229">
            <v>418.99743084919299</v>
          </cell>
          <cell r="J229">
            <v>418.99743084919299</v>
          </cell>
          <cell r="K229">
            <v>398.86266511085461</v>
          </cell>
          <cell r="L229">
            <v>398.86266511085466</v>
          </cell>
          <cell r="M229">
            <v>398.86266511085466</v>
          </cell>
          <cell r="N229">
            <v>398.86266511085466</v>
          </cell>
          <cell r="O229">
            <v>353.85555861793353</v>
          </cell>
          <cell r="P229">
            <v>353.85555861793353</v>
          </cell>
          <cell r="Q229">
            <v>353.85555861793353</v>
          </cell>
          <cell r="R229">
            <v>353.85555861793358</v>
          </cell>
        </row>
        <row r="231">
          <cell r="A231" t="str">
            <v>Average monthly bill</v>
          </cell>
          <cell r="B231" t="str">
            <v>US$</v>
          </cell>
          <cell r="C231">
            <v>0</v>
          </cell>
          <cell r="D231">
            <v>0</v>
          </cell>
          <cell r="E231">
            <v>0</v>
          </cell>
          <cell r="F231">
            <v>26.318290178523668</v>
          </cell>
          <cell r="G231">
            <v>26.985103250614142</v>
          </cell>
          <cell r="H231">
            <v>26.985103250614134</v>
          </cell>
          <cell r="I231">
            <v>26.985103250614145</v>
          </cell>
          <cell r="J231">
            <v>26.985103250614142</v>
          </cell>
          <cell r="K231">
            <v>25.937342548226471</v>
          </cell>
          <cell r="L231">
            <v>25.937342548226471</v>
          </cell>
          <cell r="M231">
            <v>25.937342548226471</v>
          </cell>
          <cell r="N231">
            <v>25.937342548226479</v>
          </cell>
          <cell r="O231">
            <v>22.680712188296994</v>
          </cell>
          <cell r="P231">
            <v>22.680712188296994</v>
          </cell>
          <cell r="Q231">
            <v>22.68071218829699</v>
          </cell>
          <cell r="R231">
            <v>22.680712188296994</v>
          </cell>
        </row>
      </sheetData>
      <sheetData sheetId="12" refreshError="1">
        <row r="1">
          <cell r="A1" t="str">
            <v>Revenue and Subscriber Forecast Summary</v>
          </cell>
        </row>
        <row r="3">
          <cell r="A3" t="str">
            <v>End of year subscribers</v>
          </cell>
          <cell r="C3">
            <v>1998</v>
          </cell>
          <cell r="D3">
            <v>1999</v>
          </cell>
          <cell r="E3">
            <v>2000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J3">
            <v>2005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O3">
            <v>2010</v>
          </cell>
          <cell r="P3">
            <v>2011</v>
          </cell>
          <cell r="Q3">
            <v>2012</v>
          </cell>
        </row>
        <row r="4">
          <cell r="A4" t="str">
            <v>PCS Operator</v>
          </cell>
          <cell r="B4" t="str">
            <v>Nr</v>
          </cell>
          <cell r="C4">
            <v>0</v>
          </cell>
          <cell r="D4">
            <v>20682.782369193035</v>
          </cell>
          <cell r="E4">
            <v>200358.45331119592</v>
          </cell>
          <cell r="F4">
            <v>457140.6648700207</v>
          </cell>
          <cell r="G4">
            <v>659730.59938539739</v>
          </cell>
          <cell r="H4">
            <v>811866.00383372593</v>
          </cell>
          <cell r="I4">
            <v>926380.7724234265</v>
          </cell>
          <cell r="J4">
            <v>1015282.0979889713</v>
          </cell>
          <cell r="K4">
            <v>1084095.9264566698</v>
          </cell>
          <cell r="L4">
            <v>1136720.6844139548</v>
          </cell>
          <cell r="M4">
            <v>1180647.6412439228</v>
          </cell>
          <cell r="N4">
            <v>1215856.6433417443</v>
          </cell>
          <cell r="O4">
            <v>1245693.8612427807</v>
          </cell>
          <cell r="P4">
            <v>1273207.5091211549</v>
          </cell>
          <cell r="Q4">
            <v>1299720.7831965003</v>
          </cell>
        </row>
        <row r="5">
          <cell r="A5" t="str">
            <v>Westel NMT</v>
          </cell>
          <cell r="B5" t="str">
            <v>Nr</v>
          </cell>
          <cell r="C5">
            <v>93600</v>
          </cell>
          <cell r="D5">
            <v>106170.49440919422</v>
          </cell>
          <cell r="E5">
            <v>59850.809818919799</v>
          </cell>
          <cell r="F5">
            <v>22669.646104151052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A6" t="str">
            <v>Westel GSM</v>
          </cell>
          <cell r="B6" t="str">
            <v>Nr</v>
          </cell>
          <cell r="C6">
            <v>546000</v>
          </cell>
          <cell r="D6">
            <v>720375.08254482294</v>
          </cell>
          <cell r="E6">
            <v>877428.44491511164</v>
          </cell>
          <cell r="F6">
            <v>1051099.1989222732</v>
          </cell>
          <cell r="G6">
            <v>1144669.7177097276</v>
          </cell>
          <cell r="H6">
            <v>1207480.1774624705</v>
          </cell>
          <cell r="I6">
            <v>1254434.0448032164</v>
          </cell>
          <cell r="J6">
            <v>1291686.1041576015</v>
          </cell>
          <cell r="K6">
            <v>1322586.2377511552</v>
          </cell>
          <cell r="L6">
            <v>1346048.3816836849</v>
          </cell>
          <cell r="M6">
            <v>1367696.1624590296</v>
          </cell>
          <cell r="N6">
            <v>1385810.9806817113</v>
          </cell>
          <cell r="O6">
            <v>1402019.1835097205</v>
          </cell>
          <cell r="P6">
            <v>1419161.3330970854</v>
          </cell>
          <cell r="Q6">
            <v>1437887.7350215735</v>
          </cell>
        </row>
        <row r="7">
          <cell r="A7" t="str">
            <v>Pannon GSM</v>
          </cell>
          <cell r="B7" t="str">
            <v>Nr</v>
          </cell>
          <cell r="C7">
            <v>420000</v>
          </cell>
          <cell r="D7">
            <v>603441.84228538885</v>
          </cell>
          <cell r="E7">
            <v>751512.49497664452</v>
          </cell>
          <cell r="F7">
            <v>920406.58395609946</v>
          </cell>
          <cell r="G7">
            <v>1016471.6249402891</v>
          </cell>
          <cell r="H7">
            <v>1086092.3945766373</v>
          </cell>
          <cell r="I7">
            <v>1138251.4262339657</v>
          </cell>
          <cell r="J7">
            <v>1179407.5541858119</v>
          </cell>
          <cell r="K7">
            <v>1210272.6194805955</v>
          </cell>
          <cell r="L7">
            <v>1233610.7236462883</v>
          </cell>
          <cell r="M7">
            <v>1254812.9941532682</v>
          </cell>
          <cell r="N7">
            <v>1272344.4692514823</v>
          </cell>
          <cell r="O7">
            <v>1288743.0912306281</v>
          </cell>
          <cell r="P7">
            <v>1305796.4092378085</v>
          </cell>
          <cell r="Q7">
            <v>1324157.5947651244</v>
          </cell>
        </row>
        <row r="8">
          <cell r="A8" t="str">
            <v>not used</v>
          </cell>
          <cell r="B8" t="str">
            <v>Nr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>Total market</v>
          </cell>
          <cell r="B9" t="str">
            <v>Nr</v>
          </cell>
          <cell r="C9">
            <v>1059600</v>
          </cell>
          <cell r="D9">
            <v>1450670.2016085992</v>
          </cell>
          <cell r="E9">
            <v>1889150.2030218719</v>
          </cell>
          <cell r="F9">
            <v>2451316.0938525447</v>
          </cell>
          <cell r="G9">
            <v>2820871.9420354143</v>
          </cell>
          <cell r="H9">
            <v>3105438.5758728338</v>
          </cell>
          <cell r="I9">
            <v>3319066.2434606086</v>
          </cell>
          <cell r="J9">
            <v>3486375.7563323849</v>
          </cell>
          <cell r="K9">
            <v>3616954.7836884204</v>
          </cell>
          <cell r="L9">
            <v>3716379.7897439278</v>
          </cell>
          <cell r="M9">
            <v>3803156.7978562205</v>
          </cell>
          <cell r="N9">
            <v>3874012.0932749379</v>
          </cell>
          <cell r="O9">
            <v>3936456.135983129</v>
          </cell>
          <cell r="P9">
            <v>3998165.2514560488</v>
          </cell>
          <cell r="Q9">
            <v>4061766.1129831984</v>
          </cell>
        </row>
        <row r="11">
          <cell r="C11">
            <v>1999</v>
          </cell>
          <cell r="D11">
            <v>2000</v>
          </cell>
          <cell r="E11">
            <v>2001</v>
          </cell>
          <cell r="F11">
            <v>2002</v>
          </cell>
          <cell r="G11">
            <v>2003</v>
          </cell>
          <cell r="H11">
            <v>2004</v>
          </cell>
          <cell r="I11">
            <v>2005</v>
          </cell>
          <cell r="J11">
            <v>2006</v>
          </cell>
          <cell r="K11">
            <v>2007</v>
          </cell>
          <cell r="L11">
            <v>2008</v>
          </cell>
          <cell r="M11">
            <v>2009</v>
          </cell>
          <cell r="N11">
            <v>2010</v>
          </cell>
          <cell r="O11">
            <v>2011</v>
          </cell>
          <cell r="P11">
            <v>2012</v>
          </cell>
          <cell r="Q11">
            <v>2013</v>
          </cell>
        </row>
        <row r="12">
          <cell r="A12" t="str">
            <v>Incremental market shares</v>
          </cell>
        </row>
        <row r="13">
          <cell r="A13" t="str">
            <v>PCS Operator</v>
          </cell>
          <cell r="B13" t="str">
            <v>%</v>
          </cell>
          <cell r="C13">
            <v>3.1068674093251647E-2</v>
          </cell>
          <cell r="D13">
            <v>0.22341513292433537</v>
          </cell>
          <cell r="E13">
            <v>0.28984376041588511</v>
          </cell>
          <cell r="F13">
            <v>0.32182037728246293</v>
          </cell>
          <cell r="G13">
            <v>0.32605369328192468</v>
          </cell>
          <cell r="H13">
            <v>0.3259680128308175</v>
          </cell>
          <cell r="I13">
            <v>0.32592735008951251</v>
          </cell>
          <cell r="J13">
            <v>0.32548417208124436</v>
          </cell>
          <cell r="K13">
            <v>0.32546310860802041</v>
          </cell>
          <cell r="L13">
            <v>0.32544800583469013</v>
          </cell>
          <cell r="M13">
            <v>0.32542881020144881</v>
          </cell>
          <cell r="N13">
            <v>0.32554348509898245</v>
          </cell>
          <cell r="O13">
            <v>0.32555148322814242</v>
          </cell>
          <cell r="P13">
            <v>0.32556036428179275</v>
          </cell>
          <cell r="Q13">
            <v>0.32556882385628988</v>
          </cell>
        </row>
        <row r="14">
          <cell r="A14" t="str">
            <v>Westel NMT</v>
          </cell>
          <cell r="B14" t="str">
            <v>%</v>
          </cell>
          <cell r="C14">
            <v>5.3707197216605489E-2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A15" t="str">
            <v>Westel GSM</v>
          </cell>
          <cell r="B15" t="str">
            <v>%</v>
          </cell>
          <cell r="C15">
            <v>0.46784317587581908</v>
          </cell>
          <cell r="D15">
            <v>0.40683428310361042</v>
          </cell>
          <cell r="E15">
            <v>0.36917588827618991</v>
          </cell>
          <cell r="F15">
            <v>0.35141635562250306</v>
          </cell>
          <cell r="G15">
            <v>0.34694981463715358</v>
          </cell>
          <cell r="H15">
            <v>0.34735917679244305</v>
          </cell>
          <cell r="I15">
            <v>0.34755345433423379</v>
          </cell>
          <cell r="J15">
            <v>0.34967086037373724</v>
          </cell>
          <cell r="K15">
            <v>0.34977149696802934</v>
          </cell>
          <cell r="L15">
            <v>0.34984365466282935</v>
          </cell>
          <cell r="M15">
            <v>0.34993536713276047</v>
          </cell>
          <cell r="N15">
            <v>0.34938747595565517</v>
          </cell>
          <cell r="O15">
            <v>0.34934926267189104</v>
          </cell>
          <cell r="P15">
            <v>0.3493068309711172</v>
          </cell>
          <cell r="Q15">
            <v>0.34926641300407535</v>
          </cell>
        </row>
        <row r="16">
          <cell r="A16" t="str">
            <v>Pannon GSM</v>
          </cell>
          <cell r="B16" t="str">
            <v>%</v>
          </cell>
          <cell r="C16">
            <v>0.44738095281432383</v>
          </cell>
          <cell r="D16">
            <v>0.36975058397205424</v>
          </cell>
          <cell r="E16">
            <v>0.34098035130792481</v>
          </cell>
          <cell r="F16">
            <v>0.32676326709503412</v>
          </cell>
          <cell r="G16">
            <v>0.32699649208092174</v>
          </cell>
          <cell r="H16">
            <v>0.32667281037673934</v>
          </cell>
          <cell r="I16">
            <v>0.3265191955762537</v>
          </cell>
          <cell r="J16">
            <v>0.32484496754501835</v>
          </cell>
          <cell r="K16">
            <v>0.32476539442395014</v>
          </cell>
          <cell r="L16">
            <v>0.32470833950248046</v>
          </cell>
          <cell r="M16">
            <v>0.32463582266579072</v>
          </cell>
          <cell r="N16">
            <v>0.32506903894536238</v>
          </cell>
          <cell r="O16">
            <v>0.32509925409996654</v>
          </cell>
          <cell r="P16">
            <v>0.32513280474709</v>
          </cell>
          <cell r="Q16">
            <v>0.32516476313963477</v>
          </cell>
        </row>
        <row r="17">
          <cell r="A17" t="str">
            <v>not used</v>
          </cell>
          <cell r="B17" t="str">
            <v>%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9">
          <cell r="A19" t="str">
            <v>PCS Operator Subscribers</v>
          </cell>
        </row>
        <row r="20">
          <cell r="A20" t="str">
            <v>Average subscribers</v>
          </cell>
          <cell r="B20" t="str">
            <v>Nr</v>
          </cell>
          <cell r="C20">
            <v>2585.3477961491294</v>
          </cell>
          <cell r="D20">
            <v>112742.1391462465</v>
          </cell>
          <cell r="E20">
            <v>331946.68980988499</v>
          </cell>
          <cell r="F20">
            <v>561161.5963396891</v>
          </cell>
          <cell r="G20">
            <v>735798.30160956166</v>
          </cell>
          <cell r="H20">
            <v>869123.38812857622</v>
          </cell>
          <cell r="I20">
            <v>970831.43520619883</v>
          </cell>
          <cell r="J20">
            <v>1049689.0122228204</v>
          </cell>
          <cell r="K20">
            <v>1110408.3054353122</v>
          </cell>
          <cell r="L20">
            <v>1158684.1628289388</v>
          </cell>
          <cell r="M20">
            <v>1198252.1422928334</v>
          </cell>
          <cell r="N20">
            <v>1230775.2522922624</v>
          </cell>
          <cell r="O20">
            <v>1259450.6851819677</v>
          </cell>
          <cell r="P20">
            <v>1286464.1461588275</v>
          </cell>
          <cell r="Q20">
            <v>1312531.9812587555</v>
          </cell>
        </row>
        <row r="21">
          <cell r="A21" t="str">
            <v>Gross additions</v>
          </cell>
          <cell r="B21" t="str">
            <v>Nr</v>
          </cell>
          <cell r="C21">
            <v>20682.782369193035</v>
          </cell>
          <cell r="D21">
            <v>185530.78973573376</v>
          </cell>
          <cell r="E21">
            <v>311765.31117147719</v>
          </cell>
          <cell r="F21">
            <v>318374.47039828554</v>
          </cell>
          <cell r="G21">
            <v>314846.27607786364</v>
          </cell>
          <cell r="H21">
            <v>311262.38675848173</v>
          </cell>
          <cell r="I21">
            <v>310989.57350231707</v>
          </cell>
          <cell r="J21">
            <v>309956.53705539741</v>
          </cell>
          <cell r="K21">
            <v>308298.09713616758</v>
          </cell>
          <cell r="L21">
            <v>310950.99602696684</v>
          </cell>
          <cell r="M21">
            <v>311414.23119177012</v>
          </cell>
          <cell r="N21">
            <v>313749.45706578251</v>
          </cell>
          <cell r="O21">
            <v>318375.94937137165</v>
          </cell>
          <cell r="P21">
            <v>323903.57275805564</v>
          </cell>
          <cell r="Q21">
            <v>329300.2880101988</v>
          </cell>
        </row>
        <row r="22">
          <cell r="A22" t="str">
            <v>Net additions</v>
          </cell>
          <cell r="B22" t="str">
            <v>Nr</v>
          </cell>
          <cell r="C22">
            <v>20682.782369193035</v>
          </cell>
          <cell r="D22">
            <v>179675.67094200288</v>
          </cell>
          <cell r="E22">
            <v>256782.21155882481</v>
          </cell>
          <cell r="F22">
            <v>202589.93451537669</v>
          </cell>
          <cell r="G22">
            <v>152135.40444832854</v>
          </cell>
          <cell r="H22">
            <v>114514.76858970057</v>
          </cell>
          <cell r="I22">
            <v>88901.325565544772</v>
          </cell>
          <cell r="J22">
            <v>68813.828467698419</v>
          </cell>
          <cell r="K22">
            <v>52624.757957285125</v>
          </cell>
          <cell r="L22">
            <v>43926.956829967879</v>
          </cell>
          <cell r="M22">
            <v>35209.002097821678</v>
          </cell>
          <cell r="N22">
            <v>29837.217901036289</v>
          </cell>
          <cell r="O22">
            <v>27513.647878374119</v>
          </cell>
          <cell r="P22">
            <v>26513.274075345515</v>
          </cell>
          <cell r="Q22">
            <v>25622.396124510124</v>
          </cell>
        </row>
        <row r="23">
          <cell r="A23" t="str">
            <v>Churn</v>
          </cell>
          <cell r="B23" t="str">
            <v>Nr</v>
          </cell>
          <cell r="C23">
            <v>0</v>
          </cell>
          <cell r="D23">
            <v>5855.1187937309114</v>
          </cell>
          <cell r="E23">
            <v>54983.099612652433</v>
          </cell>
          <cell r="F23">
            <v>115784.53588290885</v>
          </cell>
          <cell r="G23">
            <v>162710.8716295351</v>
          </cell>
          <cell r="H23">
            <v>196747.61816878113</v>
          </cell>
          <cell r="I23">
            <v>222088.24793677236</v>
          </cell>
          <cell r="J23">
            <v>241142.70858769893</v>
          </cell>
          <cell r="K23">
            <v>255673.33917888248</v>
          </cell>
          <cell r="L23">
            <v>267024.03919699905</v>
          </cell>
          <cell r="M23">
            <v>276205.22909394838</v>
          </cell>
          <cell r="N23">
            <v>283912.23916474619</v>
          </cell>
          <cell r="O23">
            <v>290862.30149299745</v>
          </cell>
          <cell r="P23">
            <v>297390.29868271016</v>
          </cell>
          <cell r="Q23">
            <v>303677.89188568864</v>
          </cell>
        </row>
        <row r="24">
          <cell r="A24" t="str">
            <v>Churn</v>
          </cell>
          <cell r="B24" t="str">
            <v>%</v>
          </cell>
          <cell r="C24">
            <v>0</v>
          </cell>
          <cell r="D24">
            <v>5.193372095003259E-2</v>
          </cell>
          <cell r="E24">
            <v>0.16563834284397524</v>
          </cell>
          <cell r="F24">
            <v>0.20633011353261024</v>
          </cell>
          <cell r="G24">
            <v>0.22113515520979654</v>
          </cell>
          <cell r="H24">
            <v>0.22637478274796435</v>
          </cell>
          <cell r="I24">
            <v>0.22876087432171183</v>
          </cell>
          <cell r="J24">
            <v>0.22972776296577152</v>
          </cell>
          <cell r="K24">
            <v>0.2302516452077969</v>
          </cell>
          <cell r="L24">
            <v>0.23045455160538073</v>
          </cell>
          <cell r="M24">
            <v>0.23050676843809748</v>
          </cell>
          <cell r="N24">
            <v>0.23067756573425788</v>
          </cell>
          <cell r="O24">
            <v>0.23094377962958759</v>
          </cell>
          <cell r="P24">
            <v>0.23116874230087886</v>
          </cell>
          <cell r="Q24">
            <v>0.23136799424456911</v>
          </cell>
        </row>
        <row r="26">
          <cell r="A26" t="str">
            <v>PCS Operator Tariffs (1999 prices)</v>
          </cell>
        </row>
        <row r="27">
          <cell r="A27" t="str">
            <v>Average call price (inc setup)</v>
          </cell>
        </row>
        <row r="28">
          <cell r="A28" t="str">
            <v>Business</v>
          </cell>
          <cell r="B28" t="str">
            <v>USc/min</v>
          </cell>
          <cell r="C28">
            <v>15</v>
          </cell>
          <cell r="D28">
            <v>14.099999999999996</v>
          </cell>
          <cell r="E28">
            <v>13.253999999999998</v>
          </cell>
          <cell r="F28">
            <v>11.265899999999998</v>
          </cell>
          <cell r="G28">
            <v>10.139309999999998</v>
          </cell>
          <cell r="H28">
            <v>9.4295582999999983</v>
          </cell>
          <cell r="I28">
            <v>8.8637848019999979</v>
          </cell>
          <cell r="J28">
            <v>8.4205955618999973</v>
          </cell>
          <cell r="K28">
            <v>8.0837717394239945</v>
          </cell>
          <cell r="L28">
            <v>7.7604208698470361</v>
          </cell>
          <cell r="M28">
            <v>7.450004035053154</v>
          </cell>
          <cell r="N28">
            <v>7.1520038736510285</v>
          </cell>
          <cell r="O28">
            <v>6.8659237187049875</v>
          </cell>
          <cell r="P28">
            <v>6.5912867699567874</v>
          </cell>
          <cell r="Q28">
            <v>6.3276352991585147</v>
          </cell>
        </row>
        <row r="29">
          <cell r="A29" t="str">
            <v>Consumer</v>
          </cell>
          <cell r="B29" t="str">
            <v>USc/min</v>
          </cell>
          <cell r="C29">
            <v>17.999999999999996</v>
          </cell>
          <cell r="D29">
            <v>16.919999999999998</v>
          </cell>
          <cell r="E29">
            <v>15.904799999999996</v>
          </cell>
          <cell r="F29">
            <v>13.519079999999995</v>
          </cell>
          <cell r="G29">
            <v>12.167171999999997</v>
          </cell>
          <cell r="H29">
            <v>11.315469959999998</v>
          </cell>
          <cell r="I29">
            <v>10.636541762399997</v>
          </cell>
          <cell r="J29">
            <v>10.104714674279995</v>
          </cell>
          <cell r="K29">
            <v>9.7005260873087948</v>
          </cell>
          <cell r="L29">
            <v>9.3125050438164454</v>
          </cell>
          <cell r="M29">
            <v>8.9400048420637841</v>
          </cell>
          <cell r="N29">
            <v>8.5824046483812353</v>
          </cell>
          <cell r="O29">
            <v>8.2391084624459836</v>
          </cell>
          <cell r="P29">
            <v>7.9095441239481419</v>
          </cell>
          <cell r="Q29">
            <v>7.5931623589902166</v>
          </cell>
        </row>
        <row r="30">
          <cell r="A30" t="str">
            <v>Prepaid</v>
          </cell>
          <cell r="B30" t="str">
            <v>USc/min</v>
          </cell>
          <cell r="C30">
            <v>22</v>
          </cell>
          <cell r="D30">
            <v>20.679999999999996</v>
          </cell>
          <cell r="E30">
            <v>19.439200000000003</v>
          </cell>
          <cell r="F30">
            <v>16.523319999999995</v>
          </cell>
          <cell r="G30">
            <v>14.870988000000001</v>
          </cell>
          <cell r="H30">
            <v>13.830018839999999</v>
          </cell>
          <cell r="I30">
            <v>13.000217709599998</v>
          </cell>
          <cell r="J30">
            <v>12.350206824119997</v>
          </cell>
          <cell r="K30">
            <v>11.856198551155195</v>
          </cell>
          <cell r="L30">
            <v>11.381950609108989</v>
          </cell>
          <cell r="M30">
            <v>10.92667258474463</v>
          </cell>
          <cell r="N30">
            <v>10.489605681354844</v>
          </cell>
          <cell r="O30">
            <v>10.070021454100649</v>
          </cell>
          <cell r="P30">
            <v>9.6672205959366249</v>
          </cell>
          <cell r="Q30">
            <v>9.2805317720991596</v>
          </cell>
        </row>
        <row r="31">
          <cell r="A31" t="str">
            <v>Average</v>
          </cell>
          <cell r="B31" t="str">
            <v>USc/min</v>
          </cell>
          <cell r="C31">
            <v>18.738211174986006</v>
          </cell>
          <cell r="D31">
            <v>17.422260798641108</v>
          </cell>
          <cell r="E31">
            <v>16.421520773941371</v>
          </cell>
          <cell r="F31">
            <v>13.973547931591705</v>
          </cell>
          <cell r="G31">
            <v>12.595336727739362</v>
          </cell>
          <cell r="H31">
            <v>11.722670477443883</v>
          </cell>
          <cell r="I31">
            <v>11.00445695419997</v>
          </cell>
          <cell r="J31">
            <v>10.422062714288915</v>
          </cell>
          <cell r="K31">
            <v>9.9662904648323156</v>
          </cell>
          <cell r="L31">
            <v>9.533097439799409</v>
          </cell>
          <cell r="M31">
            <v>9.1209442805345731</v>
          </cell>
          <cell r="N31">
            <v>8.7396755717615378</v>
          </cell>
          <cell r="O31">
            <v>8.3865011433182239</v>
          </cell>
          <cell r="P31">
            <v>8.0487315475642482</v>
          </cell>
          <cell r="Q31">
            <v>7.7255978218794272</v>
          </cell>
        </row>
        <row r="33">
          <cell r="A33" t="str">
            <v>Monthly Fee (inc allowance)</v>
          </cell>
        </row>
        <row r="34">
          <cell r="A34" t="str">
            <v>Business</v>
          </cell>
          <cell r="B34" t="str">
            <v>US$</v>
          </cell>
          <cell r="C34">
            <v>44</v>
          </cell>
          <cell r="D34">
            <v>41.36</v>
          </cell>
          <cell r="E34">
            <v>38.878399999999999</v>
          </cell>
          <cell r="F34">
            <v>33.046639999999996</v>
          </cell>
          <cell r="G34">
            <v>29.741975999999998</v>
          </cell>
          <cell r="H34">
            <v>27.660037679999995</v>
          </cell>
          <cell r="I34">
            <v>26.000435419199995</v>
          </cell>
          <cell r="J34">
            <v>24.700413648239994</v>
          </cell>
          <cell r="K34">
            <v>23.712397102310394</v>
          </cell>
          <cell r="L34">
            <v>22.763901218217978</v>
          </cell>
          <cell r="M34">
            <v>21.853345169489259</v>
          </cell>
          <cell r="N34">
            <v>20.979211362709687</v>
          </cell>
          <cell r="O34">
            <v>20.140042908201298</v>
          </cell>
          <cell r="P34">
            <v>19.334441191873246</v>
          </cell>
          <cell r="Q34">
            <v>18.561063544198316</v>
          </cell>
        </row>
        <row r="35">
          <cell r="A35" t="str">
            <v>Consumer</v>
          </cell>
          <cell r="B35" t="str">
            <v>US$</v>
          </cell>
          <cell r="C35">
            <v>18</v>
          </cell>
          <cell r="D35">
            <v>16.919999999999998</v>
          </cell>
          <cell r="E35">
            <v>15.904799999999998</v>
          </cell>
          <cell r="F35">
            <v>13.519079999999999</v>
          </cell>
          <cell r="G35">
            <v>12.167171999999999</v>
          </cell>
          <cell r="H35">
            <v>11.315469959999998</v>
          </cell>
          <cell r="I35">
            <v>10.636541762399997</v>
          </cell>
          <cell r="J35">
            <v>10.104714674279997</v>
          </cell>
          <cell r="K35">
            <v>9.7005260873087966</v>
          </cell>
          <cell r="L35">
            <v>9.3125050438164436</v>
          </cell>
          <cell r="M35">
            <v>8.9400048420637859</v>
          </cell>
          <cell r="N35">
            <v>8.5824046483812335</v>
          </cell>
          <cell r="O35">
            <v>8.2391084624459836</v>
          </cell>
          <cell r="P35">
            <v>7.9095441239481437</v>
          </cell>
          <cell r="Q35">
            <v>7.5931623589902175</v>
          </cell>
        </row>
        <row r="36">
          <cell r="A36" t="str">
            <v>Prepaid</v>
          </cell>
          <cell r="B36" t="str">
            <v>US$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Average</v>
          </cell>
          <cell r="B37" t="str">
            <v>US$</v>
          </cell>
          <cell r="C37">
            <v>14.616104531137992</v>
          </cell>
          <cell r="D37">
            <v>13.908889691116798</v>
          </cell>
          <cell r="E37">
            <v>12.301274708713713</v>
          </cell>
          <cell r="F37">
            <v>10.03504847632812</v>
          </cell>
          <cell r="G37">
            <v>8.7390055745931594</v>
          </cell>
          <cell r="H37">
            <v>7.9112153079887859</v>
          </cell>
          <cell r="I37">
            <v>7.3904060166742545</v>
          </cell>
          <cell r="J37">
            <v>7.108488078578044</v>
          </cell>
          <cell r="K37">
            <v>6.982701242598508</v>
          </cell>
          <cell r="L37">
            <v>6.841763333222624</v>
          </cell>
          <cell r="M37">
            <v>6.6900146931208635</v>
          </cell>
          <cell r="N37">
            <v>6.4749811022835404</v>
          </cell>
          <cell r="O37">
            <v>6.2067111729432671</v>
          </cell>
          <cell r="P37">
            <v>5.9448860426733612</v>
          </cell>
          <cell r="Q37">
            <v>5.6900731892293663</v>
          </cell>
        </row>
        <row r="39">
          <cell r="A39" t="str">
            <v>Outgoing call minutes</v>
          </cell>
        </row>
        <row r="40">
          <cell r="A40" t="str">
            <v>Business</v>
          </cell>
          <cell r="B40" t="str">
            <v>min/mth</v>
          </cell>
          <cell r="C40">
            <v>258</v>
          </cell>
          <cell r="D40">
            <v>281.45981447368831</v>
          </cell>
          <cell r="E40">
            <v>298.59375661529231</v>
          </cell>
          <cell r="F40">
            <v>313.89018890533919</v>
          </cell>
          <cell r="G40">
            <v>322.86490034315682</v>
          </cell>
          <cell r="H40">
            <v>331.67739171779948</v>
          </cell>
          <cell r="I40">
            <v>339.04739238467477</v>
          </cell>
          <cell r="J40">
            <v>344.76151748904516</v>
          </cell>
          <cell r="K40">
            <v>348.69257783317602</v>
          </cell>
          <cell r="L40">
            <v>352.62450914489233</v>
          </cell>
          <cell r="M40">
            <v>356.53859338603871</v>
          </cell>
          <cell r="N40">
            <v>360.41656478656915</v>
          </cell>
          <cell r="O40">
            <v>364.24071926360091</v>
          </cell>
          <cell r="P40">
            <v>367.99401086195394</v>
          </cell>
          <cell r="Q40">
            <v>371.6601351369851</v>
          </cell>
        </row>
        <row r="41">
          <cell r="A41" t="str">
            <v>Consumer</v>
          </cell>
          <cell r="B41" t="str">
            <v>min/mth</v>
          </cell>
          <cell r="C41">
            <v>105</v>
          </cell>
          <cell r="D41">
            <v>114.54759891371036</v>
          </cell>
          <cell r="E41">
            <v>121.52071490157245</v>
          </cell>
          <cell r="F41">
            <v>127.74600711263804</v>
          </cell>
          <cell r="G41">
            <v>131.39850595361034</v>
          </cell>
          <cell r="H41">
            <v>134.98498500143003</v>
          </cell>
          <cell r="I41">
            <v>137.98440387748391</v>
          </cell>
          <cell r="J41">
            <v>140.30991990833235</v>
          </cell>
          <cell r="K41">
            <v>141.90977004838558</v>
          </cell>
          <cell r="L41">
            <v>143.50997465199106</v>
          </cell>
          <cell r="M41">
            <v>145.1029159129227</v>
          </cell>
          <cell r="N41">
            <v>146.6811600875572</v>
          </cell>
          <cell r="O41">
            <v>148.23750202588408</v>
          </cell>
          <cell r="P41">
            <v>149.76500442056263</v>
          </cell>
          <cell r="Q41">
            <v>151.25703174179625</v>
          </cell>
        </row>
        <row r="42">
          <cell r="A42" t="str">
            <v>Prepaid</v>
          </cell>
          <cell r="B42" t="str">
            <v>min/mth</v>
          </cell>
          <cell r="C42">
            <v>39.6</v>
          </cell>
          <cell r="D42">
            <v>43.200808733170753</v>
          </cell>
          <cell r="E42">
            <v>45.830669620021609</v>
          </cell>
          <cell r="F42">
            <v>48.178494111052061</v>
          </cell>
          <cell r="G42">
            <v>49.556007959647324</v>
          </cell>
          <cell r="H42">
            <v>50.908622914825038</v>
          </cell>
          <cell r="I42">
            <v>52.039832319508228</v>
          </cell>
          <cell r="J42">
            <v>52.916884079713924</v>
          </cell>
          <cell r="K42">
            <v>53.520256132533994</v>
          </cell>
          <cell r="L42">
            <v>54.123761868750918</v>
          </cell>
          <cell r="M42">
            <v>54.72452828715943</v>
          </cell>
          <cell r="N42">
            <v>55.319751804450156</v>
          </cell>
          <cell r="O42">
            <v>55.906715049761999</v>
          </cell>
          <cell r="P42">
            <v>56.482801667183644</v>
          </cell>
          <cell r="Q42">
            <v>57.04550911404889</v>
          </cell>
        </row>
        <row r="43">
          <cell r="A43" t="str">
            <v>Average</v>
          </cell>
          <cell r="B43" t="str">
            <v>min/mth</v>
          </cell>
          <cell r="C43">
            <v>100.07301467481356</v>
          </cell>
          <cell r="D43">
            <v>110.45728038243084</v>
          </cell>
          <cell r="E43">
            <v>112.77246608553114</v>
          </cell>
          <cell r="F43">
            <v>115.91960233341575</v>
          </cell>
          <cell r="G43">
            <v>117.53996659034577</v>
          </cell>
          <cell r="H43">
            <v>119.43636390275269</v>
          </cell>
          <cell r="I43">
            <v>122.09043870203874</v>
          </cell>
          <cell r="J43">
            <v>125.31490355068203</v>
          </cell>
          <cell r="K43">
            <v>128.62812154609523</v>
          </cell>
          <cell r="L43">
            <v>131.85387464194557</v>
          </cell>
          <cell r="M43">
            <v>134.99391118205514</v>
          </cell>
          <cell r="N43">
            <v>137.19222475504523</v>
          </cell>
          <cell r="O43">
            <v>138.43711782249656</v>
          </cell>
          <cell r="P43">
            <v>139.58622372957709</v>
          </cell>
          <cell r="Q43">
            <v>140.6360955160051</v>
          </cell>
        </row>
        <row r="45">
          <cell r="A45" t="str">
            <v>Monthly Bills</v>
          </cell>
        </row>
        <row r="46">
          <cell r="A46" t="str">
            <v>Business</v>
          </cell>
          <cell r="B46" t="str">
            <v>US$</v>
          </cell>
          <cell r="C46">
            <v>57.97</v>
          </cell>
          <cell r="D46">
            <v>59.011181122215554</v>
          </cell>
          <cell r="E46">
            <v>58.872152035362951</v>
          </cell>
          <cell r="F46">
            <v>52.759004010669592</v>
          </cell>
          <cell r="G46">
            <v>49.232900648147684</v>
          </cell>
          <cell r="H46">
            <v>47.424017018273304</v>
          </cell>
          <cell r="I46">
            <v>45.990356463564126</v>
          </cell>
          <cell r="J46">
            <v>44.883071271068324</v>
          </cell>
          <cell r="K46">
            <v>44.069917681631971</v>
          </cell>
          <cell r="L46">
            <v>43.260256847999749</v>
          </cell>
          <cell r="M46">
            <v>42.452937144675147</v>
          </cell>
          <cell r="N46">
            <v>41.64700320578622</v>
          </cell>
          <cell r="O46">
            <v>40.841691030260314</v>
          </cell>
          <cell r="P46">
            <v>40.036420802113696</v>
          </cell>
          <cell r="Q46">
            <v>39.230787799612521</v>
          </cell>
        </row>
        <row r="47">
          <cell r="A47" t="str">
            <v>Consumer</v>
          </cell>
          <cell r="B47" t="str">
            <v>US$</v>
          </cell>
          <cell r="C47">
            <v>30.689999999999994</v>
          </cell>
          <cell r="D47">
            <v>31.089623338756429</v>
          </cell>
          <cell r="E47">
            <v>30.91736355215399</v>
          </cell>
          <cell r="F47">
            <v>27.634068633117696</v>
          </cell>
          <cell r="G47">
            <v>25.749579595607003</v>
          </cell>
          <cell r="H47">
            <v>24.769439149877659</v>
          </cell>
          <cell r="I47">
            <v>23.9940475502727</v>
          </cell>
          <cell r="J47">
            <v>23.396833857698443</v>
          </cell>
          <cell r="K47">
            <v>22.96005067942016</v>
          </cell>
          <cell r="L47">
            <v>22.525782687193242</v>
          </cell>
          <cell r="M47">
            <v>22.093466164189039</v>
          </cell>
          <cell r="N47">
            <v>21.66263204983397</v>
          </cell>
          <cell r="O47">
            <v>21.23290364670299</v>
          </cell>
          <cell r="P47">
            <v>20.80399320565429</v>
          </cell>
          <cell r="Q47">
            <v>20.37569757205209</v>
          </cell>
        </row>
        <row r="48">
          <cell r="A48" t="str">
            <v>Prepaid</v>
          </cell>
          <cell r="B48" t="str">
            <v>US$</v>
          </cell>
          <cell r="C48">
            <v>9.5831999999999962</v>
          </cell>
          <cell r="D48">
            <v>9.9762187580553441</v>
          </cell>
          <cell r="E48">
            <v>10.096997599278609</v>
          </cell>
          <cell r="F48">
            <v>9.1547897661228284</v>
          </cell>
          <cell r="G48">
            <v>8.5977126631178997</v>
          </cell>
          <cell r="H48">
            <v>8.3314620326940858</v>
          </cell>
          <cell r="I48">
            <v>8.1183497966962204</v>
          </cell>
          <cell r="J48">
            <v>7.9513359649481385</v>
          </cell>
          <cell r="K48">
            <v>7.8260769929973906</v>
          </cell>
          <cell r="L48">
            <v>7.7004248046162429</v>
          </cell>
          <cell r="M48">
            <v>7.5741220373462355</v>
          </cell>
          <cell r="N48">
            <v>7.4469572461784503</v>
          </cell>
          <cell r="O48">
            <v>7.3187636597321371</v>
          </cell>
          <cell r="P48">
            <v>7.1894174306438172</v>
          </cell>
          <cell r="Q48">
            <v>7.0588354638467044</v>
          </cell>
        </row>
        <row r="49">
          <cell r="A49" t="str">
            <v>Average</v>
          </cell>
          <cell r="B49" t="str">
            <v>US$</v>
          </cell>
          <cell r="C49">
            <v>26.318290178523668</v>
          </cell>
          <cell r="D49">
            <v>26.985103250614142</v>
          </cell>
          <cell r="E49">
            <v>25.937342548226471</v>
          </cell>
          <cell r="F49">
            <v>22.68071218829699</v>
          </cell>
          <cell r="G49">
            <v>20.754707975982615</v>
          </cell>
          <cell r="H49">
            <v>19.68301862382727</v>
          </cell>
          <cell r="I49">
            <v>19.023326401738323</v>
          </cell>
          <cell r="J49">
            <v>18.701956375221094</v>
          </cell>
          <cell r="K49">
            <v>18.611012152089625</v>
          </cell>
          <cell r="L49">
            <v>18.489908978450529</v>
          </cell>
          <cell r="M49">
            <v>18.343532489213903</v>
          </cell>
          <cell r="N49">
            <v>18.084976072329933</v>
          </cell>
          <cell r="O49">
            <v>17.723760180779831</v>
          </cell>
          <cell r="P49">
            <v>17.354867098029434</v>
          </cell>
          <cell r="Q49">
            <v>16.979460089766132</v>
          </cell>
        </row>
        <row r="51">
          <cell r="A51" t="str">
            <v>Revenue</v>
          </cell>
        </row>
        <row r="52">
          <cell r="A52" t="str">
            <v>Total revenue</v>
          </cell>
          <cell r="B52" t="str">
            <v>US$K</v>
          </cell>
          <cell r="C52">
            <v>1425.53094033352</v>
          </cell>
          <cell r="D52">
            <v>63138.226833194196</v>
          </cell>
          <cell r="E52">
            <v>203075.70304487762</v>
          </cell>
          <cell r="F52">
            <v>346676.53176808561</v>
          </cell>
          <cell r="G52">
            <v>475288.47726039338</v>
          </cell>
          <cell r="H52">
            <v>590539.14552575815</v>
          </cell>
          <cell r="I52">
            <v>693397.45336126548</v>
          </cell>
          <cell r="J52">
            <v>796220.64553654089</v>
          </cell>
          <cell r="K52">
            <v>901439.39890829381</v>
          </cell>
          <cell r="L52">
            <v>1006509.7377299232</v>
          </cell>
          <cell r="M52">
            <v>1113466.2175501899</v>
          </cell>
          <cell r="N52">
            <v>1217180.2796036783</v>
          </cell>
          <cell r="O52">
            <v>1319365.5488310207</v>
          </cell>
          <cell r="P52">
            <v>1427459.5201113243</v>
          </cell>
          <cell r="Q52">
            <v>1542457.4501473436</v>
          </cell>
        </row>
        <row r="54">
          <cell r="A54" t="str">
            <v>Revenue per user</v>
          </cell>
        </row>
        <row r="55">
          <cell r="A55" t="str">
            <v>Including interconnect</v>
          </cell>
          <cell r="B55" t="str">
            <v>US$</v>
          </cell>
          <cell r="C55">
            <v>551.38846017423487</v>
          </cell>
          <cell r="D55">
            <v>479.72166871992931</v>
          </cell>
          <cell r="E55">
            <v>457.12737770706804</v>
          </cell>
          <cell r="F55">
            <v>407.69212865363869</v>
          </cell>
          <cell r="G55">
            <v>376.01149876176902</v>
          </cell>
          <cell r="H55">
            <v>355.21171859870674</v>
          </cell>
          <cell r="I55">
            <v>339.83652084953172</v>
          </cell>
          <cell r="J55">
            <v>328.80121712305265</v>
          </cell>
          <cell r="K55">
            <v>320.58519628045303</v>
          </cell>
          <cell r="L55">
            <v>312.51548132434402</v>
          </cell>
          <cell r="M55">
            <v>304.5625175165589</v>
          </cell>
          <cell r="N55">
            <v>295.29274125658327</v>
          </cell>
          <cell r="O55">
            <v>284.96373095512729</v>
          </cell>
          <cell r="P55">
            <v>274.97975873855643</v>
          </cell>
          <cell r="Q55">
            <v>265.31811728503089</v>
          </cell>
        </row>
        <row r="56">
          <cell r="A56" t="str">
            <v>Net of interconnect fees</v>
          </cell>
          <cell r="B56" t="str">
            <v>US$</v>
          </cell>
          <cell r="C56">
            <v>492.23045826331469</v>
          </cell>
          <cell r="D56">
            <v>418.99743084919299</v>
          </cell>
          <cell r="E56">
            <v>398.86266511085466</v>
          </cell>
          <cell r="F56">
            <v>353.85555861793353</v>
          </cell>
          <cell r="G56">
            <v>326.8848356253751</v>
          </cell>
          <cell r="H56">
            <v>310.25843396813883</v>
          </cell>
          <cell r="I56">
            <v>298.44624428721238</v>
          </cell>
          <cell r="J56">
            <v>290.52594119997639</v>
          </cell>
          <cell r="K56">
            <v>285.17968406414246</v>
          </cell>
          <cell r="L56">
            <v>279.80547045294918</v>
          </cell>
          <cell r="M56">
            <v>274.37771296073925</v>
          </cell>
          <cell r="N56">
            <v>267.64261678520705</v>
          </cell>
          <cell r="O56">
            <v>259.81524257442464</v>
          </cell>
          <cell r="P56">
            <v>252.12293890679345</v>
          </cell>
          <cell r="Q56">
            <v>244.55914768870883</v>
          </cell>
        </row>
      </sheetData>
      <sheetData sheetId="13" refreshError="1"/>
      <sheetData sheetId="14" refreshError="1"/>
      <sheetData sheetId="15" refreshError="1"/>
      <sheetData sheetId="16" refreshError="1">
        <row r="8">
          <cell r="B8" t="b">
            <v>0</v>
          </cell>
        </row>
        <row r="16">
          <cell r="B16" t="b">
            <v>0</v>
          </cell>
        </row>
        <row r="27">
          <cell r="B27">
            <v>1</v>
          </cell>
        </row>
        <row r="36">
          <cell r="B36">
            <v>1</v>
          </cell>
        </row>
      </sheetData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+Wholesale"/>
      <sheetName val="NetworkUtilisation"/>
      <sheetName val="TIWinput"/>
      <sheetName val="FinOverview"/>
      <sheetName val="Scenarios"/>
      <sheetName val="Highlights"/>
      <sheetName val="FinConso"/>
      <sheetName val="FinStatconso"/>
      <sheetName val="DCF"/>
      <sheetName val="CostperMbit"/>
      <sheetName val="Network"/>
      <sheetName val="Capex"/>
      <sheetName val=" Market"/>
      <sheetName val="Revenue"/>
      <sheetName val=" Opexsummary"/>
      <sheetName val="OpEx"/>
      <sheetName val="Assumptions"/>
      <sheetName val="PresCONSO"/>
      <sheetName val="Ch-CONSOcf"/>
      <sheetName val="PresAirport"/>
      <sheetName val="HighlightsAirport"/>
      <sheetName val="Airport"/>
      <sheetName val="FinAirp"/>
      <sheetName val="FinStatAirp"/>
      <sheetName val="Ch-airport"/>
      <sheetName val="FinanceRens"/>
      <sheetName val="Ch-opexAirport"/>
      <sheetName val="DCFAirp"/>
      <sheetName val="RensInput"/>
      <sheetName val="Ch-capex"/>
      <sheetName val="UKpopbycities"/>
      <sheetName val="ConsolidCo"/>
      <sheetName val="Airlines"/>
      <sheetName val="Sensitivity"/>
      <sheetName val="Ch-sensitivity"/>
      <sheetName val="Ch-pen"/>
      <sheetName val="Ch-opex"/>
      <sheetName val="Ch-pricevscost"/>
      <sheetName val="Ch-costperMbyte"/>
      <sheetName val="Debtcalc"/>
      <sheetName val="regression"/>
      <sheetName val="Ch-regression"/>
      <sheetName val="Ch-pie"/>
      <sheetName val="Ch-ecomWE"/>
      <sheetName val="Ch-mob_ecom"/>
      <sheetName val="Ch-ecompie"/>
      <sheetName val="Internet"/>
      <sheetName val="Ch-internet"/>
      <sheetName val="Chartdata"/>
      <sheetName val="Ch-subs"/>
      <sheetName val="Ch-sub2"/>
      <sheetName val="Ch-airportmargin"/>
      <sheetName val="Ch-FCF"/>
      <sheetName val="Ch-ecommerceUK"/>
      <sheetName val="Ch-cashflow"/>
      <sheetName val="Ch-Rev&amp;EBITDA"/>
      <sheetName val="Ch-ARPU"/>
      <sheetName val="Ch-AirlineEco"/>
      <sheetName val="Ch-Europe"/>
      <sheetName val="Ch-pie98"/>
      <sheetName val="Ch-pie95"/>
      <sheetName val="multiple"/>
      <sheetName val="EconIndicators"/>
      <sheetName val="UKNetAdds"/>
      <sheetName val="VirginMobile"/>
      <sheetName val="Erlan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26">
          <cell r="D426">
            <v>0</v>
          </cell>
          <cell r="E426">
            <v>310.40991651083613</v>
          </cell>
          <cell r="F426">
            <v>916.81287760510975</v>
          </cell>
          <cell r="G426">
            <v>1751.0593718781988</v>
          </cell>
          <cell r="H426">
            <v>2879.1055201479298</v>
          </cell>
          <cell r="I426">
            <v>3895.1501917220876</v>
          </cell>
          <cell r="J426">
            <v>4879.2976092081208</v>
          </cell>
          <cell r="K426">
            <v>5795.2201706216438</v>
          </cell>
          <cell r="L426">
            <v>6825.1958759517001</v>
          </cell>
          <cell r="M426">
            <v>7760.7515881776071</v>
          </cell>
          <cell r="N426" t="e">
            <v>#REF!</v>
          </cell>
          <cell r="O426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+Wholesale"/>
      <sheetName val="NetworkUtilisation"/>
      <sheetName val="TIWinput"/>
      <sheetName val="FinOverview"/>
      <sheetName val="Scenarios"/>
      <sheetName val="Highlights"/>
      <sheetName val="FinConso"/>
      <sheetName val="FinStatconso"/>
      <sheetName val="DCF"/>
      <sheetName val="CostperMbit"/>
      <sheetName val="Network"/>
      <sheetName val="Capex"/>
      <sheetName val=" Market"/>
      <sheetName val="Revenue"/>
      <sheetName val=" Opexsummary"/>
      <sheetName val="OpEx"/>
      <sheetName val="Assumptions"/>
      <sheetName val="PresCONSO"/>
      <sheetName val="Ch-CONSOcf"/>
      <sheetName val="PresAirport"/>
      <sheetName val="HighlightsAirport"/>
      <sheetName val="Airport"/>
      <sheetName val="FinAirp"/>
      <sheetName val="FinStatAirp"/>
      <sheetName val="Ch-airport"/>
      <sheetName val="FinanceRens"/>
      <sheetName val="Ch-opexAirport"/>
      <sheetName val="DCFAirp"/>
      <sheetName val="RensInput"/>
      <sheetName val="Ch-capex"/>
      <sheetName val="UKpopbycities"/>
      <sheetName val="ConsolidCo"/>
      <sheetName val="Airlines"/>
      <sheetName val="Sensitivity"/>
      <sheetName val="Ch-sensitivity"/>
      <sheetName val="Ch-pen"/>
      <sheetName val="Ch-opex"/>
      <sheetName val="Ch-pricevscost"/>
      <sheetName val="Ch-costperMbyte"/>
      <sheetName val="Debtcalc"/>
      <sheetName val="regression"/>
      <sheetName val="Ch-regression"/>
      <sheetName val="Ch-pie"/>
      <sheetName val="Ch-ecomWE"/>
      <sheetName val="Ch-mob_ecom"/>
      <sheetName val="Ch-ecompie"/>
      <sheetName val="Internet"/>
      <sheetName val="Ch-internet"/>
      <sheetName val="Chartdata"/>
      <sheetName val="Ch-subs"/>
      <sheetName val="Ch-sub2"/>
      <sheetName val="Ch-airportmargin"/>
      <sheetName val="Ch-FCF"/>
      <sheetName val="Ch-ecommerceUK"/>
      <sheetName val="Ch-cashflow"/>
      <sheetName val="Ch-Rev&amp;EBITDA"/>
      <sheetName val="Ch-ARPU"/>
      <sheetName val="Ch-AirlineEco"/>
      <sheetName val="Ch-Europe"/>
      <sheetName val="Ch-pie98"/>
      <sheetName val="Ch-pie95"/>
      <sheetName val="multiple"/>
      <sheetName val="EconIndicators"/>
      <sheetName val="UKNetAdds"/>
      <sheetName val="VirginMobile"/>
      <sheetName val="Erlan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26">
          <cell r="D426">
            <v>0</v>
          </cell>
          <cell r="E426">
            <v>310.40991651083613</v>
          </cell>
          <cell r="F426">
            <v>916.81287760510975</v>
          </cell>
          <cell r="G426">
            <v>1751.0593718781988</v>
          </cell>
          <cell r="H426">
            <v>2879.1055201479298</v>
          </cell>
          <cell r="I426">
            <v>3895.1501917220876</v>
          </cell>
          <cell r="J426">
            <v>4879.2976092081208</v>
          </cell>
          <cell r="K426">
            <v>5795.2201706216438</v>
          </cell>
          <cell r="L426">
            <v>6825.1958759517001</v>
          </cell>
          <cell r="M426">
            <v>7760.7515881776071</v>
          </cell>
          <cell r="N426" t="e">
            <v>#REF!</v>
          </cell>
          <cell r="O426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+Wholesale"/>
      <sheetName val="NetworkUtilisation"/>
      <sheetName val="TIWinput"/>
      <sheetName val="FinOverview"/>
      <sheetName val="Scenarios"/>
      <sheetName val="Highlights"/>
      <sheetName val="FinConso"/>
      <sheetName val="FinStatconso"/>
      <sheetName val="DCF"/>
      <sheetName val="CostperMbit"/>
      <sheetName val="Network"/>
      <sheetName val="Capex"/>
      <sheetName val=" Market"/>
      <sheetName val="Revenue"/>
      <sheetName val=" Opexsummary"/>
      <sheetName val="OpEx"/>
      <sheetName val="Assumptions"/>
      <sheetName val="PresCONSO"/>
      <sheetName val="Ch-CONSOcf"/>
      <sheetName val="PresAirport"/>
      <sheetName val="HighlightsAirport"/>
      <sheetName val="Airport"/>
      <sheetName val="FinAirp"/>
      <sheetName val="FinStatAirp"/>
      <sheetName val="Ch-airport"/>
      <sheetName val="FinanceRens"/>
      <sheetName val="Ch-opexAirport"/>
      <sheetName val="DCFAirp"/>
      <sheetName val="RensInput"/>
      <sheetName val="Ch-capex"/>
      <sheetName val="UKpopbycities"/>
      <sheetName val="ConsolidCo"/>
      <sheetName val="Airlines"/>
      <sheetName val="Sensitivity"/>
      <sheetName val="Ch-sensitivity"/>
      <sheetName val="Ch-pen"/>
      <sheetName val="Ch-opex"/>
      <sheetName val="Ch-pricevscost"/>
      <sheetName val="Ch-costperMbyte"/>
      <sheetName val="Debtcalc"/>
      <sheetName val="regression"/>
      <sheetName val="Ch-regression"/>
      <sheetName val="Ch-pie"/>
      <sheetName val="Ch-ecomWE"/>
      <sheetName val="Ch-mob_ecom"/>
      <sheetName val="Ch-ecompie"/>
      <sheetName val="Internet"/>
      <sheetName val="Ch-internet"/>
      <sheetName val="Chartdata"/>
      <sheetName val="Ch-subs"/>
      <sheetName val="Ch-sub2"/>
      <sheetName val="Ch-airportmargin"/>
      <sheetName val="Ch-FCF"/>
      <sheetName val="Ch-ecommerceUK"/>
      <sheetName val="Ch-cashflow"/>
      <sheetName val="Ch-Rev&amp;EBITDA"/>
      <sheetName val="Ch-ARPU"/>
      <sheetName val="Ch-AirlineEco"/>
      <sheetName val="Ch-Europe"/>
      <sheetName val="Ch-pie98"/>
      <sheetName val="Ch-pie95"/>
      <sheetName val="multiple"/>
      <sheetName val="EconIndicators"/>
      <sheetName val="UKNetAdds"/>
      <sheetName val="VirginMobile"/>
      <sheetName val="Erlan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26">
          <cell r="D426">
            <v>0</v>
          </cell>
          <cell r="E426">
            <v>310.40991651083613</v>
          </cell>
          <cell r="F426">
            <v>916.81287760510975</v>
          </cell>
          <cell r="G426">
            <v>1751.0593718781988</v>
          </cell>
          <cell r="H426">
            <v>2879.1055201479298</v>
          </cell>
          <cell r="I426">
            <v>3895.1501917220876</v>
          </cell>
          <cell r="J426">
            <v>4879.2976092081208</v>
          </cell>
          <cell r="K426">
            <v>5795.2201706216438</v>
          </cell>
          <cell r="L426">
            <v>6825.1958759517001</v>
          </cell>
          <cell r="M426">
            <v>7760.7515881776071</v>
          </cell>
          <cell r="N426" t="e">
            <v>#REF!</v>
          </cell>
          <cell r="O426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TITLES"/>
      <sheetName val="FLASH"/>
      <sheetName val="EFR "/>
      <sheetName val="PROFIT-PERF"/>
      <sheetName val="PVA"/>
      <sheetName val="BS"/>
      <sheetName val="C-FLOW"/>
      <sheetName val="CASHFLOW"/>
      <sheetName val="ASSET-WK"/>
      <sheetName val="ASSET-UT"/>
      <sheetName val="RECEIVABLES"/>
      <sheetName val="INVENTORY"/>
      <sheetName val="DISTRICT PRO"/>
      <sheetName val="OVERHEAD"/>
      <sheetName val="PERF"/>
      <sheetName val="EXP"/>
      <sheetName val="OHVAR"/>
      <sheetName val="OT"/>
      <sheetName val="FACTORY"/>
      <sheetName val="PRODN"/>
      <sheetName val="MANPOWER"/>
      <sheetName val="AFE"/>
      <sheetName val="VAR"/>
      <sheetName val="Cover"/>
      <sheetName val="OPR-OCT"/>
      <sheetName val="Sheet4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oldman Valuation"/>
      <sheetName val="DLJ Valuation"/>
      <sheetName val="Assumptions"/>
      <sheetName val="Op Projection"/>
      <sheetName val="Income"/>
      <sheetName val="Capital"/>
      <sheetName val="Sources&amp;Uses"/>
      <sheetName val="Network"/>
      <sheetName val="Staffing"/>
      <sheetName val="Control"/>
      <sheetName val="Balance"/>
      <sheetName val="Stats-Pub"/>
      <sheetName val="Balance-Pub"/>
      <sheetName val="Income-Pub"/>
      <sheetName val="Cash Flow-Pub"/>
      <sheetName val="Export"/>
      <sheetName val="Macros"/>
      <sheetName val="HHGSCALC."/>
      <sheetName val="MMR"/>
      <sheetName val="summary (USD)"/>
    </sheetNames>
    <sheetDataSet>
      <sheetData sheetId="0" refreshError="1"/>
      <sheetData sheetId="1" refreshError="1"/>
      <sheetData sheetId="2" refreshError="1">
        <row r="10">
          <cell r="B10">
            <v>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About"/>
      <sheetName val="Basics"/>
      <sheetName val="Setup"/>
      <sheetName val="Country Data"/>
      <sheetName val="Main Forecast"/>
      <sheetName val="Past"/>
      <sheetName val="Penetration Curve"/>
      <sheetName val="Customers"/>
      <sheetName val="Data Users"/>
      <sheetName val="Main Revenue"/>
      <sheetName val="Tariff"/>
      <sheetName val="Bill"/>
      <sheetName val="Interconnect &amp; Roaming"/>
      <sheetName val="3rd Party Revenue"/>
      <sheetName val="Telematics"/>
      <sheetName val="Wholesale"/>
      <sheetName val="Equipment"/>
      <sheetName val="Other Revenue"/>
      <sheetName val="Traffic"/>
      <sheetName val="Destinations"/>
      <sheetName val="Usage"/>
      <sheetName val="Opex &amp; Capex"/>
      <sheetName val="Interconnect &amp; Roaming Cost"/>
      <sheetName val="Cost of Sales"/>
      <sheetName val="Wholesale Cost"/>
      <sheetName val="Payroll"/>
      <sheetName val="Opex"/>
      <sheetName val="Capex"/>
      <sheetName val="Network"/>
      <sheetName val="Accounts"/>
      <sheetName val="Taxation"/>
      <sheetName val="Financing"/>
      <sheetName val="Financial Statements 1"/>
      <sheetName val="Financial Statements 2"/>
      <sheetName val="Valuation"/>
      <sheetName val="Executive Summary"/>
      <sheetName val="Exec Summary 1"/>
      <sheetName val="Exec Summary 2"/>
      <sheetName val="Free Form"/>
      <sheetName val="Scenarios"/>
      <sheetName val="Printing"/>
      <sheetName val="Licence"/>
      <sheetName val="To Engineering"/>
      <sheetName val="From Engineering"/>
      <sheetName val="Navigation"/>
      <sheetName val="OpeningDialogBox"/>
      <sheetName val="Assumptions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>
        <row r="58">
          <cell r="H58">
            <v>292</v>
          </cell>
          <cell r="I58">
            <v>292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 refreshError="1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7">
          <cell r="B7" t="str">
            <v>Penetration Ceiling</v>
          </cell>
          <cell r="C7">
            <v>-0.1</v>
          </cell>
          <cell r="D7">
            <v>0.1</v>
          </cell>
          <cell r="E7" t="str">
            <v>Not Active</v>
          </cell>
          <cell r="F7" t="str">
            <v>Included</v>
          </cell>
        </row>
        <row r="8">
          <cell r="B8" t="str">
            <v>Share of Gross Adds</v>
          </cell>
          <cell r="C8">
            <v>-0.1</v>
          </cell>
          <cell r="D8">
            <v>0.1</v>
          </cell>
          <cell r="E8" t="str">
            <v>Not Active</v>
          </cell>
          <cell r="F8" t="str">
            <v>Included</v>
          </cell>
        </row>
        <row r="9">
          <cell r="B9" t="str">
            <v>Wataniya Churn</v>
          </cell>
          <cell r="C9">
            <v>-0.1</v>
          </cell>
          <cell r="D9">
            <v>0.1</v>
          </cell>
          <cell r="E9" t="str">
            <v>Not Active</v>
          </cell>
          <cell r="F9" t="str">
            <v>Not Incl.</v>
          </cell>
        </row>
        <row r="10">
          <cell r="B10" t="str">
            <v>Competitor Churn</v>
          </cell>
          <cell r="C10">
            <v>-0.1</v>
          </cell>
          <cell r="D10">
            <v>0.1</v>
          </cell>
          <cell r="E10" t="str">
            <v>Not Active</v>
          </cell>
          <cell r="F10" t="str">
            <v>Not Incl.</v>
          </cell>
        </row>
        <row r="11">
          <cell r="B11" t="str">
            <v>Packet Data Take-Up</v>
          </cell>
          <cell r="C11">
            <v>-0.1</v>
          </cell>
          <cell r="D11">
            <v>0.1</v>
          </cell>
          <cell r="E11" t="str">
            <v>Not Active</v>
          </cell>
          <cell r="F11" t="str">
            <v>Not Incl.</v>
          </cell>
        </row>
        <row r="12">
          <cell r="B12" t="str">
            <v>3G % of Packet Data Sales</v>
          </cell>
          <cell r="C12">
            <v>-0.1</v>
          </cell>
          <cell r="D12">
            <v>0.1</v>
          </cell>
          <cell r="E12" t="str">
            <v>Not Active</v>
          </cell>
          <cell r="F12" t="str">
            <v>Not Incl.</v>
          </cell>
        </row>
        <row r="13">
          <cell r="B13" t="str">
            <v>Voice Tariff</v>
          </cell>
          <cell r="C13">
            <v>-0.1</v>
          </cell>
          <cell r="D13">
            <v>0.1</v>
          </cell>
          <cell r="E13" t="str">
            <v>Not Active</v>
          </cell>
          <cell r="F13" t="str">
            <v>Included</v>
          </cell>
        </row>
        <row r="14">
          <cell r="B14" t="str">
            <v>Data Tariffs</v>
          </cell>
          <cell r="C14">
            <v>-0.1</v>
          </cell>
          <cell r="D14">
            <v>0.1</v>
          </cell>
          <cell r="E14" t="str">
            <v>Not Active</v>
          </cell>
          <cell r="F14" t="str">
            <v>Not Incl.</v>
          </cell>
        </row>
        <row r="15">
          <cell r="B15" t="str">
            <v>Voice Spend</v>
          </cell>
          <cell r="C15">
            <v>-0.1</v>
          </cell>
          <cell r="D15">
            <v>0.1</v>
          </cell>
          <cell r="E15" t="str">
            <v>Not Active</v>
          </cell>
          <cell r="F15" t="str">
            <v>Not Incl.</v>
          </cell>
        </row>
        <row r="16">
          <cell r="B16" t="str">
            <v>Data Spend</v>
          </cell>
          <cell r="C16">
            <v>-0.1</v>
          </cell>
          <cell r="D16">
            <v>0.1</v>
          </cell>
          <cell r="E16" t="str">
            <v>Not Active</v>
          </cell>
          <cell r="F16" t="str">
            <v>Included</v>
          </cell>
        </row>
        <row r="17">
          <cell r="B17" t="str">
            <v>Interconnect Revenue Rates</v>
          </cell>
          <cell r="C17">
            <v>-0.1</v>
          </cell>
          <cell r="D17">
            <v>0.1</v>
          </cell>
          <cell r="E17" t="str">
            <v>Not Active</v>
          </cell>
          <cell r="F17" t="str">
            <v>Not Incl.</v>
          </cell>
        </row>
        <row r="18">
          <cell r="B18" t="str">
            <v>3rd Party Revenue</v>
          </cell>
          <cell r="C18">
            <v>-0.1</v>
          </cell>
          <cell r="D18">
            <v>0.1</v>
          </cell>
          <cell r="E18" t="str">
            <v>Not Active</v>
          </cell>
          <cell r="F18" t="str">
            <v>Not Incl.</v>
          </cell>
        </row>
        <row r="19">
          <cell r="B19" t="str">
            <v>Telematics Revenue</v>
          </cell>
          <cell r="C19">
            <v>-0.1</v>
          </cell>
          <cell r="D19">
            <v>0.1</v>
          </cell>
          <cell r="E19" t="str">
            <v>Not Active</v>
          </cell>
          <cell r="F19" t="str">
            <v>Not Incl.</v>
          </cell>
        </row>
        <row r="20">
          <cell r="B20" t="str">
            <v>Wholesale Customers</v>
          </cell>
          <cell r="C20">
            <v>-0.1</v>
          </cell>
          <cell r="D20">
            <v>0.1</v>
          </cell>
          <cell r="E20" t="str">
            <v>Not Active</v>
          </cell>
          <cell r="F20" t="str">
            <v>Not Incl.</v>
          </cell>
        </row>
        <row r="21">
          <cell r="B21" t="str">
            <v>Other Revenue per User</v>
          </cell>
          <cell r="C21">
            <v>-0.1</v>
          </cell>
          <cell r="D21">
            <v>0.1</v>
          </cell>
          <cell r="E21" t="str">
            <v>Not Active</v>
          </cell>
          <cell r="F21" t="str">
            <v>Not Incl.</v>
          </cell>
        </row>
        <row r="22">
          <cell r="B22" t="str">
            <v>Other Revenue EBITDA Margin</v>
          </cell>
          <cell r="C22">
            <v>-0.1</v>
          </cell>
          <cell r="D22">
            <v>0.1</v>
          </cell>
          <cell r="E22" t="str">
            <v>Not Active</v>
          </cell>
          <cell r="F22" t="str">
            <v>Not Incl.</v>
          </cell>
        </row>
        <row r="23">
          <cell r="B23" t="str">
            <v>Service Retail Commissions</v>
          </cell>
          <cell r="C23">
            <v>-0.1</v>
          </cell>
          <cell r="D23">
            <v>0.1</v>
          </cell>
          <cell r="E23" t="str">
            <v>Not Active</v>
          </cell>
          <cell r="F23" t="str">
            <v>Not Incl.</v>
          </cell>
        </row>
        <row r="24">
          <cell r="B24" t="str">
            <v>Acquisition Cost per Gross Add</v>
          </cell>
          <cell r="C24">
            <v>-0.1</v>
          </cell>
          <cell r="D24">
            <v>0.1</v>
          </cell>
          <cell r="E24" t="str">
            <v>Not Active</v>
          </cell>
          <cell r="F24" t="str">
            <v>Not Incl.</v>
          </cell>
        </row>
        <row r="25">
          <cell r="B25" t="str">
            <v>Customer Retention Cost</v>
          </cell>
          <cell r="C25">
            <v>-0.1</v>
          </cell>
          <cell r="D25">
            <v>0.1</v>
          </cell>
          <cell r="E25" t="str">
            <v>Not Active</v>
          </cell>
          <cell r="F25" t="str">
            <v>Not Incl.</v>
          </cell>
        </row>
        <row r="26">
          <cell r="B26" t="str">
            <v>Advertising Cost</v>
          </cell>
          <cell r="C26">
            <v>-0.1</v>
          </cell>
          <cell r="D26">
            <v>0.1</v>
          </cell>
          <cell r="E26" t="str">
            <v>Not Active</v>
          </cell>
          <cell r="F26" t="str">
            <v>Not Incl.</v>
          </cell>
        </row>
        <row r="27">
          <cell r="B27" t="str">
            <v>Other Marketing Cost</v>
          </cell>
          <cell r="C27">
            <v>-0.1</v>
          </cell>
          <cell r="D27">
            <v>0.1</v>
          </cell>
          <cell r="E27" t="str">
            <v>Not Active</v>
          </cell>
          <cell r="F27" t="str">
            <v>Not Incl.</v>
          </cell>
        </row>
        <row r="28">
          <cell r="B28" t="str">
            <v>Bad Debt</v>
          </cell>
          <cell r="C28">
            <v>-0.1</v>
          </cell>
          <cell r="D28">
            <v>0.1</v>
          </cell>
          <cell r="E28" t="str">
            <v>Not Active</v>
          </cell>
          <cell r="F28" t="str">
            <v>Not Incl.</v>
          </cell>
        </row>
        <row r="29">
          <cell r="B29" t="str">
            <v>Interconnect &amp; Wholesale Cost</v>
          </cell>
          <cell r="C29">
            <v>-0.1</v>
          </cell>
          <cell r="D29">
            <v>0.1</v>
          </cell>
          <cell r="E29" t="str">
            <v>Not Active</v>
          </cell>
          <cell r="F29" t="str">
            <v>Not Incl.</v>
          </cell>
        </row>
        <row r="30">
          <cell r="B30" t="str">
            <v>Network Operations Cost</v>
          </cell>
          <cell r="C30">
            <v>-0.1</v>
          </cell>
          <cell r="D30">
            <v>0.1</v>
          </cell>
          <cell r="E30" t="str">
            <v>Not Active</v>
          </cell>
          <cell r="F30" t="str">
            <v>Not Incl.</v>
          </cell>
        </row>
        <row r="31">
          <cell r="B31" t="str">
            <v>Payroll &amp; Related Cost</v>
          </cell>
          <cell r="C31">
            <v>-0.1</v>
          </cell>
          <cell r="D31">
            <v>0.1</v>
          </cell>
          <cell r="E31" t="str">
            <v>Not Active</v>
          </cell>
          <cell r="F31" t="str">
            <v>Not Incl.</v>
          </cell>
        </row>
        <row r="32">
          <cell r="B32" t="str">
            <v>Head Office Cost</v>
          </cell>
          <cell r="C32">
            <v>-0.1</v>
          </cell>
          <cell r="D32">
            <v>0.1</v>
          </cell>
          <cell r="E32" t="str">
            <v>Not Active</v>
          </cell>
          <cell r="F32" t="str">
            <v>Not Incl.</v>
          </cell>
        </row>
        <row r="33">
          <cell r="B33" t="str">
            <v>Incremental Tangible Capex</v>
          </cell>
          <cell r="C33">
            <v>-0.05</v>
          </cell>
          <cell r="D33">
            <v>0.05</v>
          </cell>
          <cell r="E33" t="str">
            <v>Not Active</v>
          </cell>
          <cell r="F33" t="str">
            <v>Not Incl.</v>
          </cell>
        </row>
        <row r="38">
          <cell r="C38">
            <v>46253.757161103771</v>
          </cell>
          <cell r="D38">
            <v>63921.30988147945</v>
          </cell>
        </row>
        <row r="39">
          <cell r="C39">
            <v>46297.082462023318</v>
          </cell>
          <cell r="D39">
            <v>63619.959279834664</v>
          </cell>
        </row>
        <row r="40">
          <cell r="C40">
            <v>56868.253276207834</v>
          </cell>
          <cell r="D40">
            <v>53174.546412490949</v>
          </cell>
        </row>
        <row r="41">
          <cell r="C41">
            <v>51648.390670719797</v>
          </cell>
          <cell r="D41">
            <v>58278.140202290655</v>
          </cell>
        </row>
        <row r="42">
          <cell r="C42">
            <v>54718.377438977368</v>
          </cell>
          <cell r="D42">
            <v>55237.279890238482</v>
          </cell>
        </row>
        <row r="43">
          <cell r="C43">
            <v>55108.131050127486</v>
          </cell>
          <cell r="D43">
            <v>55108.131050127486</v>
          </cell>
        </row>
        <row r="44">
          <cell r="C44">
            <v>45273.651749470977</v>
          </cell>
          <cell r="D44">
            <v>61051.786781912189</v>
          </cell>
        </row>
        <row r="45">
          <cell r="C45">
            <v>53123.885766745814</v>
          </cell>
          <cell r="D45">
            <v>56915.265555837483</v>
          </cell>
        </row>
        <row r="46">
          <cell r="C46">
            <v>42197.014677294988</v>
          </cell>
          <cell r="D46">
            <v>60185.823927257821</v>
          </cell>
        </row>
        <row r="47">
          <cell r="C47">
            <v>52110.829250905081</v>
          </cell>
          <cell r="D47">
            <v>57845.294187105625</v>
          </cell>
        </row>
        <row r="48">
          <cell r="C48">
            <v>50852.275564824682</v>
          </cell>
          <cell r="D48">
            <v>59363.986535430304</v>
          </cell>
        </row>
        <row r="49">
          <cell r="C49">
            <v>54986.608797741625</v>
          </cell>
          <cell r="D49">
            <v>55193.707506522274</v>
          </cell>
        </row>
        <row r="50">
          <cell r="C50">
            <v>55108.131050127486</v>
          </cell>
          <cell r="D50">
            <v>55108.131050127486</v>
          </cell>
        </row>
        <row r="51">
          <cell r="C51">
            <v>55108.131050127486</v>
          </cell>
          <cell r="D51">
            <v>55108.131050127486</v>
          </cell>
        </row>
        <row r="52">
          <cell r="C52">
            <v>55028.420058345313</v>
          </cell>
          <cell r="D52">
            <v>55187.842041909731</v>
          </cell>
        </row>
        <row r="53">
          <cell r="C53">
            <v>55022.355638060333</v>
          </cell>
          <cell r="D53">
            <v>55193.906462194667</v>
          </cell>
        </row>
        <row r="54">
          <cell r="C54">
            <v>56389.858473045773</v>
          </cell>
          <cell r="D54">
            <v>53826.40362720922</v>
          </cell>
        </row>
        <row r="55">
          <cell r="C55">
            <v>54573.453530510888</v>
          </cell>
          <cell r="D55">
            <v>55609.459251632376</v>
          </cell>
        </row>
        <row r="56">
          <cell r="C56">
            <v>54716.897003511491</v>
          </cell>
          <cell r="D56">
            <v>55456.693011215517</v>
          </cell>
        </row>
        <row r="57">
          <cell r="C57">
            <v>55220.087275613412</v>
          </cell>
          <cell r="D57">
            <v>54872.715333791042</v>
          </cell>
        </row>
        <row r="58">
          <cell r="C58">
            <v>55637.274944292825</v>
          </cell>
          <cell r="D58">
            <v>54578.987155962161</v>
          </cell>
        </row>
        <row r="59">
          <cell r="C59">
            <v>55375.760721070139</v>
          </cell>
          <cell r="D59">
            <v>54840.501379184861</v>
          </cell>
        </row>
        <row r="60">
          <cell r="C60">
            <v>59578.905872655887</v>
          </cell>
          <cell r="D60">
            <v>50637.356227599121</v>
          </cell>
        </row>
        <row r="61">
          <cell r="C61">
            <v>56792.827515562822</v>
          </cell>
          <cell r="D61">
            <v>53423.434584692142</v>
          </cell>
        </row>
        <row r="62">
          <cell r="C62">
            <v>56530.972532789398</v>
          </cell>
          <cell r="D62">
            <v>53685.289567465574</v>
          </cell>
        </row>
        <row r="63">
          <cell r="C63">
            <v>56843.373470356739</v>
          </cell>
          <cell r="D63">
            <v>53372.88862989824</v>
          </cell>
        </row>
        <row r="64">
          <cell r="C64">
            <v>57676.678430023472</v>
          </cell>
          <cell r="D64">
            <v>52444.592199237857</v>
          </cell>
        </row>
        <row r="113">
          <cell r="C113">
            <v>66186.72618439862</v>
          </cell>
        </row>
        <row r="114">
          <cell r="C114">
            <v>53211.112331878656</v>
          </cell>
        </row>
        <row r="119">
          <cell r="F119">
            <v>46253.757161103771</v>
          </cell>
          <cell r="G119">
            <v>63921.30988147945</v>
          </cell>
        </row>
        <row r="120">
          <cell r="F120">
            <v>46297.082462023318</v>
          </cell>
          <cell r="G120">
            <v>63619.959279834664</v>
          </cell>
        </row>
        <row r="121">
          <cell r="F121">
            <v>56868.253276207834</v>
          </cell>
          <cell r="G121">
            <v>53174.546412490949</v>
          </cell>
        </row>
        <row r="122">
          <cell r="F122">
            <v>51648.390670719797</v>
          </cell>
          <cell r="G122">
            <v>58278.140202290655</v>
          </cell>
        </row>
        <row r="123">
          <cell r="F123">
            <v>54718.377438977368</v>
          </cell>
          <cell r="G123">
            <v>55237.279890238482</v>
          </cell>
        </row>
        <row r="124">
          <cell r="F124">
            <v>55108.131050127486</v>
          </cell>
          <cell r="G124">
            <v>55108.131050127486</v>
          </cell>
        </row>
        <row r="125">
          <cell r="F125">
            <v>45273.651749470977</v>
          </cell>
          <cell r="G125">
            <v>61051.786781912189</v>
          </cell>
        </row>
        <row r="126">
          <cell r="F126">
            <v>53123.885766745814</v>
          </cell>
          <cell r="G126">
            <v>56915.265555837483</v>
          </cell>
        </row>
        <row r="127">
          <cell r="F127">
            <v>42197.014677294988</v>
          </cell>
          <cell r="G127">
            <v>60185.823927257821</v>
          </cell>
        </row>
        <row r="128">
          <cell r="F128">
            <v>52110.829250905081</v>
          </cell>
          <cell r="G128">
            <v>57845.294187105625</v>
          </cell>
        </row>
        <row r="129">
          <cell r="F129">
            <v>50852.275564824682</v>
          </cell>
          <cell r="G129">
            <v>59363.986535430304</v>
          </cell>
        </row>
        <row r="130">
          <cell r="F130">
            <v>54986.608797741625</v>
          </cell>
          <cell r="G130">
            <v>55193.707506522274</v>
          </cell>
        </row>
        <row r="131">
          <cell r="F131">
            <v>55108.131050127486</v>
          </cell>
          <cell r="G131">
            <v>55108.131050127486</v>
          </cell>
        </row>
        <row r="132">
          <cell r="F132">
            <v>55108.131050127486</v>
          </cell>
          <cell r="G132">
            <v>55108.131050127486</v>
          </cell>
        </row>
        <row r="133">
          <cell r="F133">
            <v>55028.420058345313</v>
          </cell>
          <cell r="G133">
            <v>55187.842041909731</v>
          </cell>
        </row>
        <row r="134">
          <cell r="F134">
            <v>55022.355638060333</v>
          </cell>
          <cell r="G134">
            <v>55193.906462194667</v>
          </cell>
        </row>
        <row r="135">
          <cell r="F135">
            <v>56389.858473045773</v>
          </cell>
          <cell r="G135">
            <v>53826.40362720922</v>
          </cell>
        </row>
        <row r="136">
          <cell r="F136">
            <v>54573.453530510888</v>
          </cell>
          <cell r="G136">
            <v>55609.459251632376</v>
          </cell>
        </row>
        <row r="137">
          <cell r="F137">
            <v>54716.897003511491</v>
          </cell>
          <cell r="G137">
            <v>55456.693011215517</v>
          </cell>
        </row>
        <row r="138">
          <cell r="F138">
            <v>55220.087275613412</v>
          </cell>
          <cell r="G138">
            <v>54872.715333791042</v>
          </cell>
        </row>
        <row r="139">
          <cell r="F139">
            <v>55637.274944292825</v>
          </cell>
          <cell r="G139">
            <v>54578.987155962161</v>
          </cell>
        </row>
        <row r="140">
          <cell r="F140">
            <v>55375.760721070139</v>
          </cell>
          <cell r="G140">
            <v>54840.501379184861</v>
          </cell>
        </row>
        <row r="141">
          <cell r="F141">
            <v>59578.905872655887</v>
          </cell>
          <cell r="G141">
            <v>50637.356227599121</v>
          </cell>
        </row>
        <row r="142">
          <cell r="F142">
            <v>56792.827515562822</v>
          </cell>
          <cell r="G142">
            <v>53423.434584692142</v>
          </cell>
        </row>
        <row r="143">
          <cell r="F143">
            <v>56530.972532789398</v>
          </cell>
          <cell r="G143">
            <v>53685.289567465574</v>
          </cell>
        </row>
        <row r="144">
          <cell r="F144">
            <v>56843.373470356739</v>
          </cell>
          <cell r="G144">
            <v>53372.88862989824</v>
          </cell>
        </row>
        <row r="145">
          <cell r="F145">
            <v>57676.678430023472</v>
          </cell>
          <cell r="G145">
            <v>52444.592199237857</v>
          </cell>
        </row>
        <row r="149">
          <cell r="C149">
            <v>0</v>
          </cell>
          <cell r="D149">
            <v>462.4118709586661</v>
          </cell>
          <cell r="E149">
            <v>1177.3841174350796</v>
          </cell>
          <cell r="F149">
            <v>1353.4407428676009</v>
          </cell>
          <cell r="G149">
            <v>1488.4138894023306</v>
          </cell>
          <cell r="H149">
            <v>1653.4875186541217</v>
          </cell>
          <cell r="I149">
            <v>1792.5729283307674</v>
          </cell>
          <cell r="J149">
            <v>1875.2440865652657</v>
          </cell>
          <cell r="K149">
            <v>1944.5233603408269</v>
          </cell>
          <cell r="L149">
            <v>2008.6739048012009</v>
          </cell>
          <cell r="M149">
            <v>2043.3666911525559</v>
          </cell>
          <cell r="N149">
            <v>2060.7907509745055</v>
          </cell>
        </row>
        <row r="150">
          <cell r="C150">
            <v>0</v>
          </cell>
          <cell r="D150">
            <v>0.93639344262295099</v>
          </cell>
          <cell r="E150">
            <v>3.9126431665227326</v>
          </cell>
          <cell r="F150">
            <v>7.2315892479842265</v>
          </cell>
          <cell r="G150">
            <v>9.9562880670830989</v>
          </cell>
          <cell r="H150">
            <v>12.78133371411754</v>
          </cell>
          <cell r="I150">
            <v>15.311099237047783</v>
          </cell>
          <cell r="J150">
            <v>18.258892297671121</v>
          </cell>
          <cell r="K150">
            <v>20.547570175197279</v>
          </cell>
          <cell r="L150">
            <v>21.467919985775762</v>
          </cell>
          <cell r="M150">
            <v>22.22637978180104</v>
          </cell>
          <cell r="N150">
            <v>22.927417012900126</v>
          </cell>
        </row>
        <row r="153">
          <cell r="C153">
            <v>0</v>
          </cell>
          <cell r="D153">
            <v>462.4118709586661</v>
          </cell>
          <cell r="E153">
            <v>1177.3841174350796</v>
          </cell>
          <cell r="F153">
            <v>1353.4407428676009</v>
          </cell>
          <cell r="G153">
            <v>1488.4138894023306</v>
          </cell>
          <cell r="H153">
            <v>1653.4875186541217</v>
          </cell>
          <cell r="I153">
            <v>1792.5729283307674</v>
          </cell>
          <cell r="J153">
            <v>1875.2440865652657</v>
          </cell>
          <cell r="K153">
            <v>1944.5233603408269</v>
          </cell>
          <cell r="L153">
            <v>2008.6739048012009</v>
          </cell>
          <cell r="M153">
            <v>2043.3666911525559</v>
          </cell>
          <cell r="N153">
            <v>2060.7907509745055</v>
          </cell>
        </row>
        <row r="154">
          <cell r="C154">
            <v>0</v>
          </cell>
          <cell r="D154">
            <v>0.93639344262295099</v>
          </cell>
          <cell r="E154">
            <v>3.9126431665227326</v>
          </cell>
          <cell r="F154">
            <v>7.2315892479842265</v>
          </cell>
          <cell r="G154">
            <v>9.9562880670830989</v>
          </cell>
          <cell r="H154">
            <v>12.78133371411754</v>
          </cell>
          <cell r="I154">
            <v>15.311099237047783</v>
          </cell>
          <cell r="J154">
            <v>18.258892297671121</v>
          </cell>
          <cell r="K154">
            <v>20.547570175197279</v>
          </cell>
          <cell r="L154">
            <v>21.467919985775762</v>
          </cell>
          <cell r="M154">
            <v>22.22637978180104</v>
          </cell>
          <cell r="N154">
            <v>22.927417012900126</v>
          </cell>
        </row>
        <row r="161">
          <cell r="C161" t="str">
            <v>Low Value</v>
          </cell>
        </row>
        <row r="162">
          <cell r="C162" t="str">
            <v>High Value</v>
          </cell>
        </row>
        <row r="163">
          <cell r="C163" t="str">
            <v>Not Active</v>
          </cell>
        </row>
        <row r="164">
          <cell r="C164" t="str">
            <v>Base Case</v>
          </cell>
        </row>
        <row r="166">
          <cell r="C166" t="str">
            <v>Included</v>
          </cell>
        </row>
        <row r="167">
          <cell r="C167" t="str">
            <v>Not Incl.</v>
          </cell>
        </row>
        <row r="175">
          <cell r="B175" t="str">
            <v>Penetration Ceiling</v>
          </cell>
        </row>
        <row r="176">
          <cell r="B176" t="str">
            <v>Share of Gross Adds</v>
          </cell>
        </row>
        <row r="177">
          <cell r="B177" t="str">
            <v>Voice Tariff</v>
          </cell>
        </row>
        <row r="178">
          <cell r="B178" t="str">
            <v>Data Spend</v>
          </cell>
        </row>
        <row r="187">
          <cell r="C187">
            <v>27970.80551223041</v>
          </cell>
          <cell r="E187" t="str">
            <v>Low Value</v>
          </cell>
          <cell r="F187" t="str">
            <v>Low Value</v>
          </cell>
          <cell r="G187" t="str">
            <v>Low Value</v>
          </cell>
          <cell r="H187" t="str">
            <v>Low Value</v>
          </cell>
        </row>
        <row r="188">
          <cell r="C188">
            <v>32582.742972555105</v>
          </cell>
          <cell r="E188" t="str">
            <v>Low Value</v>
          </cell>
          <cell r="F188" t="str">
            <v>Low Value</v>
          </cell>
          <cell r="G188" t="str">
            <v>Low Value</v>
          </cell>
          <cell r="H188" t="str">
            <v>High Value</v>
          </cell>
        </row>
        <row r="189">
          <cell r="C189">
            <v>30381.437256368161</v>
          </cell>
          <cell r="E189" t="str">
            <v>Low Value</v>
          </cell>
          <cell r="F189" t="str">
            <v>Low Value</v>
          </cell>
          <cell r="G189" t="str">
            <v>Low Value</v>
          </cell>
          <cell r="H189" t="str">
            <v>Not Active</v>
          </cell>
        </row>
        <row r="190">
          <cell r="C190">
            <v>40890.126154434096</v>
          </cell>
          <cell r="E190" t="str">
            <v>Low Value</v>
          </cell>
          <cell r="F190" t="str">
            <v>Low Value</v>
          </cell>
          <cell r="G190" t="str">
            <v>High Value</v>
          </cell>
          <cell r="H190" t="str">
            <v>Low Value</v>
          </cell>
        </row>
        <row r="191">
          <cell r="C191">
            <v>45712.955619375214</v>
          </cell>
          <cell r="E191" t="str">
            <v>Low Value</v>
          </cell>
          <cell r="F191" t="str">
            <v>Low Value</v>
          </cell>
          <cell r="G191" t="str">
            <v>High Value</v>
          </cell>
          <cell r="H191" t="str">
            <v>High Value</v>
          </cell>
        </row>
        <row r="192">
          <cell r="C192">
            <v>43300.757898571828</v>
          </cell>
          <cell r="E192" t="str">
            <v>Low Value</v>
          </cell>
          <cell r="F192" t="str">
            <v>Low Value</v>
          </cell>
          <cell r="G192" t="str">
            <v>High Value</v>
          </cell>
          <cell r="H192" t="str">
            <v>Not Active</v>
          </cell>
        </row>
        <row r="193">
          <cell r="C193">
            <v>35873.636261144522</v>
          </cell>
          <cell r="E193" t="str">
            <v>Low Value</v>
          </cell>
          <cell r="F193" t="str">
            <v>Low Value</v>
          </cell>
          <cell r="G193" t="str">
            <v>Not Active</v>
          </cell>
          <cell r="H193" t="str">
            <v>Low Value</v>
          </cell>
        </row>
        <row r="194">
          <cell r="C194">
            <v>40485.57372146922</v>
          </cell>
          <cell r="E194" t="str">
            <v>Low Value</v>
          </cell>
          <cell r="F194" t="str">
            <v>Low Value</v>
          </cell>
          <cell r="G194" t="str">
            <v>Not Active</v>
          </cell>
          <cell r="H194" t="str">
            <v>High Value</v>
          </cell>
        </row>
        <row r="195">
          <cell r="C195">
            <v>38284.268005282283</v>
          </cell>
          <cell r="E195" t="str">
            <v>Low Value</v>
          </cell>
          <cell r="F195" t="str">
            <v>Low Value</v>
          </cell>
          <cell r="G195" t="str">
            <v>Not Active</v>
          </cell>
          <cell r="H195" t="str">
            <v>Not Active</v>
          </cell>
        </row>
        <row r="196">
          <cell r="C196">
            <v>41570.31222550058</v>
          </cell>
          <cell r="E196" t="str">
            <v>Low Value</v>
          </cell>
          <cell r="F196" t="str">
            <v>High Value</v>
          </cell>
          <cell r="G196" t="str">
            <v>Low Value</v>
          </cell>
          <cell r="H196" t="str">
            <v>Low Value</v>
          </cell>
        </row>
        <row r="197">
          <cell r="C197">
            <v>51183.917944319903</v>
          </cell>
          <cell r="E197" t="str">
            <v>Low Value</v>
          </cell>
          <cell r="F197" t="str">
            <v>High Value</v>
          </cell>
          <cell r="G197" t="str">
            <v>Low Value</v>
          </cell>
          <cell r="H197" t="str">
            <v>High Value</v>
          </cell>
        </row>
        <row r="198">
          <cell r="C198">
            <v>44538.774467253956</v>
          </cell>
          <cell r="E198" t="str">
            <v>Low Value</v>
          </cell>
          <cell r="F198" t="str">
            <v>High Value</v>
          </cell>
          <cell r="G198" t="str">
            <v>Low Value</v>
          </cell>
          <cell r="H198" t="str">
            <v>Not Active</v>
          </cell>
        </row>
        <row r="199">
          <cell r="C199">
            <v>56821.273312835525</v>
          </cell>
          <cell r="E199" t="str">
            <v>Low Value</v>
          </cell>
          <cell r="F199" t="str">
            <v>High Value</v>
          </cell>
          <cell r="G199" t="str">
            <v>High Value</v>
          </cell>
          <cell r="H199" t="str">
            <v>Low Value</v>
          </cell>
        </row>
        <row r="200">
          <cell r="C200">
            <v>62502.933359073912</v>
          </cell>
          <cell r="E200" t="str">
            <v>Low Value</v>
          </cell>
          <cell r="F200" t="str">
            <v>High Value</v>
          </cell>
          <cell r="G200" t="str">
            <v>High Value</v>
          </cell>
          <cell r="H200" t="str">
            <v>High Value</v>
          </cell>
        </row>
        <row r="201">
          <cell r="C201">
            <v>59789.735554588893</v>
          </cell>
          <cell r="E201" t="str">
            <v>Low Value</v>
          </cell>
          <cell r="F201" t="str">
            <v>High Value</v>
          </cell>
          <cell r="G201" t="str">
            <v>High Value</v>
          </cell>
          <cell r="H201" t="str">
            <v>Not Active</v>
          </cell>
        </row>
        <row r="202">
          <cell r="C202">
            <v>51004.809465574843</v>
          </cell>
          <cell r="E202" t="str">
            <v>Low Value</v>
          </cell>
          <cell r="F202" t="str">
            <v>High Value</v>
          </cell>
          <cell r="G202" t="str">
            <v>Not Active</v>
          </cell>
          <cell r="H202" t="str">
            <v>Low Value</v>
          </cell>
        </row>
        <row r="203">
          <cell r="C203">
            <v>56686.469511813244</v>
          </cell>
          <cell r="E203" t="str">
            <v>Low Value</v>
          </cell>
          <cell r="F203" t="str">
            <v>High Value</v>
          </cell>
          <cell r="G203" t="str">
            <v>Not Active</v>
          </cell>
          <cell r="H203" t="str">
            <v>High Value</v>
          </cell>
        </row>
        <row r="204">
          <cell r="C204">
            <v>53973.271707328218</v>
          </cell>
          <cell r="E204" t="str">
            <v>Low Value</v>
          </cell>
          <cell r="F204" t="str">
            <v>High Value</v>
          </cell>
          <cell r="G204" t="str">
            <v>Not Active</v>
          </cell>
          <cell r="H204" t="str">
            <v>Not Active</v>
          </cell>
        </row>
        <row r="205">
          <cell r="C205">
            <v>34789.058524078275</v>
          </cell>
          <cell r="E205" t="str">
            <v>Low Value</v>
          </cell>
          <cell r="F205" t="str">
            <v>Not Active</v>
          </cell>
          <cell r="G205" t="str">
            <v>Low Value</v>
          </cell>
          <cell r="H205" t="str">
            <v>Low Value</v>
          </cell>
        </row>
        <row r="206">
          <cell r="C206">
            <v>39932.290870375989</v>
          </cell>
          <cell r="E206" t="str">
            <v>Low Value</v>
          </cell>
          <cell r="F206" t="str">
            <v>Not Active</v>
          </cell>
          <cell r="G206" t="str">
            <v>Low Value</v>
          </cell>
          <cell r="H206" t="str">
            <v>High Value</v>
          </cell>
        </row>
        <row r="207">
          <cell r="C207">
            <v>37477.167843250994</v>
          </cell>
          <cell r="E207" t="str">
            <v>Low Value</v>
          </cell>
          <cell r="F207" t="str">
            <v>Not Active</v>
          </cell>
          <cell r="G207" t="str">
            <v>Low Value</v>
          </cell>
          <cell r="H207" t="str">
            <v>Not Active</v>
          </cell>
        </row>
        <row r="208">
          <cell r="C208">
            <v>48873.05412862415</v>
          </cell>
          <cell r="E208" t="str">
            <v>Low Value</v>
          </cell>
          <cell r="F208" t="str">
            <v>Not Active</v>
          </cell>
          <cell r="G208" t="str">
            <v>High Value</v>
          </cell>
          <cell r="H208" t="str">
            <v>Low Value</v>
          </cell>
        </row>
        <row r="209">
          <cell r="C209">
            <v>54016.286474921857</v>
          </cell>
          <cell r="E209" t="str">
            <v>Low Value</v>
          </cell>
          <cell r="F209" t="str">
            <v>Not Active</v>
          </cell>
          <cell r="G209" t="str">
            <v>High Value</v>
          </cell>
          <cell r="H209" t="str">
            <v>High Value</v>
          </cell>
        </row>
        <row r="210">
          <cell r="C210">
            <v>51561.210053791241</v>
          </cell>
          <cell r="E210" t="str">
            <v>Low Value</v>
          </cell>
          <cell r="F210" t="str">
            <v>Not Active</v>
          </cell>
          <cell r="G210" t="str">
            <v>High Value</v>
          </cell>
          <cell r="H210" t="str">
            <v>Not Active</v>
          </cell>
        </row>
        <row r="211">
          <cell r="C211">
            <v>43565.647841931066</v>
          </cell>
          <cell r="E211" t="str">
            <v>Low Value</v>
          </cell>
          <cell r="F211" t="str">
            <v>Not Active</v>
          </cell>
          <cell r="G211" t="str">
            <v>Not Active</v>
          </cell>
          <cell r="H211" t="str">
            <v>Low Value</v>
          </cell>
        </row>
        <row r="212">
          <cell r="C212">
            <v>48953.355684627575</v>
          </cell>
          <cell r="E212" t="str">
            <v>Low Value</v>
          </cell>
          <cell r="F212" t="str">
            <v>Not Active</v>
          </cell>
          <cell r="G212" t="str">
            <v>Not Active</v>
          </cell>
          <cell r="H212" t="str">
            <v>High Value</v>
          </cell>
        </row>
        <row r="213">
          <cell r="C213">
            <v>46253.757161103771</v>
          </cell>
          <cell r="E213" t="str">
            <v>Low Value</v>
          </cell>
          <cell r="F213" t="str">
            <v>Not Active</v>
          </cell>
          <cell r="G213" t="str">
            <v>Not Active</v>
          </cell>
          <cell r="H213" t="str">
            <v>Not Active</v>
          </cell>
        </row>
        <row r="214">
          <cell r="C214">
            <v>41523.953471689892</v>
          </cell>
          <cell r="E214" t="str">
            <v>High Value</v>
          </cell>
          <cell r="F214" t="str">
            <v>Low Value</v>
          </cell>
          <cell r="G214" t="str">
            <v>Low Value</v>
          </cell>
          <cell r="H214" t="str">
            <v>Low Value</v>
          </cell>
        </row>
        <row r="215">
          <cell r="C215">
            <v>51630.951115494827</v>
          </cell>
          <cell r="E215" t="str">
            <v>High Value</v>
          </cell>
          <cell r="F215" t="str">
            <v>Low Value</v>
          </cell>
          <cell r="G215" t="str">
            <v>Low Value</v>
          </cell>
          <cell r="H215" t="str">
            <v>High Value</v>
          </cell>
        </row>
        <row r="216">
          <cell r="C216">
            <v>44486.959670175165</v>
          </cell>
          <cell r="E216" t="str">
            <v>High Value</v>
          </cell>
          <cell r="F216" t="str">
            <v>Low Value</v>
          </cell>
          <cell r="G216" t="str">
            <v>Low Value</v>
          </cell>
          <cell r="H216" t="str">
            <v>Not Active</v>
          </cell>
        </row>
        <row r="217">
          <cell r="C217">
            <v>57547.484964616073</v>
          </cell>
          <cell r="E217" t="str">
            <v>High Value</v>
          </cell>
          <cell r="F217" t="str">
            <v>Low Value</v>
          </cell>
          <cell r="G217" t="str">
            <v>High Value</v>
          </cell>
          <cell r="H217" t="str">
            <v>Low Value</v>
          </cell>
        </row>
        <row r="218">
          <cell r="C218">
            <v>63216.106737924449</v>
          </cell>
          <cell r="E218" t="str">
            <v>High Value</v>
          </cell>
          <cell r="F218" t="str">
            <v>Low Value</v>
          </cell>
          <cell r="G218" t="str">
            <v>High Value</v>
          </cell>
          <cell r="H218" t="str">
            <v>High Value</v>
          </cell>
        </row>
        <row r="219">
          <cell r="C219">
            <v>60510.491163101382</v>
          </cell>
          <cell r="E219" t="str">
            <v>High Value</v>
          </cell>
          <cell r="F219" t="str">
            <v>Low Value</v>
          </cell>
          <cell r="G219" t="str">
            <v>High Value</v>
          </cell>
          <cell r="H219" t="str">
            <v>Not Active</v>
          </cell>
        </row>
        <row r="220">
          <cell r="C220">
            <v>51322.341913701828</v>
          </cell>
          <cell r="E220" t="str">
            <v>High Value</v>
          </cell>
          <cell r="F220" t="str">
            <v>Low Value</v>
          </cell>
          <cell r="G220" t="str">
            <v>Not Active</v>
          </cell>
          <cell r="H220" t="str">
            <v>Low Value</v>
          </cell>
        </row>
        <row r="221">
          <cell r="C221">
            <v>56990.963687010204</v>
          </cell>
          <cell r="E221" t="str">
            <v>High Value</v>
          </cell>
          <cell r="F221" t="str">
            <v>Low Value</v>
          </cell>
          <cell r="G221" t="str">
            <v>Not Active</v>
          </cell>
          <cell r="H221" t="str">
            <v>High Value</v>
          </cell>
        </row>
        <row r="222">
          <cell r="C222">
            <v>54564.178967806198</v>
          </cell>
          <cell r="E222" t="str">
            <v>High Value</v>
          </cell>
          <cell r="F222" t="str">
            <v>Low Value</v>
          </cell>
          <cell r="G222" t="str">
            <v>Not Active</v>
          </cell>
          <cell r="H222" t="str">
            <v>Not Active</v>
          </cell>
        </row>
        <row r="223">
          <cell r="C223">
            <v>62392.529207653657</v>
          </cell>
          <cell r="E223" t="str">
            <v>High Value</v>
          </cell>
          <cell r="F223" t="str">
            <v>High Value</v>
          </cell>
          <cell r="G223" t="str">
            <v>Low Value</v>
          </cell>
          <cell r="H223" t="str">
            <v>Low Value</v>
          </cell>
        </row>
        <row r="224">
          <cell r="C224">
            <v>64886.648098946389</v>
          </cell>
          <cell r="E224" t="str">
            <v>High Value</v>
          </cell>
          <cell r="F224" t="str">
            <v>High Value</v>
          </cell>
          <cell r="G224" t="str">
            <v>Low Value</v>
          </cell>
          <cell r="H224" t="str">
            <v>High Value</v>
          </cell>
        </row>
        <row r="225">
          <cell r="C225">
            <v>61547.055732804329</v>
          </cell>
          <cell r="E225" t="str">
            <v>High Value</v>
          </cell>
          <cell r="F225" t="str">
            <v>High Value</v>
          </cell>
          <cell r="G225" t="str">
            <v>Low Value</v>
          </cell>
          <cell r="H225" t="str">
            <v>Not Active</v>
          </cell>
        </row>
        <row r="226">
          <cell r="C226">
            <v>76823.56483824685</v>
          </cell>
          <cell r="E226" t="str">
            <v>High Value</v>
          </cell>
          <cell r="F226" t="str">
            <v>High Value</v>
          </cell>
          <cell r="G226" t="str">
            <v>High Value</v>
          </cell>
          <cell r="H226" t="str">
            <v>Low Value</v>
          </cell>
        </row>
        <row r="227">
          <cell r="C227">
            <v>83816.958192117323</v>
          </cell>
          <cell r="E227" t="str">
            <v>High Value</v>
          </cell>
          <cell r="F227" t="str">
            <v>High Value</v>
          </cell>
          <cell r="G227" t="str">
            <v>High Value</v>
          </cell>
          <cell r="H227" t="str">
            <v>High Value</v>
          </cell>
        </row>
        <row r="228">
          <cell r="C228">
            <v>80477.365825975343</v>
          </cell>
          <cell r="E228" t="str">
            <v>High Value</v>
          </cell>
          <cell r="F228" t="str">
            <v>High Value</v>
          </cell>
          <cell r="G228" t="str">
            <v>High Value</v>
          </cell>
          <cell r="H228" t="str">
            <v>Not Active</v>
          </cell>
        </row>
        <row r="229">
          <cell r="C229">
            <v>69582.323458672065</v>
          </cell>
          <cell r="E229" t="str">
            <v>High Value</v>
          </cell>
          <cell r="F229" t="str">
            <v>High Value</v>
          </cell>
          <cell r="G229" t="str">
            <v>Not Active</v>
          </cell>
          <cell r="H229" t="str">
            <v>Low Value</v>
          </cell>
        </row>
        <row r="230">
          <cell r="C230">
            <v>76575.716812542567</v>
          </cell>
          <cell r="E230" t="str">
            <v>High Value</v>
          </cell>
          <cell r="F230" t="str">
            <v>High Value</v>
          </cell>
          <cell r="G230" t="str">
            <v>Not Active</v>
          </cell>
          <cell r="H230" t="str">
            <v>High Value</v>
          </cell>
        </row>
        <row r="231">
          <cell r="C231">
            <v>73236.124446400514</v>
          </cell>
          <cell r="E231" t="str">
            <v>High Value</v>
          </cell>
          <cell r="F231" t="str">
            <v>High Value</v>
          </cell>
          <cell r="G231" t="str">
            <v>Not Active</v>
          </cell>
          <cell r="H231" t="str">
            <v>Not Active</v>
          </cell>
        </row>
        <row r="232">
          <cell r="C232">
            <v>49733.09259714208</v>
          </cell>
          <cell r="E232" t="str">
            <v>High Value</v>
          </cell>
          <cell r="F232" t="str">
            <v>Not Active</v>
          </cell>
          <cell r="G232" t="str">
            <v>Low Value</v>
          </cell>
          <cell r="H232" t="str">
            <v>Low Value</v>
          </cell>
        </row>
        <row r="233">
          <cell r="C233">
            <v>56059.467137656939</v>
          </cell>
          <cell r="E233" t="str">
            <v>High Value</v>
          </cell>
          <cell r="F233" t="str">
            <v>Not Active</v>
          </cell>
          <cell r="G233" t="str">
            <v>Low Value</v>
          </cell>
          <cell r="H233" t="str">
            <v>High Value</v>
          </cell>
        </row>
        <row r="234">
          <cell r="C234">
            <v>57381.052760426479</v>
          </cell>
          <cell r="E234" t="str">
            <v>High Value</v>
          </cell>
          <cell r="F234" t="str">
            <v>Not Active</v>
          </cell>
          <cell r="G234" t="str">
            <v>Low Value</v>
          </cell>
          <cell r="H234" t="str">
            <v>Not Active</v>
          </cell>
        </row>
        <row r="235">
          <cell r="C235">
            <v>67208.59605614371</v>
          </cell>
          <cell r="E235" t="str">
            <v>High Value</v>
          </cell>
          <cell r="F235" t="str">
            <v>Not Active</v>
          </cell>
          <cell r="G235" t="str">
            <v>High Value</v>
          </cell>
          <cell r="H235" t="str">
            <v>Low Value</v>
          </cell>
        </row>
        <row r="236">
          <cell r="C236">
            <v>73534.970596658561</v>
          </cell>
          <cell r="E236" t="str">
            <v>High Value</v>
          </cell>
          <cell r="F236" t="str">
            <v>Not Active</v>
          </cell>
          <cell r="G236" t="str">
            <v>High Value</v>
          </cell>
          <cell r="H236" t="str">
            <v>High Value</v>
          </cell>
        </row>
        <row r="237">
          <cell r="C237">
            <v>70515.049691949491</v>
          </cell>
          <cell r="E237" t="str">
            <v>High Value</v>
          </cell>
          <cell r="F237" t="str">
            <v>Not Active</v>
          </cell>
          <cell r="G237" t="str">
            <v>High Value</v>
          </cell>
          <cell r="H237" t="str">
            <v>Not Active</v>
          </cell>
        </row>
        <row r="238">
          <cell r="C238">
            <v>60615.842275616953</v>
          </cell>
          <cell r="E238" t="str">
            <v>High Value</v>
          </cell>
          <cell r="F238" t="str">
            <v>Not Active</v>
          </cell>
          <cell r="G238" t="str">
            <v>Not Active</v>
          </cell>
          <cell r="H238" t="str">
            <v>Low Value</v>
          </cell>
        </row>
        <row r="239">
          <cell r="C239">
            <v>66941.230786188535</v>
          </cell>
          <cell r="E239" t="str">
            <v>High Value</v>
          </cell>
          <cell r="F239" t="str">
            <v>Not Active</v>
          </cell>
          <cell r="G239" t="str">
            <v>Not Active</v>
          </cell>
          <cell r="H239" t="str">
            <v>High Value</v>
          </cell>
        </row>
        <row r="240">
          <cell r="C240">
            <v>63921.30988147945</v>
          </cell>
          <cell r="E240" t="str">
            <v>High Value</v>
          </cell>
          <cell r="F240" t="str">
            <v>Not Active</v>
          </cell>
          <cell r="G240" t="str">
            <v>Not Active</v>
          </cell>
          <cell r="H240" t="str">
            <v>Not Active</v>
          </cell>
        </row>
        <row r="241">
          <cell r="C241">
            <v>34759.441059820041</v>
          </cell>
          <cell r="E241" t="str">
            <v>Not Active</v>
          </cell>
          <cell r="F241" t="str">
            <v>Low Value</v>
          </cell>
          <cell r="G241" t="str">
            <v>Low Value</v>
          </cell>
          <cell r="H241" t="str">
            <v>Low Value</v>
          </cell>
        </row>
        <row r="242">
          <cell r="C242">
            <v>39899.444908097488</v>
          </cell>
          <cell r="E242" t="str">
            <v>Not Active</v>
          </cell>
          <cell r="F242" t="str">
            <v>Low Value</v>
          </cell>
          <cell r="G242" t="str">
            <v>Low Value</v>
          </cell>
          <cell r="H242" t="str">
            <v>High Value</v>
          </cell>
        </row>
        <row r="243">
          <cell r="C243">
            <v>37446.154462428996</v>
          </cell>
          <cell r="E243" t="str">
            <v>Not Active</v>
          </cell>
          <cell r="F243" t="str">
            <v>Low Value</v>
          </cell>
          <cell r="G243" t="str">
            <v>Low Value</v>
          </cell>
          <cell r="H243" t="str">
            <v>Not Active</v>
          </cell>
        </row>
        <row r="244">
          <cell r="C244">
            <v>49229.36602470433</v>
          </cell>
          <cell r="E244" t="str">
            <v>Not Active</v>
          </cell>
          <cell r="F244" t="str">
            <v>Low Value</v>
          </cell>
          <cell r="G244" t="str">
            <v>High Value</v>
          </cell>
          <cell r="H244" t="str">
            <v>Low Value</v>
          </cell>
        </row>
        <row r="245">
          <cell r="C245">
            <v>54369.369872981784</v>
          </cell>
          <cell r="E245" t="str">
            <v>Not Active</v>
          </cell>
          <cell r="F245" t="str">
            <v>Low Value</v>
          </cell>
          <cell r="G245" t="str">
            <v>High Value</v>
          </cell>
          <cell r="H245" t="str">
            <v>High Value</v>
          </cell>
        </row>
        <row r="246">
          <cell r="C246">
            <v>51917.054047202793</v>
          </cell>
          <cell r="E246" t="str">
            <v>Not Active</v>
          </cell>
          <cell r="F246" t="str">
            <v>Low Value</v>
          </cell>
          <cell r="G246" t="str">
            <v>High Value</v>
          </cell>
          <cell r="H246" t="str">
            <v>Not Active</v>
          </cell>
        </row>
        <row r="247">
          <cell r="C247">
            <v>43610.369059414392</v>
          </cell>
          <cell r="E247" t="str">
            <v>Not Active</v>
          </cell>
          <cell r="F247" t="str">
            <v>Low Value</v>
          </cell>
          <cell r="G247" t="str">
            <v>Not Active</v>
          </cell>
          <cell r="H247" t="str">
            <v>Low Value</v>
          </cell>
        </row>
        <row r="248">
          <cell r="C248">
            <v>49242.535910476392</v>
          </cell>
          <cell r="E248" t="str">
            <v>Not Active</v>
          </cell>
          <cell r="F248" t="str">
            <v>Low Value</v>
          </cell>
          <cell r="G248" t="str">
            <v>Not Active</v>
          </cell>
          <cell r="H248" t="str">
            <v>High Value</v>
          </cell>
        </row>
        <row r="249">
          <cell r="C249">
            <v>46297.082462023318</v>
          </cell>
          <cell r="E249" t="str">
            <v>Not Active</v>
          </cell>
          <cell r="F249" t="str">
            <v>Low Value</v>
          </cell>
          <cell r="G249" t="str">
            <v>Not Active</v>
          </cell>
          <cell r="H249" t="str">
            <v>Not Active</v>
          </cell>
        </row>
        <row r="250">
          <cell r="C250">
            <v>49748.127446137034</v>
          </cell>
          <cell r="E250" t="str">
            <v>Not Active</v>
          </cell>
          <cell r="F250" t="str">
            <v>High Value</v>
          </cell>
          <cell r="G250" t="str">
            <v>Low Value</v>
          </cell>
          <cell r="H250" t="str">
            <v>Low Value</v>
          </cell>
        </row>
        <row r="251">
          <cell r="C251">
            <v>56085.245552286164</v>
          </cell>
          <cell r="E251" t="str">
            <v>Not Active</v>
          </cell>
          <cell r="F251" t="str">
            <v>High Value</v>
          </cell>
          <cell r="G251" t="str">
            <v>Low Value</v>
          </cell>
          <cell r="H251" t="str">
            <v>High Value</v>
          </cell>
        </row>
        <row r="252">
          <cell r="C252">
            <v>57147.11489820094</v>
          </cell>
          <cell r="E252" t="str">
            <v>Not Active</v>
          </cell>
          <cell r="F252" t="str">
            <v>High Value</v>
          </cell>
          <cell r="G252" t="str">
            <v>Low Value</v>
          </cell>
          <cell r="H252" t="str">
            <v>Not Active</v>
          </cell>
        </row>
        <row r="253">
          <cell r="C253">
            <v>66837.0156179068</v>
          </cell>
          <cell r="E253" t="str">
            <v>Not Active</v>
          </cell>
          <cell r="F253" t="str">
            <v>High Value</v>
          </cell>
          <cell r="G253" t="str">
            <v>High Value</v>
          </cell>
          <cell r="H253" t="str">
            <v>Low Value</v>
          </cell>
        </row>
        <row r="254">
          <cell r="C254">
            <v>73174.133724055966</v>
          </cell>
          <cell r="E254" t="str">
            <v>Not Active</v>
          </cell>
          <cell r="F254" t="str">
            <v>High Value</v>
          </cell>
          <cell r="G254" t="str">
            <v>High Value</v>
          </cell>
          <cell r="H254" t="str">
            <v>High Value</v>
          </cell>
        </row>
        <row r="255">
          <cell r="C255">
            <v>70148.025804936711</v>
          </cell>
          <cell r="E255" t="str">
            <v>Not Active</v>
          </cell>
          <cell r="F255" t="str">
            <v>High Value</v>
          </cell>
          <cell r="G255" t="str">
            <v>High Value</v>
          </cell>
          <cell r="H255" t="str">
            <v>Not Active</v>
          </cell>
        </row>
        <row r="256">
          <cell r="C256">
            <v>60308.949092804753</v>
          </cell>
          <cell r="E256" t="str">
            <v>Not Active</v>
          </cell>
          <cell r="F256" t="str">
            <v>High Value</v>
          </cell>
          <cell r="G256" t="str">
            <v>Not Active</v>
          </cell>
          <cell r="H256" t="str">
            <v>Low Value</v>
          </cell>
        </row>
        <row r="257">
          <cell r="C257">
            <v>66646.067198953911</v>
          </cell>
          <cell r="E257" t="str">
            <v>Not Active</v>
          </cell>
          <cell r="F257" t="str">
            <v>High Value</v>
          </cell>
          <cell r="G257" t="str">
            <v>Not Active</v>
          </cell>
          <cell r="H257" t="str">
            <v>High Value</v>
          </cell>
        </row>
        <row r="258">
          <cell r="C258">
            <v>63619.959279834664</v>
          </cell>
          <cell r="E258" t="str">
            <v>Not Active</v>
          </cell>
          <cell r="F258" t="str">
            <v>High Value</v>
          </cell>
          <cell r="G258" t="str">
            <v>Not Active</v>
          </cell>
          <cell r="H258" t="str">
            <v>Not Active</v>
          </cell>
        </row>
        <row r="259">
          <cell r="C259">
            <v>42276.349950248587</v>
          </cell>
          <cell r="E259" t="str">
            <v>Not Active</v>
          </cell>
          <cell r="F259" t="str">
            <v>Not Active</v>
          </cell>
          <cell r="G259" t="str">
            <v>Low Value</v>
          </cell>
          <cell r="H259" t="str">
            <v>Low Value</v>
          </cell>
        </row>
        <row r="260">
          <cell r="C260">
            <v>52215.946689483826</v>
          </cell>
          <cell r="E260" t="str">
            <v>Not Active</v>
          </cell>
          <cell r="F260" t="str">
            <v>Not Active</v>
          </cell>
          <cell r="G260" t="str">
            <v>Low Value</v>
          </cell>
          <cell r="H260" t="str">
            <v>High Value</v>
          </cell>
        </row>
        <row r="261">
          <cell r="C261">
            <v>45273.651749470977</v>
          </cell>
          <cell r="E261" t="str">
            <v>Not Active</v>
          </cell>
          <cell r="F261" t="str">
            <v>Not Active</v>
          </cell>
          <cell r="G261" t="str">
            <v>Low Value</v>
          </cell>
          <cell r="H261" t="str">
            <v>Not Active</v>
          </cell>
        </row>
        <row r="262">
          <cell r="C262">
            <v>58054.484982689806</v>
          </cell>
          <cell r="E262" t="str">
            <v>Not Active</v>
          </cell>
          <cell r="F262" t="str">
            <v>Not Active</v>
          </cell>
          <cell r="G262" t="str">
            <v>High Value</v>
          </cell>
          <cell r="H262" t="str">
            <v>Low Value</v>
          </cell>
        </row>
        <row r="263">
          <cell r="C263">
            <v>63788.949918890372</v>
          </cell>
          <cell r="E263" t="str">
            <v>Not Active</v>
          </cell>
          <cell r="F263" t="str">
            <v>Not Active</v>
          </cell>
          <cell r="G263" t="str">
            <v>High Value</v>
          </cell>
          <cell r="H263" t="str">
            <v>High Value</v>
          </cell>
        </row>
        <row r="264">
          <cell r="C264">
            <v>61051.786781912189</v>
          </cell>
          <cell r="E264" t="str">
            <v>Not Active</v>
          </cell>
          <cell r="F264" t="str">
            <v>Not Active</v>
          </cell>
          <cell r="G264" t="str">
            <v>High Value</v>
          </cell>
          <cell r="H264" t="str">
            <v>Not Active</v>
          </cell>
        </row>
        <row r="265">
          <cell r="C265">
            <v>52110.829250905081</v>
          </cell>
          <cell r="E265" t="str">
            <v>Not Active</v>
          </cell>
          <cell r="F265" t="str">
            <v>Not Active</v>
          </cell>
          <cell r="G265" t="str">
            <v>Not Active</v>
          </cell>
          <cell r="H265" t="str">
            <v>Low Value</v>
          </cell>
        </row>
        <row r="266">
          <cell r="C266">
            <v>57845.294187105625</v>
          </cell>
          <cell r="E266" t="str">
            <v>Not Active</v>
          </cell>
          <cell r="F266" t="str">
            <v>Not Active</v>
          </cell>
          <cell r="G266" t="str">
            <v>Not Active</v>
          </cell>
          <cell r="H266" t="str">
            <v>High Value</v>
          </cell>
        </row>
        <row r="267">
          <cell r="C267">
            <v>55108.131050127486</v>
          </cell>
          <cell r="E267" t="str">
            <v>Not Active</v>
          </cell>
          <cell r="F267" t="str">
            <v>Not Active</v>
          </cell>
          <cell r="G267" t="str">
            <v>Not Active</v>
          </cell>
          <cell r="H267" t="str">
            <v>Not Active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"/>
      <sheetName val="tax comp"/>
      <sheetName val="2 Sec108"/>
      <sheetName val="Notes"/>
      <sheetName val="Int Rest"/>
      <sheetName val="sch 4"/>
      <sheetName val="Scenarios"/>
      <sheetName val="Penetration Cur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D"/>
      <sheetName val="CF"/>
      <sheetName val="AJE"/>
      <sheetName val="RJE"/>
      <sheetName val="CJE"/>
      <sheetName val="OS"/>
      <sheetName val="PM"/>
      <sheetName val="A4-7"/>
      <sheetName val="A4-8"/>
      <sheetName val="C1"/>
      <sheetName val="E1"/>
      <sheetName val="Summary"/>
      <sheetName val="N1"/>
      <sheetName val="E4-1 Call Shop"/>
      <sheetName val="E4-2 TECS"/>
      <sheetName val="E4-3 TCSP"/>
      <sheetName val="E5"/>
      <sheetName val="G1"/>
      <sheetName val="H"/>
      <sheetName val="I1"/>
      <sheetName val="KSS"/>
      <sheetName val="K1"/>
      <sheetName val="K4"/>
      <sheetName val="L1"/>
      <sheetName val="M1"/>
      <sheetName val="MM"/>
      <sheetName val="T1"/>
      <sheetName val="O"/>
      <sheetName val="04"/>
      <sheetName val="YE 02"/>
      <sheetName val="IS"/>
      <sheetName val="U4"/>
      <sheetName val="U4-2"/>
      <sheetName val="U5 Tecs"/>
      <sheetName val="U5-2"/>
      <sheetName val="U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work Quality"/>
      <sheetName val="Network Capacity"/>
      <sheetName val="Centres' breakdown"/>
      <sheetName val="Graphs"/>
      <sheetName val="Module1"/>
      <sheetName val="Module2"/>
      <sheetName val="Radio Cell Details"/>
      <sheetName val="Sheet3"/>
      <sheetName val="SAD"/>
    </sheetNames>
    <sheetDataSet>
      <sheetData sheetId="0" refreshError="1"/>
      <sheetData sheetId="1" refreshError="1">
        <row r="561">
          <cell r="A561" t="str">
            <v>Tien Giang PTT C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ort data"/>
      <sheetName val="Version Control"/>
      <sheetName val="Cover"/>
      <sheetName val="Contents"/>
      <sheetName val="Key Narrative"/>
      <sheetName val="BP Summary"/>
      <sheetName val="A1-Market development"/>
      <sheetName val="F1-Balance Sheet"/>
      <sheetName val="G1-Cashflow"/>
      <sheetName val="A2-Subscriber &amp; KPI Summary"/>
      <sheetName val="D1-Revenue Summary"/>
      <sheetName val="C1-PL Summary"/>
      <sheetName val="PL &amp; Val."/>
      <sheetName val="D2-Revenue Analysis"/>
      <sheetName val="E1-Cost Summary"/>
      <sheetName val="BP-14-16"/>
      <sheetName val="D2-Revenue &amp; Margin Analysis"/>
      <sheetName val="D3-Revenue-Regionwise"/>
      <sheetName val="E2-Cost Optimization"/>
      <sheetName val="H1-Capex Summary"/>
      <sheetName val="H2-NW Capex"/>
      <sheetName val="NW_Capex_Opex_Inputs"/>
      <sheetName val="H3-NW Opex"/>
      <sheetName val="Inputs"/>
      <sheetName val="H3-IT Capex detail"/>
      <sheetName val="I1-Manpower Summary"/>
      <sheetName val="J1-Traffic Analysis"/>
      <sheetName val="K1-Graphs"/>
      <sheetName val="L1-Roaming detail working"/>
      <sheetName val="Presentation LC"/>
      <sheetName val="."/>
      <sheetName val="A1-Market development-USD"/>
      <sheetName val="A2-Subscriber &amp; KPI Summary-USD"/>
      <sheetName val="C1-PL Summary-USD"/>
      <sheetName val="D1-Revenue Summary-USD"/>
      <sheetName val="E1-Cost Summary-USD"/>
      <sheetName val="E2-Cost Optimization-USD"/>
      <sheetName val="F1-Balance Sheet-USD"/>
      <sheetName val="G1-Cashflow-USD"/>
      <sheetName val="H1-Capex Summary-USD"/>
      <sheetName val="I1-Manpower Summary-USD"/>
      <sheetName val="J1-Traffic Analysis-USD"/>
      <sheetName val="Definition"/>
    </sheetNames>
    <sheetDataSet>
      <sheetData sheetId="0"/>
      <sheetData sheetId="1"/>
      <sheetData sheetId="2">
        <row r="8">
          <cell r="A8" t="str">
            <v>NAWRAS</v>
          </cell>
        </row>
      </sheetData>
      <sheetData sheetId="3"/>
      <sheetData sheetId="4"/>
      <sheetData sheetId="5"/>
      <sheetData sheetId="6"/>
      <sheetData sheetId="7">
        <row r="12">
          <cell r="F12">
            <v>11708.070660206657</v>
          </cell>
        </row>
      </sheetData>
      <sheetData sheetId="8">
        <row r="13">
          <cell r="G13">
            <v>-109.41342059561725</v>
          </cell>
        </row>
      </sheetData>
      <sheetData sheetId="9">
        <row r="4">
          <cell r="F4">
            <v>20.240266116046417</v>
          </cell>
        </row>
      </sheetData>
      <sheetData sheetId="10">
        <row r="27">
          <cell r="F27">
            <v>185573</v>
          </cell>
        </row>
      </sheetData>
      <sheetData sheetId="11">
        <row r="25">
          <cell r="F25">
            <v>209522.00026999999</v>
          </cell>
        </row>
      </sheetData>
      <sheetData sheetId="12">
        <row r="5">
          <cell r="C5">
            <v>209.52200026999998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D5" t="str">
            <v>Mobile Network</v>
          </cell>
        </row>
        <row r="6">
          <cell r="D6" t="str">
            <v>Fixed Network</v>
          </cell>
        </row>
        <row r="19">
          <cell r="O19">
            <v>2015</v>
          </cell>
        </row>
        <row r="20">
          <cell r="O20">
            <v>2014</v>
          </cell>
        </row>
        <row r="21">
          <cell r="O21">
            <v>2013</v>
          </cell>
        </row>
        <row r="22">
          <cell r="O22">
            <v>2012</v>
          </cell>
        </row>
        <row r="23">
          <cell r="O23">
            <v>2011</v>
          </cell>
        </row>
        <row r="24">
          <cell r="O24">
            <v>2010</v>
          </cell>
        </row>
        <row r="25">
          <cell r="O25">
            <v>2009</v>
          </cell>
        </row>
        <row r="26">
          <cell r="O26">
            <v>2008</v>
          </cell>
        </row>
        <row r="27">
          <cell r="O27" t="str">
            <v>2007 &amp; prior</v>
          </cell>
        </row>
        <row r="30">
          <cell r="O30">
            <v>2016</v>
          </cell>
        </row>
        <row r="31">
          <cell r="O31">
            <v>2015</v>
          </cell>
        </row>
        <row r="32">
          <cell r="O32">
            <v>2014</v>
          </cell>
        </row>
        <row r="33">
          <cell r="O33">
            <v>2013</v>
          </cell>
        </row>
        <row r="34">
          <cell r="O34">
            <v>2012</v>
          </cell>
        </row>
        <row r="43">
          <cell r="O43">
            <v>2015</v>
          </cell>
        </row>
        <row r="44">
          <cell r="O44">
            <v>2014</v>
          </cell>
        </row>
        <row r="45">
          <cell r="O45">
            <v>2013</v>
          </cell>
        </row>
        <row r="46">
          <cell r="O46">
            <v>2012</v>
          </cell>
        </row>
      </sheetData>
      <sheetData sheetId="22"/>
      <sheetData sheetId="23">
        <row r="29">
          <cell r="R29" t="str">
            <v>RAN</v>
          </cell>
          <cell r="W29" t="str">
            <v>Capacity</v>
          </cell>
          <cell r="Y29" t="str">
            <v>HW</v>
          </cell>
          <cell r="AA29" t="str">
            <v>ALU</v>
          </cell>
        </row>
        <row r="30">
          <cell r="R30" t="str">
            <v>CORE</v>
          </cell>
          <cell r="W30" t="str">
            <v>Coverage</v>
          </cell>
          <cell r="Y30" t="str">
            <v>SW</v>
          </cell>
          <cell r="AA30" t="str">
            <v>AVIAT</v>
          </cell>
        </row>
        <row r="31">
          <cell r="R31" t="str">
            <v>TX</v>
          </cell>
          <cell r="W31" t="str">
            <v>Quality</v>
          </cell>
          <cell r="Y31" t="str">
            <v>SERVICES</v>
          </cell>
          <cell r="AA31" t="str">
            <v>CISCO</v>
          </cell>
        </row>
        <row r="32">
          <cell r="R32" t="str">
            <v>CME</v>
          </cell>
          <cell r="W32" t="str">
            <v>EOL Replacement</v>
          </cell>
          <cell r="Y32" t="str">
            <v>TOOLS</v>
          </cell>
          <cell r="AA32" t="str">
            <v>ERICSSON</v>
          </cell>
        </row>
        <row r="33">
          <cell r="R33" t="str">
            <v>OTHERS_NW</v>
          </cell>
          <cell r="W33" t="str">
            <v>Modernisation</v>
          </cell>
          <cell r="Y33" t="str">
            <v>OTHER</v>
          </cell>
          <cell r="AA33" t="str">
            <v>HUAWEI</v>
          </cell>
        </row>
        <row r="34">
          <cell r="W34" t="str">
            <v>Resiliency / BCP</v>
          </cell>
          <cell r="AA34" t="str">
            <v>MOTOROLA</v>
          </cell>
        </row>
        <row r="35">
          <cell r="W35" t="str">
            <v>Spares</v>
          </cell>
          <cell r="AA35" t="str">
            <v>NEC</v>
          </cell>
        </row>
        <row r="36">
          <cell r="W36" t="str">
            <v>Special Project</v>
          </cell>
          <cell r="AA36" t="str">
            <v>NSN</v>
          </cell>
        </row>
        <row r="37">
          <cell r="W37" t="str">
            <v>Tools</v>
          </cell>
          <cell r="AA37" t="str">
            <v>ZTE</v>
          </cell>
        </row>
        <row r="38">
          <cell r="AA38" t="str">
            <v>OTHER</v>
          </cell>
        </row>
        <row r="67">
          <cell r="W67" t="str">
            <v>New NW Elements</v>
          </cell>
          <cell r="Y67" t="str">
            <v>Spare_repairs</v>
          </cell>
        </row>
        <row r="68">
          <cell r="W68" t="str">
            <v>Existing NW elements</v>
          </cell>
          <cell r="Y68" t="str">
            <v>Rental_Fee</v>
          </cell>
        </row>
        <row r="69">
          <cell r="Y69" t="str">
            <v>Utilities</v>
          </cell>
        </row>
        <row r="70">
          <cell r="Y70" t="str">
            <v>license_spectrum</v>
          </cell>
        </row>
        <row r="71">
          <cell r="Y71" t="str">
            <v>VendorContracts</v>
          </cell>
        </row>
        <row r="72">
          <cell r="Y72" t="str">
            <v>PowerBackup</v>
          </cell>
        </row>
        <row r="73">
          <cell r="Y73" t="str">
            <v>SitesRelocation</v>
          </cell>
        </row>
        <row r="74">
          <cell r="Y74" t="str">
            <v>LeasedLines</v>
          </cell>
        </row>
        <row r="75">
          <cell r="Y75" t="str">
            <v>ProffessionalServices</v>
          </cell>
        </row>
        <row r="76">
          <cell r="Y76" t="str">
            <v>Transportation</v>
          </cell>
        </row>
        <row r="77">
          <cell r="Y77" t="str">
            <v>Insurance</v>
          </cell>
        </row>
        <row r="78">
          <cell r="Y78" t="str">
            <v>Tools_opex</v>
          </cell>
        </row>
        <row r="79">
          <cell r="Y79" t="str">
            <v>Software</v>
          </cell>
        </row>
        <row r="80">
          <cell r="Y80" t="str">
            <v>Misc_Others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ort data"/>
      <sheetName val="Version Control"/>
      <sheetName val="Cover"/>
      <sheetName val="Contents"/>
      <sheetName val="Key Narrative"/>
      <sheetName val="BP Summary"/>
      <sheetName val="A1-Market development"/>
      <sheetName val="F1-Balance Sheet"/>
      <sheetName val="G1-Cashflow"/>
      <sheetName val="A2-Subscriber &amp; KPI Summary"/>
      <sheetName val="D1-Revenue Summary"/>
      <sheetName val="C1-PL Summary"/>
      <sheetName val="PL &amp; Val."/>
      <sheetName val="D2-Revenue Analysis"/>
      <sheetName val="E1-Cost Summary"/>
      <sheetName val="BP-14-16"/>
      <sheetName val="D2-Revenue &amp; Margin Analysis"/>
      <sheetName val="D3-Revenue-Regionwise"/>
      <sheetName val="E2-Cost Optimization"/>
      <sheetName val="H1-Capex Summary"/>
      <sheetName val="H2-NW Capex"/>
      <sheetName val="NW_Capex_Opex_Inputs"/>
      <sheetName val="H3-NW Opex"/>
      <sheetName val="Inputs"/>
      <sheetName val="H3-IT Capex detail"/>
      <sheetName val="I1-Manpower Summary"/>
      <sheetName val="J1-Traffic Analysis"/>
      <sheetName val="K1-Graphs"/>
      <sheetName val="L1-Roaming detail working"/>
      <sheetName val="Presentation LC"/>
      <sheetName val="."/>
      <sheetName val="A1-Market development-USD"/>
      <sheetName val="A2-Subscriber &amp; KPI Summary-USD"/>
      <sheetName val="C1-PL Summary-USD"/>
      <sheetName val="D1-Revenue Summary-USD"/>
      <sheetName val="E1-Cost Summary-USD"/>
      <sheetName val="E2-Cost Optimization-USD"/>
      <sheetName val="F1-Balance Sheet-USD"/>
      <sheetName val="G1-Cashflow-USD"/>
      <sheetName val="H1-Capex Summary-USD"/>
      <sheetName val="I1-Manpower Summary-USD"/>
      <sheetName val="J1-Traffic Analysis-USD"/>
      <sheetName val="Definition"/>
    </sheetNames>
    <sheetDataSet>
      <sheetData sheetId="0"/>
      <sheetData sheetId="1"/>
      <sheetData sheetId="2">
        <row r="8">
          <cell r="A8" t="str">
            <v>NAWRAS</v>
          </cell>
        </row>
      </sheetData>
      <sheetData sheetId="3"/>
      <sheetData sheetId="4"/>
      <sheetData sheetId="5"/>
      <sheetData sheetId="6"/>
      <sheetData sheetId="7">
        <row r="12">
          <cell r="F12">
            <v>11708.070660206657</v>
          </cell>
        </row>
      </sheetData>
      <sheetData sheetId="8">
        <row r="13">
          <cell r="G13">
            <v>-109.41342059561725</v>
          </cell>
        </row>
      </sheetData>
      <sheetData sheetId="9">
        <row r="4">
          <cell r="F4">
            <v>20.240266116046417</v>
          </cell>
        </row>
      </sheetData>
      <sheetData sheetId="10">
        <row r="27">
          <cell r="F27">
            <v>185573</v>
          </cell>
        </row>
      </sheetData>
      <sheetData sheetId="11">
        <row r="25">
          <cell r="F25">
            <v>209522.00026999999</v>
          </cell>
        </row>
      </sheetData>
      <sheetData sheetId="12">
        <row r="5">
          <cell r="C5">
            <v>209.52200026999998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D5" t="str">
            <v>Mobile Network</v>
          </cell>
        </row>
        <row r="6">
          <cell r="D6" t="str">
            <v>Fixed Network</v>
          </cell>
        </row>
        <row r="19">
          <cell r="O19">
            <v>2015</v>
          </cell>
        </row>
        <row r="20">
          <cell r="O20">
            <v>2014</v>
          </cell>
        </row>
        <row r="21">
          <cell r="O21">
            <v>2013</v>
          </cell>
        </row>
        <row r="22">
          <cell r="O22">
            <v>2012</v>
          </cell>
        </row>
        <row r="23">
          <cell r="O23">
            <v>2011</v>
          </cell>
        </row>
        <row r="24">
          <cell r="O24">
            <v>2010</v>
          </cell>
        </row>
        <row r="25">
          <cell r="O25">
            <v>2009</v>
          </cell>
        </row>
        <row r="26">
          <cell r="O26">
            <v>2008</v>
          </cell>
        </row>
        <row r="27">
          <cell r="O27" t="str">
            <v>2007 &amp; prior</v>
          </cell>
        </row>
        <row r="30">
          <cell r="O30">
            <v>2016</v>
          </cell>
        </row>
        <row r="31">
          <cell r="O31">
            <v>2015</v>
          </cell>
        </row>
        <row r="32">
          <cell r="O32">
            <v>2014</v>
          </cell>
        </row>
        <row r="33">
          <cell r="O33">
            <v>2013</v>
          </cell>
        </row>
        <row r="34">
          <cell r="O34">
            <v>2012</v>
          </cell>
        </row>
        <row r="43">
          <cell r="O43">
            <v>2015</v>
          </cell>
        </row>
        <row r="44">
          <cell r="O44">
            <v>2014</v>
          </cell>
        </row>
        <row r="45">
          <cell r="O45">
            <v>2013</v>
          </cell>
        </row>
        <row r="46">
          <cell r="O46">
            <v>2012</v>
          </cell>
        </row>
      </sheetData>
      <sheetData sheetId="22"/>
      <sheetData sheetId="23">
        <row r="29">
          <cell r="R29" t="str">
            <v>RAN</v>
          </cell>
          <cell r="W29" t="str">
            <v>Capacity</v>
          </cell>
          <cell r="Y29" t="str">
            <v>HW</v>
          </cell>
          <cell r="AA29" t="str">
            <v>ALU</v>
          </cell>
        </row>
        <row r="30">
          <cell r="R30" t="str">
            <v>CORE</v>
          </cell>
          <cell r="W30" t="str">
            <v>Coverage</v>
          </cell>
          <cell r="Y30" t="str">
            <v>SW</v>
          </cell>
          <cell r="AA30" t="str">
            <v>AVIAT</v>
          </cell>
        </row>
        <row r="31">
          <cell r="R31" t="str">
            <v>TX</v>
          </cell>
          <cell r="W31" t="str">
            <v>Quality</v>
          </cell>
          <cell r="Y31" t="str">
            <v>SERVICES</v>
          </cell>
          <cell r="AA31" t="str">
            <v>CISCO</v>
          </cell>
        </row>
        <row r="32">
          <cell r="R32" t="str">
            <v>CME</v>
          </cell>
          <cell r="W32" t="str">
            <v>EOL Replacement</v>
          </cell>
          <cell r="Y32" t="str">
            <v>TOOLS</v>
          </cell>
          <cell r="AA32" t="str">
            <v>ERICSSON</v>
          </cell>
        </row>
        <row r="33">
          <cell r="R33" t="str">
            <v>OTHERS_NW</v>
          </cell>
          <cell r="W33" t="str">
            <v>Modernisation</v>
          </cell>
          <cell r="Y33" t="str">
            <v>OTHER</v>
          </cell>
          <cell r="AA33" t="str">
            <v>HUAWEI</v>
          </cell>
        </row>
        <row r="34">
          <cell r="W34" t="str">
            <v>Resiliency / BCP</v>
          </cell>
          <cell r="AA34" t="str">
            <v>MOTOROLA</v>
          </cell>
        </row>
        <row r="35">
          <cell r="W35" t="str">
            <v>Spares</v>
          </cell>
          <cell r="AA35" t="str">
            <v>NEC</v>
          </cell>
        </row>
        <row r="36">
          <cell r="W36" t="str">
            <v>Special Project</v>
          </cell>
          <cell r="AA36" t="str">
            <v>NSN</v>
          </cell>
        </row>
        <row r="37">
          <cell r="W37" t="str">
            <v>Tools</v>
          </cell>
          <cell r="AA37" t="str">
            <v>ZTE</v>
          </cell>
        </row>
        <row r="38">
          <cell r="AA38" t="str">
            <v>OTHER</v>
          </cell>
        </row>
        <row r="67">
          <cell r="W67" t="str">
            <v>New NW Elements</v>
          </cell>
          <cell r="Y67" t="str">
            <v>Spare_repairs</v>
          </cell>
        </row>
        <row r="68">
          <cell r="W68" t="str">
            <v>Existing NW elements</v>
          </cell>
          <cell r="Y68" t="str">
            <v>Rental_Fee</v>
          </cell>
        </row>
        <row r="69">
          <cell r="Y69" t="str">
            <v>Utilities</v>
          </cell>
        </row>
        <row r="70">
          <cell r="Y70" t="str">
            <v>license_spectrum</v>
          </cell>
        </row>
        <row r="71">
          <cell r="Y71" t="str">
            <v>VendorContracts</v>
          </cell>
        </row>
        <row r="72">
          <cell r="Y72" t="str">
            <v>PowerBackup</v>
          </cell>
        </row>
        <row r="73">
          <cell r="Y73" t="str">
            <v>SitesRelocation</v>
          </cell>
        </row>
        <row r="74">
          <cell r="Y74" t="str">
            <v>LeasedLines</v>
          </cell>
        </row>
        <row r="75">
          <cell r="Y75" t="str">
            <v>ProffessionalServices</v>
          </cell>
        </row>
        <row r="76">
          <cell r="Y76" t="str">
            <v>Transportation</v>
          </cell>
        </row>
        <row r="77">
          <cell r="Y77" t="str">
            <v>Insurance</v>
          </cell>
        </row>
        <row r="78">
          <cell r="Y78" t="str">
            <v>Tools_opex</v>
          </cell>
        </row>
        <row r="79">
          <cell r="Y79" t="str">
            <v>Software</v>
          </cell>
        </row>
        <row r="80">
          <cell r="Y80" t="str">
            <v>Misc_Others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"/>
      <sheetName val="SAD"/>
      <sheetName val="MATERIALITY"/>
      <sheetName val="CF"/>
      <sheetName val="IS"/>
      <sheetName val="AJE"/>
      <sheetName val="RJE"/>
      <sheetName val="CJE"/>
      <sheetName val="A4-7"/>
      <sheetName val="A4-8"/>
      <sheetName val="9 Schedule"/>
      <sheetName val="C1"/>
      <sheetName val="E1"/>
      <sheetName val="E5"/>
      <sheetName val="E6"/>
      <sheetName val="EE1"/>
      <sheetName val="F1"/>
      <sheetName val="G1"/>
      <sheetName val="I1"/>
      <sheetName val="K1"/>
      <sheetName val="M1"/>
      <sheetName val="N1"/>
      <sheetName val="N4"/>
      <sheetName val="N5"/>
      <sheetName val="O1"/>
      <sheetName val="R1"/>
      <sheetName val="Sheet1"/>
      <sheetName val="U4"/>
      <sheetName val="U4 (2)"/>
      <sheetName val="U5"/>
      <sheetName val="U6 "/>
      <sheetName val="U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M"/>
      <sheetName val="K1"/>
      <sheetName val="K1-1"/>
      <sheetName val="K1-2"/>
      <sheetName val="K1-3"/>
      <sheetName val="K1-4"/>
      <sheetName val="K1-5"/>
      <sheetName val="K4"/>
      <sheetName val="K5"/>
      <sheetName val="K6"/>
      <sheetName val="Network Capacity"/>
    </sheetNames>
    <sheetDataSet>
      <sheetData sheetId="0" refreshError="1"/>
      <sheetData sheetId="1" refreshError="1"/>
      <sheetData sheetId="2" refreshError="1">
        <row r="1">
          <cell r="L1" t="str">
            <v>Prepared by:</v>
          </cell>
          <cell r="M1" t="str">
            <v>STKL 06/04</v>
          </cell>
          <cell r="N1" t="str">
            <v>Date:</v>
          </cell>
        </row>
        <row r="2">
          <cell r="A2" t="str">
            <v>Lai Lai WholesaleMart SdnBhd</v>
          </cell>
          <cell r="L2" t="str">
            <v>Reviewed by:</v>
          </cell>
          <cell r="N2" t="str">
            <v>Date:</v>
          </cell>
        </row>
        <row r="3">
          <cell r="A3" t="str">
            <v>Yearly Fixed Assets : 2003 – 2004</v>
          </cell>
          <cell r="C3" t="str">
            <v>FIXED ASSETS REGISTER</v>
          </cell>
          <cell r="G3" t="str">
            <v>PERIOD: 01.06.2003 TO 31.05.2004</v>
          </cell>
        </row>
        <row r="5">
          <cell r="A5" t="str">
            <v>AIR CONDITIONER</v>
          </cell>
          <cell r="C5" t="str">
            <v>10% Straight line</v>
          </cell>
          <cell r="F5" t="str">
            <v>COST</v>
          </cell>
          <cell r="J5" t="str">
            <v>DEPRECIATION</v>
          </cell>
        </row>
        <row r="6">
          <cell r="A6" t="str">
            <v>TAG#</v>
          </cell>
          <cell r="B6" t="str">
            <v>DESCRIPTION</v>
          </cell>
          <cell r="C6" t="str">
            <v>qty</v>
          </cell>
          <cell r="D6" t="str">
            <v>PUR. DATE</v>
          </cell>
          <cell r="E6" t="str">
            <v>LOC</v>
          </cell>
          <cell r="F6" t="str">
            <v>B/f</v>
          </cell>
          <cell r="G6" t="str">
            <v>ADDITION</v>
          </cell>
          <cell r="H6" t="str">
            <v>W/O</v>
          </cell>
          <cell r="I6" t="str">
            <v>C/F</v>
          </cell>
          <cell r="J6" t="str">
            <v>B/F</v>
          </cell>
          <cell r="K6" t="str">
            <v>C/DEP</v>
          </cell>
          <cell r="L6" t="str">
            <v>W/O</v>
          </cell>
          <cell r="M6" t="str">
            <v>C/F</v>
          </cell>
        </row>
        <row r="8">
          <cell r="B8" t="str">
            <v>Balance b/f</v>
          </cell>
          <cell r="F8">
            <v>492414.4</v>
          </cell>
          <cell r="I8">
            <v>492414.4</v>
          </cell>
          <cell r="J8">
            <v>492413.4</v>
          </cell>
          <cell r="K8">
            <v>0</v>
          </cell>
          <cell r="M8">
            <v>492413.4</v>
          </cell>
        </row>
        <row r="9">
          <cell r="A9" t="str">
            <v>AC0007PU0001</v>
          </cell>
          <cell r="B9" t="str">
            <v>Samsung wall air cond</v>
          </cell>
          <cell r="C9">
            <v>1</v>
          </cell>
          <cell r="D9" t="str">
            <v>6.1.00</v>
          </cell>
          <cell r="E9" t="str">
            <v>HQ</v>
          </cell>
          <cell r="F9">
            <v>1260</v>
          </cell>
          <cell r="I9">
            <v>1260</v>
          </cell>
          <cell r="J9">
            <v>504</v>
          </cell>
          <cell r="K9">
            <v>126</v>
          </cell>
          <cell r="M9">
            <v>630</v>
          </cell>
        </row>
        <row r="10">
          <cell r="B10" t="str">
            <v>TOTAL</v>
          </cell>
          <cell r="F10">
            <v>493674.4</v>
          </cell>
          <cell r="G10">
            <v>0</v>
          </cell>
          <cell r="H10">
            <v>0</v>
          </cell>
          <cell r="I10">
            <v>493674.4</v>
          </cell>
          <cell r="J10">
            <v>492917.4</v>
          </cell>
          <cell r="K10">
            <v>126</v>
          </cell>
          <cell r="L10">
            <v>0</v>
          </cell>
          <cell r="M10">
            <v>493043.4</v>
          </cell>
        </row>
        <row r="11">
          <cell r="A11" t="str">
            <v>Fully depreciated assets</v>
          </cell>
          <cell r="F11">
            <v>492414.4</v>
          </cell>
        </row>
        <row r="13">
          <cell r="A13" t="str">
            <v>MACHINERY &amp; EQUIPMENT</v>
          </cell>
          <cell r="C13" t="str">
            <v>10% Straight line</v>
          </cell>
          <cell r="F13" t="str">
            <v>COST</v>
          </cell>
          <cell r="J13" t="str">
            <v>DEPRECIATION</v>
          </cell>
        </row>
        <row r="15">
          <cell r="A15" t="str">
            <v>TAG#</v>
          </cell>
          <cell r="B15" t="str">
            <v>DESCRIPTION</v>
          </cell>
          <cell r="C15" t="str">
            <v>qty</v>
          </cell>
          <cell r="D15" t="str">
            <v>PUR. DATE</v>
          </cell>
          <cell r="E15" t="str">
            <v>LOC</v>
          </cell>
          <cell r="F15" t="str">
            <v>B/F</v>
          </cell>
          <cell r="G15" t="str">
            <v>ADDITION</v>
          </cell>
          <cell r="H15" t="str">
            <v>W/O</v>
          </cell>
          <cell r="I15" t="str">
            <v>C/F</v>
          </cell>
          <cell r="J15" t="str">
            <v>B/F</v>
          </cell>
          <cell r="K15" t="str">
            <v>C/DEP</v>
          </cell>
          <cell r="L15" t="str">
            <v>DISPOSAL</v>
          </cell>
          <cell r="M15" t="str">
            <v>C/F</v>
          </cell>
        </row>
        <row r="17">
          <cell r="B17" t="str">
            <v>Balance b/f</v>
          </cell>
          <cell r="F17">
            <v>335426.88</v>
          </cell>
          <cell r="I17">
            <v>335426.88</v>
          </cell>
          <cell r="J17">
            <v>221700.16</v>
          </cell>
          <cell r="K17">
            <v>33542.69</v>
          </cell>
          <cell r="M17">
            <v>255242.85</v>
          </cell>
        </row>
        <row r="18">
          <cell r="A18" t="str">
            <v>ME9908SQ0001</v>
          </cell>
          <cell r="B18" t="str">
            <v>Peony Packer Wrapping Machine</v>
          </cell>
          <cell r="C18">
            <v>1</v>
          </cell>
          <cell r="D18" t="str">
            <v>10.3.1999</v>
          </cell>
          <cell r="E18" t="str">
            <v>SSQ</v>
          </cell>
          <cell r="F18">
            <v>480</v>
          </cell>
          <cell r="I18">
            <v>480</v>
          </cell>
          <cell r="J18">
            <v>240</v>
          </cell>
          <cell r="K18">
            <v>48</v>
          </cell>
          <cell r="M18">
            <v>288</v>
          </cell>
        </row>
        <row r="19">
          <cell r="A19" t="str">
            <v>ME9908SQ0002-0003</v>
          </cell>
          <cell r="B19" t="str">
            <v>Digi Electronic Pricing Scale</v>
          </cell>
          <cell r="C19">
            <v>2</v>
          </cell>
          <cell r="D19" t="str">
            <v>20.9.1999</v>
          </cell>
          <cell r="E19" t="str">
            <v>SSQ</v>
          </cell>
          <cell r="F19">
            <v>9000</v>
          </cell>
          <cell r="I19">
            <v>9000</v>
          </cell>
          <cell r="J19">
            <v>3600</v>
          </cell>
          <cell r="K19">
            <v>900</v>
          </cell>
          <cell r="M19">
            <v>4500</v>
          </cell>
        </row>
        <row r="20">
          <cell r="A20" t="str">
            <v>ME0108SQ0001</v>
          </cell>
          <cell r="B20" t="str">
            <v>Amano Time Recorder</v>
          </cell>
          <cell r="C20">
            <v>1</v>
          </cell>
          <cell r="D20" t="str">
            <v>10.1.2001</v>
          </cell>
          <cell r="E20" t="str">
            <v>SSQ</v>
          </cell>
          <cell r="F20">
            <v>2100</v>
          </cell>
          <cell r="I20">
            <v>2100</v>
          </cell>
          <cell r="J20">
            <v>630</v>
          </cell>
          <cell r="K20">
            <v>210</v>
          </cell>
          <cell r="M20">
            <v>840</v>
          </cell>
        </row>
        <row r="21">
          <cell r="A21" t="str">
            <v>ME0110WH0001-0002</v>
          </cell>
          <cell r="B21" t="str">
            <v>New HAND Pallet Truck</v>
          </cell>
          <cell r="C21">
            <v>2</v>
          </cell>
          <cell r="D21" t="str">
            <v>13.4.2001</v>
          </cell>
          <cell r="E21" t="str">
            <v>WH</v>
          </cell>
          <cell r="F21">
            <v>3700</v>
          </cell>
          <cell r="I21">
            <v>3700</v>
          </cell>
          <cell r="J21">
            <v>1110</v>
          </cell>
          <cell r="K21">
            <v>370</v>
          </cell>
          <cell r="M21">
            <v>1480</v>
          </cell>
        </row>
        <row r="22">
          <cell r="B22" t="str">
            <v>Electric Price Computing Scale</v>
          </cell>
          <cell r="C22">
            <v>1</v>
          </cell>
          <cell r="D22" t="str">
            <v>26.09.01</v>
          </cell>
          <cell r="E22" t="str">
            <v>WH</v>
          </cell>
          <cell r="F22">
            <v>4400</v>
          </cell>
          <cell r="I22">
            <v>4400</v>
          </cell>
          <cell r="J22">
            <v>770</v>
          </cell>
          <cell r="K22">
            <v>440</v>
          </cell>
          <cell r="M22">
            <v>1210</v>
          </cell>
        </row>
        <row r="23">
          <cell r="I23">
            <v>0</v>
          </cell>
          <cell r="M23">
            <v>0</v>
          </cell>
        </row>
        <row r="24">
          <cell r="B24" t="str">
            <v>Linda R14 48 volts Digital</v>
          </cell>
          <cell r="I24">
            <v>0</v>
          </cell>
          <cell r="M24">
            <v>0</v>
          </cell>
        </row>
        <row r="25">
          <cell r="B25" t="str">
            <v xml:space="preserve">Control Electric Seated </v>
          </cell>
          <cell r="I25">
            <v>0</v>
          </cell>
          <cell r="M25">
            <v>0</v>
          </cell>
        </row>
        <row r="26">
          <cell r="B26" t="str">
            <v xml:space="preserve">Reach Truck </v>
          </cell>
          <cell r="I26">
            <v>0</v>
          </cell>
          <cell r="M26">
            <v>0</v>
          </cell>
        </row>
        <row r="27">
          <cell r="B27" t="str">
            <v>(TN Material Handling Equip)</v>
          </cell>
          <cell r="C27">
            <v>1</v>
          </cell>
          <cell r="D27" t="str">
            <v>01.02.04</v>
          </cell>
          <cell r="E27" t="str">
            <v>WH</v>
          </cell>
          <cell r="G27">
            <v>55000</v>
          </cell>
          <cell r="I27">
            <v>55000</v>
          </cell>
          <cell r="J27">
            <v>0</v>
          </cell>
          <cell r="K27">
            <v>1833.3333333333333</v>
          </cell>
          <cell r="M27">
            <v>1833.3333333333333</v>
          </cell>
          <cell r="N27" t="str">
            <v>K5</v>
          </cell>
        </row>
        <row r="34">
          <cell r="B34" t="str">
            <v>TOTAL</v>
          </cell>
          <cell r="F34">
            <v>355106.88</v>
          </cell>
          <cell r="G34">
            <v>55000</v>
          </cell>
          <cell r="H34">
            <v>0</v>
          </cell>
          <cell r="I34">
            <v>410106.88</v>
          </cell>
          <cell r="J34">
            <v>228050.16</v>
          </cell>
          <cell r="K34">
            <v>37344.023333333338</v>
          </cell>
          <cell r="L34">
            <v>0</v>
          </cell>
          <cell r="M34">
            <v>265394.18333333329</v>
          </cell>
        </row>
        <row r="37">
          <cell r="A37" t="str">
            <v>Furniture &amp; Fittings</v>
          </cell>
          <cell r="C37" t="str">
            <v>10% Straight line</v>
          </cell>
          <cell r="F37" t="str">
            <v>COST</v>
          </cell>
          <cell r="J37" t="str">
            <v>DEPRECIATION</v>
          </cell>
        </row>
        <row r="38">
          <cell r="A38" t="str">
            <v>TAG#</v>
          </cell>
          <cell r="B38" t="str">
            <v>DESCRIPTION</v>
          </cell>
          <cell r="C38" t="str">
            <v>qty</v>
          </cell>
          <cell r="D38" t="str">
            <v>PUR. DATE</v>
          </cell>
          <cell r="E38" t="str">
            <v>LOC</v>
          </cell>
          <cell r="F38" t="str">
            <v>B/f</v>
          </cell>
          <cell r="G38" t="str">
            <v>ADDITION</v>
          </cell>
          <cell r="H38" t="str">
            <v>DISPOSAL</v>
          </cell>
          <cell r="I38" t="str">
            <v>C/F</v>
          </cell>
          <cell r="J38" t="str">
            <v>B/F</v>
          </cell>
          <cell r="K38" t="str">
            <v>C/DEP</v>
          </cell>
          <cell r="L38" t="str">
            <v>DISPOSAL</v>
          </cell>
          <cell r="M38" t="str">
            <v>C/F</v>
          </cell>
        </row>
        <row r="40">
          <cell r="B40" t="str">
            <v>Balance  b/f</v>
          </cell>
          <cell r="F40">
            <v>2091061.44</v>
          </cell>
          <cell r="I40">
            <v>2091061.44</v>
          </cell>
          <cell r="J40">
            <v>2091060.44</v>
          </cell>
          <cell r="K40">
            <v>0</v>
          </cell>
          <cell r="M40">
            <v>2091060.44</v>
          </cell>
        </row>
        <row r="41">
          <cell r="A41" t="str">
            <v>FF9808AP0001-0015</v>
          </cell>
          <cell r="B41" t="str">
            <v>Male Shoulder</v>
          </cell>
          <cell r="C41">
            <v>15</v>
          </cell>
          <cell r="D41" t="str">
            <v>10.7.98</v>
          </cell>
          <cell r="E41" t="str">
            <v>A&amp;P</v>
          </cell>
          <cell r="F41">
            <v>956.25</v>
          </cell>
          <cell r="I41">
            <v>956.25</v>
          </cell>
          <cell r="J41">
            <v>478.14</v>
          </cell>
          <cell r="K41">
            <v>95.625</v>
          </cell>
          <cell r="M41">
            <v>573.76499999999999</v>
          </cell>
        </row>
        <row r="42">
          <cell r="A42" t="str">
            <v>FF9808AP0016-0030</v>
          </cell>
          <cell r="B42" t="str">
            <v>Adult T Stand</v>
          </cell>
          <cell r="C42">
            <v>15</v>
          </cell>
          <cell r="D42" t="str">
            <v>10.7.98</v>
          </cell>
          <cell r="E42" t="str">
            <v>A&amp;P</v>
          </cell>
          <cell r="F42">
            <v>484.5</v>
          </cell>
          <cell r="I42">
            <v>484.5</v>
          </cell>
          <cell r="J42">
            <v>242.25</v>
          </cell>
          <cell r="K42">
            <v>48.45</v>
          </cell>
          <cell r="M42">
            <v>290.7</v>
          </cell>
        </row>
        <row r="43">
          <cell r="A43" t="str">
            <v>FF9808AP0031-0130</v>
          </cell>
          <cell r="B43" t="str">
            <v>P.O.P T Stand</v>
          </cell>
          <cell r="C43">
            <v>100</v>
          </cell>
          <cell r="D43" t="str">
            <v>10.7.98</v>
          </cell>
          <cell r="E43" t="str">
            <v>A&amp;P</v>
          </cell>
          <cell r="F43">
            <v>1609.13</v>
          </cell>
          <cell r="I43">
            <v>1609.13</v>
          </cell>
          <cell r="J43">
            <v>804.56</v>
          </cell>
          <cell r="K43">
            <v>160.91300000000001</v>
          </cell>
          <cell r="M43">
            <v>965.47299999999996</v>
          </cell>
        </row>
        <row r="44">
          <cell r="A44" t="str">
            <v>FF9808AP0131-0160</v>
          </cell>
          <cell r="B44" t="str">
            <v>P.O.P Clip</v>
          </cell>
          <cell r="C44">
            <v>30</v>
          </cell>
          <cell r="D44" t="str">
            <v>10.7.98</v>
          </cell>
          <cell r="E44" t="str">
            <v>A&amp;P</v>
          </cell>
          <cell r="F44">
            <v>382.5</v>
          </cell>
          <cell r="I44">
            <v>382.5</v>
          </cell>
          <cell r="J44">
            <v>191.25</v>
          </cell>
          <cell r="K44">
            <v>38.25</v>
          </cell>
          <cell r="M44">
            <v>229.5</v>
          </cell>
        </row>
        <row r="45">
          <cell r="A45" t="str">
            <v>FF9808AP0161-0190</v>
          </cell>
          <cell r="B45" t="str">
            <v>P.O.P Clip</v>
          </cell>
          <cell r="C45">
            <v>30</v>
          </cell>
          <cell r="D45" t="str">
            <v>10.7.98</v>
          </cell>
          <cell r="E45" t="str">
            <v>A&amp;P</v>
          </cell>
          <cell r="F45">
            <v>459</v>
          </cell>
          <cell r="I45">
            <v>459</v>
          </cell>
          <cell r="J45">
            <v>229.5</v>
          </cell>
          <cell r="K45">
            <v>45.900000000000006</v>
          </cell>
          <cell r="M45">
            <v>275.39999999999998</v>
          </cell>
        </row>
        <row r="46">
          <cell r="A46" t="str">
            <v>FF9808AP0191</v>
          </cell>
          <cell r="B46" t="str">
            <v>Jiffy Steamer</v>
          </cell>
          <cell r="C46">
            <v>1</v>
          </cell>
          <cell r="D46" t="str">
            <v>10.7.98</v>
          </cell>
          <cell r="E46" t="str">
            <v>A&amp;P</v>
          </cell>
          <cell r="F46">
            <v>807.5</v>
          </cell>
          <cell r="I46">
            <v>807.5</v>
          </cell>
          <cell r="J46">
            <v>403.75</v>
          </cell>
          <cell r="K46">
            <v>80.75</v>
          </cell>
          <cell r="M46">
            <v>484.5</v>
          </cell>
        </row>
        <row r="47">
          <cell r="A47" t="str">
            <v>FF9808AP0192-0193</v>
          </cell>
          <cell r="B47" t="str">
            <v>Double Sided Rack</v>
          </cell>
          <cell r="C47">
            <v>2</v>
          </cell>
          <cell r="D47" t="str">
            <v>10.7.98</v>
          </cell>
          <cell r="E47" t="str">
            <v>A&amp;P</v>
          </cell>
          <cell r="F47">
            <v>272</v>
          </cell>
          <cell r="I47">
            <v>272</v>
          </cell>
          <cell r="J47">
            <v>136</v>
          </cell>
          <cell r="K47">
            <v>27.200000000000003</v>
          </cell>
          <cell r="M47">
            <v>163.19999999999999</v>
          </cell>
        </row>
        <row r="48">
          <cell r="A48" t="str">
            <v>FF9808AP0194-0195</v>
          </cell>
          <cell r="B48" t="str">
            <v>Male Body Foam</v>
          </cell>
          <cell r="C48">
            <v>2</v>
          </cell>
          <cell r="D48" t="str">
            <v>10.7.98</v>
          </cell>
          <cell r="E48" t="str">
            <v>A&amp;P</v>
          </cell>
          <cell r="F48">
            <v>408</v>
          </cell>
          <cell r="I48">
            <v>408</v>
          </cell>
          <cell r="J48">
            <v>204</v>
          </cell>
          <cell r="K48">
            <v>40.800000000000004</v>
          </cell>
          <cell r="M48">
            <v>244.8</v>
          </cell>
        </row>
        <row r="49">
          <cell r="A49" t="str">
            <v>FF9808AP0196-0197</v>
          </cell>
          <cell r="B49" t="str">
            <v>Lady Body Foam</v>
          </cell>
          <cell r="C49">
            <v>2</v>
          </cell>
          <cell r="D49" t="str">
            <v>10.7.98</v>
          </cell>
          <cell r="E49" t="str">
            <v>A&amp;P</v>
          </cell>
          <cell r="F49">
            <v>391</v>
          </cell>
          <cell r="I49">
            <v>391</v>
          </cell>
          <cell r="J49">
            <v>195.5</v>
          </cell>
          <cell r="K49">
            <v>39.1</v>
          </cell>
          <cell r="M49">
            <v>234.6</v>
          </cell>
        </row>
        <row r="50">
          <cell r="A50" t="str">
            <v>FF9808AP0198</v>
          </cell>
          <cell r="B50" t="str">
            <v>Lady Torso</v>
          </cell>
          <cell r="C50">
            <v>1</v>
          </cell>
          <cell r="D50" t="str">
            <v>10.7.98</v>
          </cell>
          <cell r="E50" t="str">
            <v>A&amp;P</v>
          </cell>
          <cell r="F50">
            <v>238</v>
          </cell>
          <cell r="I50">
            <v>238</v>
          </cell>
          <cell r="J50">
            <v>119</v>
          </cell>
          <cell r="K50">
            <v>23.8</v>
          </cell>
          <cell r="M50">
            <v>142.80000000000001</v>
          </cell>
        </row>
        <row r="51">
          <cell r="A51" t="str">
            <v>FF9808AP0199</v>
          </cell>
          <cell r="B51" t="str">
            <v>Male Torso</v>
          </cell>
          <cell r="C51">
            <v>1</v>
          </cell>
          <cell r="D51" t="str">
            <v>10.7.98</v>
          </cell>
          <cell r="E51" t="str">
            <v>A&amp;P</v>
          </cell>
          <cell r="F51">
            <v>255</v>
          </cell>
          <cell r="I51">
            <v>255</v>
          </cell>
          <cell r="J51">
            <v>127.5</v>
          </cell>
          <cell r="K51">
            <v>25.5</v>
          </cell>
          <cell r="M51">
            <v>153</v>
          </cell>
        </row>
        <row r="52">
          <cell r="A52" t="str">
            <v>FF9808AP0200-0229</v>
          </cell>
          <cell r="B52" t="str">
            <v>P.O.P Clip</v>
          </cell>
          <cell r="C52">
            <v>30</v>
          </cell>
          <cell r="D52" t="str">
            <v>10.7.98</v>
          </cell>
          <cell r="E52" t="str">
            <v>A&amp;P</v>
          </cell>
          <cell r="F52">
            <v>300</v>
          </cell>
          <cell r="I52">
            <v>300</v>
          </cell>
          <cell r="J52">
            <v>150</v>
          </cell>
          <cell r="K52">
            <v>30</v>
          </cell>
          <cell r="M52">
            <v>180</v>
          </cell>
        </row>
        <row r="53">
          <cell r="A53" t="str">
            <v>FF9808AP0230-0259</v>
          </cell>
          <cell r="B53" t="str">
            <v>P.O.P Clip</v>
          </cell>
          <cell r="C53">
            <v>30</v>
          </cell>
          <cell r="D53" t="str">
            <v>10.7.98</v>
          </cell>
          <cell r="E53" t="str">
            <v>A&amp;P</v>
          </cell>
          <cell r="F53">
            <v>300</v>
          </cell>
          <cell r="I53">
            <v>300</v>
          </cell>
          <cell r="J53">
            <v>150</v>
          </cell>
          <cell r="K53">
            <v>30</v>
          </cell>
          <cell r="M53">
            <v>180</v>
          </cell>
        </row>
        <row r="54">
          <cell r="A54" t="str">
            <v>FF9808AP0260-0284</v>
          </cell>
          <cell r="B54" t="str">
            <v>T.P.O.P Stand</v>
          </cell>
          <cell r="C54">
            <v>25</v>
          </cell>
          <cell r="D54" t="str">
            <v>10.7.98</v>
          </cell>
          <cell r="E54" t="str">
            <v>A&amp;P</v>
          </cell>
          <cell r="F54">
            <v>3750</v>
          </cell>
          <cell r="I54">
            <v>3750</v>
          </cell>
          <cell r="J54">
            <v>1875</v>
          </cell>
          <cell r="K54">
            <v>375</v>
          </cell>
          <cell r="M54">
            <v>2250</v>
          </cell>
        </row>
        <row r="55">
          <cell r="A55" t="str">
            <v>FF9808AP0285-0334</v>
          </cell>
          <cell r="B55" t="str">
            <v>P.O.P Clip</v>
          </cell>
          <cell r="C55">
            <v>50</v>
          </cell>
          <cell r="D55" t="str">
            <v>10.7.98</v>
          </cell>
          <cell r="E55" t="str">
            <v>A&amp;P</v>
          </cell>
          <cell r="F55">
            <v>925</v>
          </cell>
          <cell r="I55">
            <v>925</v>
          </cell>
          <cell r="J55">
            <v>462.5</v>
          </cell>
          <cell r="K55">
            <v>92.5</v>
          </cell>
          <cell r="M55">
            <v>555</v>
          </cell>
        </row>
        <row r="56">
          <cell r="A56" t="str">
            <v>FF9808SQ0001-0200</v>
          </cell>
          <cell r="B56" t="str">
            <v>Offer Bin With Adjustable Legs</v>
          </cell>
          <cell r="C56">
            <v>200</v>
          </cell>
          <cell r="D56" t="str">
            <v>6.8.98</v>
          </cell>
          <cell r="E56" t="str">
            <v>SSQ</v>
          </cell>
          <cell r="F56">
            <v>11600</v>
          </cell>
          <cell r="I56">
            <v>11600</v>
          </cell>
          <cell r="J56">
            <v>5800</v>
          </cell>
          <cell r="K56">
            <v>1160</v>
          </cell>
          <cell r="M56">
            <v>6960</v>
          </cell>
        </row>
        <row r="57">
          <cell r="A57" t="str">
            <v>FF0010BD0001</v>
          </cell>
          <cell r="B57" t="str">
            <v>CH605A Office Chair</v>
          </cell>
          <cell r="C57">
            <v>50</v>
          </cell>
          <cell r="E57" t="str">
            <v>WH</v>
          </cell>
          <cell r="F57">
            <v>3150</v>
          </cell>
          <cell r="I57">
            <v>3150</v>
          </cell>
          <cell r="J57">
            <v>945</v>
          </cell>
          <cell r="K57">
            <v>315</v>
          </cell>
          <cell r="M57">
            <v>1260</v>
          </cell>
        </row>
        <row r="58">
          <cell r="A58" t="str">
            <v>FF0010BD0002</v>
          </cell>
          <cell r="B58" t="str">
            <v>333 Office Chair</v>
          </cell>
          <cell r="C58">
            <v>27</v>
          </cell>
          <cell r="E58" t="str">
            <v>WH</v>
          </cell>
          <cell r="F58">
            <v>1701</v>
          </cell>
          <cell r="I58">
            <v>1701</v>
          </cell>
          <cell r="J58">
            <v>510.29999999999995</v>
          </cell>
          <cell r="K58">
            <v>170.10000000000002</v>
          </cell>
          <cell r="M58">
            <v>680.4</v>
          </cell>
        </row>
        <row r="59">
          <cell r="A59" t="str">
            <v>FF0010BD0003</v>
          </cell>
          <cell r="B59" t="str">
            <v>CH662 Office Chair</v>
          </cell>
          <cell r="C59">
            <v>5</v>
          </cell>
          <cell r="E59" t="str">
            <v>WH</v>
          </cell>
          <cell r="F59">
            <v>920</v>
          </cell>
          <cell r="I59">
            <v>920</v>
          </cell>
          <cell r="J59">
            <v>276</v>
          </cell>
          <cell r="K59">
            <v>92</v>
          </cell>
          <cell r="M59">
            <v>368</v>
          </cell>
        </row>
        <row r="60">
          <cell r="A60" t="str">
            <v>FF0010BD0004</v>
          </cell>
          <cell r="B60" t="str">
            <v>CH663 Febric Office Chair</v>
          </cell>
          <cell r="C60">
            <v>1</v>
          </cell>
          <cell r="E60" t="str">
            <v>WH</v>
          </cell>
          <cell r="F60">
            <v>182</v>
          </cell>
          <cell r="I60">
            <v>182</v>
          </cell>
          <cell r="J60">
            <v>54.599999999999994</v>
          </cell>
          <cell r="K60">
            <v>18.2</v>
          </cell>
          <cell r="M60">
            <v>72.8</v>
          </cell>
        </row>
        <row r="61">
          <cell r="A61" t="str">
            <v>FF0010BD0005</v>
          </cell>
          <cell r="B61" t="str">
            <v>Computer Chair</v>
          </cell>
          <cell r="C61">
            <v>5</v>
          </cell>
          <cell r="E61" t="str">
            <v>WH</v>
          </cell>
          <cell r="F61">
            <v>350</v>
          </cell>
          <cell r="I61">
            <v>350</v>
          </cell>
          <cell r="J61">
            <v>105</v>
          </cell>
          <cell r="K61">
            <v>35</v>
          </cell>
          <cell r="M61">
            <v>140</v>
          </cell>
        </row>
      </sheetData>
      <sheetData sheetId="3" refreshError="1"/>
      <sheetData sheetId="4" refreshError="1">
        <row r="1">
          <cell r="L1" t="str">
            <v>Prepared by:</v>
          </cell>
          <cell r="M1" t="str">
            <v>STKL 06/04</v>
          </cell>
          <cell r="N1" t="str">
            <v>Date:</v>
          </cell>
        </row>
        <row r="2">
          <cell r="A2" t="str">
            <v>Lai Lai WholesaleMart SdnBhd</v>
          </cell>
          <cell r="L2" t="str">
            <v>Reviewed by:</v>
          </cell>
          <cell r="N2" t="str">
            <v>Date:</v>
          </cell>
        </row>
        <row r="3">
          <cell r="A3" t="str">
            <v>Yearly Fixed Assets : 2003-2004</v>
          </cell>
          <cell r="C3" t="str">
            <v>FIXED ASSETS REGISTER</v>
          </cell>
          <cell r="G3" t="str">
            <v>PERIOD: 01.06.2003 TO 31.05.2004</v>
          </cell>
        </row>
        <row r="5">
          <cell r="A5" t="str">
            <v>Shopping Cart</v>
          </cell>
          <cell r="C5" t="str">
            <v>10% straight line</v>
          </cell>
          <cell r="F5" t="str">
            <v>COST</v>
          </cell>
          <cell r="J5" t="str">
            <v>DEPRECIATION</v>
          </cell>
        </row>
        <row r="6">
          <cell r="A6" t="str">
            <v>TAG#</v>
          </cell>
          <cell r="B6" t="str">
            <v>DESCRIPTION</v>
          </cell>
          <cell r="C6" t="str">
            <v>qty</v>
          </cell>
          <cell r="D6" t="str">
            <v>PUR. DATE</v>
          </cell>
          <cell r="E6" t="str">
            <v>LOC</v>
          </cell>
          <cell r="F6" t="str">
            <v>B/f</v>
          </cell>
          <cell r="G6" t="str">
            <v>ADD</v>
          </cell>
          <cell r="H6" t="str">
            <v>W/O</v>
          </cell>
          <cell r="I6" t="str">
            <v>C/F</v>
          </cell>
          <cell r="J6" t="str">
            <v>B/F</v>
          </cell>
          <cell r="K6" t="str">
            <v>C/DEP</v>
          </cell>
          <cell r="L6" t="str">
            <v>W/O</v>
          </cell>
          <cell r="M6" t="str">
            <v>C/F</v>
          </cell>
        </row>
        <row r="7">
          <cell r="B7" t="str">
            <v>Balance b/f</v>
          </cell>
          <cell r="F7">
            <v>109977.37</v>
          </cell>
          <cell r="I7">
            <v>109977.37</v>
          </cell>
          <cell r="J7">
            <v>105344.72</v>
          </cell>
          <cell r="K7">
            <v>4631.6499999999996</v>
          </cell>
          <cell r="M7">
            <v>109976.37</v>
          </cell>
        </row>
        <row r="8">
          <cell r="A8" t="str">
            <v>SC9908SQ0001-0100</v>
          </cell>
          <cell r="B8" t="str">
            <v>Trolley With Baby Seat</v>
          </cell>
          <cell r="C8">
            <v>100</v>
          </cell>
          <cell r="D8" t="str">
            <v>11.2.99</v>
          </cell>
          <cell r="E8" t="str">
            <v>SSQ</v>
          </cell>
          <cell r="F8">
            <v>27000</v>
          </cell>
          <cell r="I8">
            <v>27000</v>
          </cell>
          <cell r="J8">
            <v>13500</v>
          </cell>
          <cell r="K8">
            <v>2700</v>
          </cell>
          <cell r="M8">
            <v>16200</v>
          </cell>
          <cell r="N8" t="str">
            <v>K5</v>
          </cell>
        </row>
        <row r="9">
          <cell r="B9" t="str">
            <v>Trolley With Baby Seat</v>
          </cell>
          <cell r="C9">
            <v>20</v>
          </cell>
          <cell r="D9" t="str">
            <v>29.01.02</v>
          </cell>
          <cell r="E9" t="str">
            <v>SSQ</v>
          </cell>
          <cell r="F9">
            <v>5400</v>
          </cell>
          <cell r="I9">
            <v>5400</v>
          </cell>
          <cell r="J9">
            <v>720</v>
          </cell>
          <cell r="K9">
            <v>540</v>
          </cell>
          <cell r="M9">
            <v>1260</v>
          </cell>
        </row>
        <row r="13">
          <cell r="F13">
            <v>142377.37</v>
          </cell>
          <cell r="G13">
            <v>0</v>
          </cell>
          <cell r="H13">
            <v>0</v>
          </cell>
          <cell r="I13">
            <v>142377.37</v>
          </cell>
          <cell r="J13">
            <v>119564.72</v>
          </cell>
          <cell r="K13">
            <v>7871.65</v>
          </cell>
          <cell r="L13">
            <v>0</v>
          </cell>
          <cell r="M13">
            <v>127436.37</v>
          </cell>
        </row>
        <row r="14">
          <cell r="A14" t="str">
            <v>Fully depreciated assets</v>
          </cell>
          <cell r="F14">
            <v>109977.37</v>
          </cell>
        </row>
        <row r="16">
          <cell r="A16" t="str">
            <v>REFRIGERATOR</v>
          </cell>
          <cell r="C16" t="str">
            <v>10% straight line</v>
          </cell>
          <cell r="F16" t="str">
            <v>COST</v>
          </cell>
          <cell r="J16" t="str">
            <v>DEPRECIATION</v>
          </cell>
        </row>
        <row r="17">
          <cell r="A17" t="str">
            <v>TAG#</v>
          </cell>
          <cell r="B17" t="str">
            <v>DESCRIPTION</v>
          </cell>
          <cell r="C17" t="str">
            <v>qty</v>
          </cell>
          <cell r="D17" t="str">
            <v>PUR. DATE</v>
          </cell>
          <cell r="E17" t="str">
            <v>LOC</v>
          </cell>
          <cell r="F17" t="str">
            <v>B/f</v>
          </cell>
          <cell r="G17" t="str">
            <v>ADD</v>
          </cell>
          <cell r="H17" t="str">
            <v>W/O</v>
          </cell>
          <cell r="I17" t="str">
            <v>C/F</v>
          </cell>
          <cell r="J17" t="str">
            <v>B/F</v>
          </cell>
          <cell r="K17" t="str">
            <v>C/DEP</v>
          </cell>
          <cell r="L17" t="str">
            <v>W/O</v>
          </cell>
          <cell r="M17" t="str">
            <v>C/F</v>
          </cell>
        </row>
        <row r="19">
          <cell r="B19" t="str">
            <v>Balance b/f</v>
          </cell>
          <cell r="F19">
            <v>906290</v>
          </cell>
          <cell r="I19">
            <v>906290</v>
          </cell>
          <cell r="J19">
            <v>906289</v>
          </cell>
          <cell r="K19">
            <v>0</v>
          </cell>
          <cell r="M19">
            <v>906289</v>
          </cell>
        </row>
        <row r="20">
          <cell r="A20" t="str">
            <v>RE9808SQ0001</v>
          </cell>
          <cell r="B20" t="str">
            <v>16FT KOXKA Food Frezeer</v>
          </cell>
          <cell r="C20">
            <v>1</v>
          </cell>
          <cell r="D20" t="str">
            <v>14.10.98</v>
          </cell>
          <cell r="E20" t="str">
            <v>SSQ</v>
          </cell>
          <cell r="F20">
            <v>10800</v>
          </cell>
          <cell r="I20">
            <v>10800</v>
          </cell>
          <cell r="J20">
            <v>5400</v>
          </cell>
          <cell r="K20">
            <v>1080</v>
          </cell>
          <cell r="M20">
            <v>6480</v>
          </cell>
        </row>
        <row r="21">
          <cell r="A21" t="str">
            <v>RE9808SQ0002</v>
          </cell>
          <cell r="B21" t="str">
            <v>16FT KOXKA Food Frezeer</v>
          </cell>
          <cell r="C21">
            <v>1</v>
          </cell>
          <cell r="D21" t="str">
            <v>14.10.98</v>
          </cell>
          <cell r="E21" t="str">
            <v>SSQ</v>
          </cell>
          <cell r="F21">
            <v>10800</v>
          </cell>
          <cell r="I21">
            <v>10800</v>
          </cell>
          <cell r="J21">
            <v>5400</v>
          </cell>
          <cell r="K21">
            <v>1080</v>
          </cell>
          <cell r="M21">
            <v>6480</v>
          </cell>
        </row>
        <row r="23">
          <cell r="F23">
            <v>927890</v>
          </cell>
          <cell r="G23">
            <v>0</v>
          </cell>
          <cell r="H23">
            <v>0</v>
          </cell>
          <cell r="I23">
            <v>927890</v>
          </cell>
          <cell r="J23">
            <v>917089</v>
          </cell>
          <cell r="K23">
            <v>2160</v>
          </cell>
          <cell r="M23">
            <v>919249</v>
          </cell>
        </row>
        <row r="24">
          <cell r="A24" t="str">
            <v>Fully depreciated assets</v>
          </cell>
          <cell r="F24">
            <v>906290</v>
          </cell>
        </row>
        <row r="26">
          <cell r="A26" t="str">
            <v>ALARM SYSTEM</v>
          </cell>
          <cell r="C26" t="str">
            <v>10% straight line</v>
          </cell>
          <cell r="F26" t="str">
            <v>COST</v>
          </cell>
          <cell r="J26" t="str">
            <v>DEPRECIATION</v>
          </cell>
        </row>
        <row r="27">
          <cell r="A27" t="str">
            <v>TAG#</v>
          </cell>
          <cell r="B27" t="str">
            <v>DESCRIPTION</v>
          </cell>
          <cell r="C27" t="str">
            <v>qty</v>
          </cell>
          <cell r="D27" t="str">
            <v>PUR. DATE</v>
          </cell>
          <cell r="E27" t="str">
            <v>LOC</v>
          </cell>
          <cell r="F27" t="str">
            <v>B/f</v>
          </cell>
          <cell r="G27" t="str">
            <v>ADD</v>
          </cell>
          <cell r="H27" t="str">
            <v>W/O</v>
          </cell>
          <cell r="I27" t="str">
            <v>C/F</v>
          </cell>
          <cell r="J27" t="str">
            <v>B/F</v>
          </cell>
          <cell r="K27" t="str">
            <v>C/DEP</v>
          </cell>
          <cell r="L27" t="str">
            <v>W/O</v>
          </cell>
          <cell r="M27" t="str">
            <v>C/F</v>
          </cell>
        </row>
        <row r="29">
          <cell r="B29" t="str">
            <v>Balance b/f</v>
          </cell>
          <cell r="F29">
            <v>28750</v>
          </cell>
          <cell r="I29">
            <v>28750</v>
          </cell>
          <cell r="J29">
            <v>18841.57</v>
          </cell>
          <cell r="K29">
            <v>2875</v>
          </cell>
          <cell r="M29">
            <v>21716.57</v>
          </cell>
        </row>
        <row r="31">
          <cell r="A31" t="str">
            <v>AS0310LL0001</v>
          </cell>
          <cell r="B31" t="str">
            <v>DIGITAL ALARM</v>
          </cell>
        </row>
        <row r="32">
          <cell r="B32" t="str">
            <v>COMMUNICATOR</v>
          </cell>
        </row>
        <row r="33">
          <cell r="B33" t="str">
            <v>(IN.P8477 -ABL SECURITY S/B)</v>
          </cell>
          <cell r="C33">
            <v>1</v>
          </cell>
          <cell r="D33" t="str">
            <v>05.09.03</v>
          </cell>
          <cell r="F33">
            <v>0</v>
          </cell>
          <cell r="G33">
            <v>2500</v>
          </cell>
          <cell r="I33">
            <v>2500</v>
          </cell>
          <cell r="J33">
            <v>0</v>
          </cell>
          <cell r="K33">
            <v>187.5</v>
          </cell>
          <cell r="M33">
            <v>187.5</v>
          </cell>
        </row>
        <row r="34">
          <cell r="M34">
            <v>0</v>
          </cell>
        </row>
        <row r="39">
          <cell r="I39">
            <v>0</v>
          </cell>
        </row>
        <row r="40">
          <cell r="F40">
            <v>28750</v>
          </cell>
          <cell r="G40">
            <v>2500</v>
          </cell>
          <cell r="H40">
            <v>0</v>
          </cell>
          <cell r="I40">
            <v>31250</v>
          </cell>
          <cell r="J40">
            <v>18841.57</v>
          </cell>
          <cell r="K40">
            <v>3062.5</v>
          </cell>
          <cell r="M40">
            <v>21904.07</v>
          </cell>
        </row>
        <row r="43">
          <cell r="A43" t="str">
            <v>CASH REGISTER</v>
          </cell>
          <cell r="C43" t="str">
            <v>20% straight line</v>
          </cell>
          <cell r="F43" t="str">
            <v>COST</v>
          </cell>
          <cell r="J43" t="str">
            <v>DEPRECIATION</v>
          </cell>
        </row>
        <row r="44">
          <cell r="A44" t="str">
            <v>TAG#</v>
          </cell>
          <cell r="B44" t="str">
            <v>DESCRIPTION</v>
          </cell>
          <cell r="C44" t="str">
            <v>qty</v>
          </cell>
          <cell r="D44" t="str">
            <v>PUR. DATE</v>
          </cell>
          <cell r="E44" t="str">
            <v>LOC</v>
          </cell>
          <cell r="F44" t="str">
            <v>B/f</v>
          </cell>
          <cell r="G44" t="str">
            <v>ADD</v>
          </cell>
          <cell r="H44" t="str">
            <v>W/O</v>
          </cell>
          <cell r="I44" t="str">
            <v>C/F</v>
          </cell>
          <cell r="J44" t="str">
            <v>B/F</v>
          </cell>
          <cell r="K44" t="str">
            <v>C/DEP</v>
          </cell>
          <cell r="L44" t="str">
            <v>W/O</v>
          </cell>
          <cell r="M44" t="str">
            <v>C/F</v>
          </cell>
        </row>
        <row r="45">
          <cell r="B45" t="str">
            <v>Balance b/f</v>
          </cell>
          <cell r="F45">
            <v>324600</v>
          </cell>
          <cell r="I45">
            <v>324600</v>
          </cell>
          <cell r="J45">
            <v>324599</v>
          </cell>
          <cell r="M45">
            <v>324599</v>
          </cell>
        </row>
        <row r="46">
          <cell r="A46" t="str">
            <v>CR9808SQ0001-0005</v>
          </cell>
          <cell r="B46" t="str">
            <v>UBI SP- 317 Scanner</v>
          </cell>
          <cell r="C46">
            <v>5</v>
          </cell>
          <cell r="D46" t="str">
            <v>9.9.98</v>
          </cell>
          <cell r="E46" t="str">
            <v>SSQ</v>
          </cell>
          <cell r="F46">
            <v>2950</v>
          </cell>
          <cell r="I46">
            <v>2950</v>
          </cell>
          <cell r="J46">
            <v>2950</v>
          </cell>
          <cell r="K46">
            <v>0</v>
          </cell>
          <cell r="M46">
            <v>2950</v>
          </cell>
        </row>
        <row r="47">
          <cell r="A47" t="str">
            <v>CR9908SQ0001-0012</v>
          </cell>
          <cell r="B47" t="str">
            <v>UBI ScanPlus- 317 Scanner</v>
          </cell>
          <cell r="C47">
            <v>12</v>
          </cell>
          <cell r="D47" t="str">
            <v>4.2.99</v>
          </cell>
          <cell r="E47" t="str">
            <v>SSQ</v>
          </cell>
          <cell r="F47">
            <v>6900</v>
          </cell>
          <cell r="I47">
            <v>6900</v>
          </cell>
          <cell r="J47">
            <v>6900</v>
          </cell>
          <cell r="K47">
            <v>0</v>
          </cell>
          <cell r="M47">
            <v>6900</v>
          </cell>
        </row>
        <row r="48">
          <cell r="A48" t="str">
            <v>CR0008SQ0001-0010</v>
          </cell>
          <cell r="B48" t="str">
            <v>Intermec Scan Plus</v>
          </cell>
          <cell r="C48">
            <v>10</v>
          </cell>
          <cell r="D48" t="str">
            <v>27.3.2000</v>
          </cell>
          <cell r="E48" t="str">
            <v>SSQ</v>
          </cell>
          <cell r="F48">
            <v>5500</v>
          </cell>
          <cell r="I48">
            <v>5500</v>
          </cell>
          <cell r="J48">
            <v>4400</v>
          </cell>
          <cell r="K48">
            <v>1100</v>
          </cell>
          <cell r="M48">
            <v>5500</v>
          </cell>
        </row>
        <row r="49">
          <cell r="A49" t="str">
            <v>CR0008MI0001-0004</v>
          </cell>
          <cell r="B49" t="str">
            <v>Titan SPV 5000 On Line price Verifier</v>
          </cell>
          <cell r="C49">
            <v>4</v>
          </cell>
          <cell r="D49" t="str">
            <v>4.4.2000</v>
          </cell>
          <cell r="E49" t="str">
            <v>SSQ</v>
          </cell>
          <cell r="F49">
            <v>20400</v>
          </cell>
          <cell r="I49">
            <v>20400</v>
          </cell>
          <cell r="J49">
            <v>16320</v>
          </cell>
          <cell r="K49">
            <v>4080</v>
          </cell>
          <cell r="M49">
            <v>20400</v>
          </cell>
        </row>
        <row r="50">
          <cell r="A50" t="str">
            <v>CR0008MI0005</v>
          </cell>
          <cell r="B50" t="str">
            <v>MC 1000 Master Controller</v>
          </cell>
          <cell r="C50">
            <v>1</v>
          </cell>
          <cell r="D50" t="str">
            <v>4.4.2000</v>
          </cell>
          <cell r="E50" t="str">
            <v>SSQ</v>
          </cell>
          <cell r="F50">
            <v>1800</v>
          </cell>
          <cell r="I50">
            <v>1800</v>
          </cell>
          <cell r="J50">
            <v>1440</v>
          </cell>
          <cell r="K50">
            <v>360</v>
          </cell>
          <cell r="M50">
            <v>1800</v>
          </cell>
        </row>
        <row r="51">
          <cell r="A51" t="str">
            <v>CR0014MI0001</v>
          </cell>
          <cell r="B51" t="str">
            <v>Mono Monitor, C/drawer, K/board,</v>
          </cell>
          <cell r="C51">
            <v>1</v>
          </cell>
          <cell r="D51" t="str">
            <v>21.4.2000</v>
          </cell>
          <cell r="E51" t="str">
            <v>M2</v>
          </cell>
          <cell r="F51">
            <v>4290</v>
          </cell>
          <cell r="I51">
            <v>4290</v>
          </cell>
          <cell r="J51">
            <v>3432</v>
          </cell>
          <cell r="K51">
            <v>858</v>
          </cell>
          <cell r="M51">
            <v>4290</v>
          </cell>
        </row>
        <row r="52">
          <cell r="B52" t="str">
            <v>Printer, Scanner</v>
          </cell>
          <cell r="J52">
            <v>0</v>
          </cell>
          <cell r="K52">
            <v>0</v>
          </cell>
          <cell r="M52">
            <v>0</v>
          </cell>
        </row>
        <row r="53">
          <cell r="A53" t="str">
            <v>CR0004MI0001-0010</v>
          </cell>
          <cell r="B53" t="str">
            <v>Printer, cash drawer, keyboard</v>
          </cell>
          <cell r="C53">
            <v>3</v>
          </cell>
          <cell r="D53" t="str">
            <v>19.9.2000</v>
          </cell>
          <cell r="E53" t="str">
            <v>SSQ</v>
          </cell>
          <cell r="F53">
            <v>11220</v>
          </cell>
          <cell r="I53">
            <v>11220</v>
          </cell>
          <cell r="J53">
            <v>6732</v>
          </cell>
          <cell r="K53">
            <v>2244</v>
          </cell>
          <cell r="M53">
            <v>8976</v>
          </cell>
        </row>
        <row r="54">
          <cell r="A54" t="str">
            <v>CR0015MI0001</v>
          </cell>
          <cell r="B54" t="str">
            <v>Printer, cash drawer, keyboard</v>
          </cell>
          <cell r="C54">
            <v>1</v>
          </cell>
          <cell r="D54" t="str">
            <v>19.9.2000</v>
          </cell>
          <cell r="E54" t="str">
            <v>JB</v>
          </cell>
          <cell r="F54">
            <v>3740</v>
          </cell>
          <cell r="I54">
            <v>3740</v>
          </cell>
          <cell r="J54">
            <v>2244</v>
          </cell>
          <cell r="K54">
            <v>748</v>
          </cell>
          <cell r="M54">
            <v>2992</v>
          </cell>
        </row>
        <row r="55">
          <cell r="A55" t="str">
            <v>CR0015MI0002</v>
          </cell>
          <cell r="B55" t="str">
            <v>Datalogic Scanner</v>
          </cell>
          <cell r="C55">
            <v>1</v>
          </cell>
          <cell r="D55" t="str">
            <v>26.9.2000</v>
          </cell>
          <cell r="E55" t="str">
            <v>JB</v>
          </cell>
          <cell r="F55">
            <v>385</v>
          </cell>
          <cell r="I55">
            <v>385</v>
          </cell>
          <cell r="J55">
            <v>231</v>
          </cell>
          <cell r="K55">
            <v>77</v>
          </cell>
          <cell r="M55">
            <v>308</v>
          </cell>
        </row>
        <row r="56">
          <cell r="A56" t="str">
            <v>CR0108MI0001-0010</v>
          </cell>
          <cell r="B56" t="str">
            <v>Cash drawer, Mono monitor</v>
          </cell>
          <cell r="C56">
            <v>10</v>
          </cell>
          <cell r="D56" t="str">
            <v>15.1.2001</v>
          </cell>
          <cell r="E56" t="str">
            <v>SSQ</v>
          </cell>
          <cell r="F56">
            <v>7400</v>
          </cell>
          <cell r="I56">
            <v>7400</v>
          </cell>
          <cell r="J56">
            <v>4440</v>
          </cell>
          <cell r="K56">
            <v>1480</v>
          </cell>
          <cell r="M56">
            <v>5920</v>
          </cell>
        </row>
        <row r="57">
          <cell r="A57" t="str">
            <v>CR0108MI0011-0018</v>
          </cell>
          <cell r="B57" t="str">
            <v>DLC 6090-M1 CCD Reader</v>
          </cell>
          <cell r="C57">
            <v>8</v>
          </cell>
          <cell r="D57" t="str">
            <v>2.1.2001</v>
          </cell>
          <cell r="E57" t="str">
            <v>SSQ</v>
          </cell>
          <cell r="F57">
            <v>3040</v>
          </cell>
          <cell r="I57">
            <v>3040</v>
          </cell>
          <cell r="J57">
            <v>1824</v>
          </cell>
          <cell r="K57">
            <v>608</v>
          </cell>
          <cell r="M57">
            <v>2432</v>
          </cell>
        </row>
        <row r="58">
          <cell r="A58" t="str">
            <v>CR0108MI0019-0028</v>
          </cell>
          <cell r="B58" t="str">
            <v>Keyboard, Printer</v>
          </cell>
          <cell r="C58">
            <v>10</v>
          </cell>
          <cell r="D58" t="str">
            <v>15.2.2001</v>
          </cell>
          <cell r="E58" t="str">
            <v>SSQ</v>
          </cell>
          <cell r="F58">
            <v>29500</v>
          </cell>
          <cell r="I58">
            <v>29500</v>
          </cell>
          <cell r="J58">
            <v>17700</v>
          </cell>
          <cell r="K58">
            <v>5900</v>
          </cell>
          <cell r="M58">
            <v>23600</v>
          </cell>
        </row>
        <row r="59">
          <cell r="B59" t="str">
            <v>Cash register system</v>
          </cell>
          <cell r="C59">
            <v>10</v>
          </cell>
          <cell r="D59" t="str">
            <v>31.03.02</v>
          </cell>
          <cell r="E59" t="str">
            <v>SSQ</v>
          </cell>
          <cell r="F59">
            <v>19362</v>
          </cell>
          <cell r="I59">
            <v>19362</v>
          </cell>
          <cell r="J59">
            <v>4840.5</v>
          </cell>
          <cell r="K59">
            <v>3872.4</v>
          </cell>
          <cell r="M59">
            <v>8712.9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work KPI"/>
      <sheetName val="radio part"/>
      <sheetName val="switching part"/>
      <sheetName val="prepaid part"/>
      <sheetName val="Radio Cell Details"/>
      <sheetName val="Traffic Pattern"/>
      <sheetName val="Sheet3"/>
      <sheetName val="Sheet2"/>
      <sheetName val="Route Report"/>
      <sheetName val="Traffic Trends"/>
      <sheetName val="Incom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7">
            <v>22</v>
          </cell>
        </row>
      </sheetData>
      <sheetData sheetId="5" refreshError="1"/>
      <sheetData sheetId="6" refreshError="1">
        <row r="35">
          <cell r="D35">
            <v>0</v>
          </cell>
          <cell r="E35">
            <v>0</v>
          </cell>
        </row>
        <row r="36">
          <cell r="D36">
            <v>5.2999999999999999E-2</v>
          </cell>
          <cell r="E36">
            <v>1</v>
          </cell>
        </row>
        <row r="37">
          <cell r="D37">
            <v>0.38200000000000001</v>
          </cell>
          <cell r="E37">
            <v>2</v>
          </cell>
        </row>
        <row r="38">
          <cell r="D38">
            <v>0.9</v>
          </cell>
          <cell r="E38">
            <v>3</v>
          </cell>
        </row>
        <row r="39">
          <cell r="D39">
            <v>1.52</v>
          </cell>
          <cell r="E39">
            <v>4</v>
          </cell>
        </row>
        <row r="40">
          <cell r="D40">
            <v>2.2200000000000002</v>
          </cell>
          <cell r="E40">
            <v>5</v>
          </cell>
        </row>
        <row r="41">
          <cell r="D41">
            <v>2.96</v>
          </cell>
          <cell r="E41">
            <v>6</v>
          </cell>
        </row>
        <row r="42">
          <cell r="D42">
            <v>3.74</v>
          </cell>
          <cell r="E42">
            <v>7</v>
          </cell>
        </row>
        <row r="43">
          <cell r="D43">
            <v>4.54</v>
          </cell>
          <cell r="E43">
            <v>8</v>
          </cell>
        </row>
        <row r="44">
          <cell r="D44">
            <v>5.37</v>
          </cell>
          <cell r="E44">
            <v>9</v>
          </cell>
        </row>
        <row r="45">
          <cell r="D45">
            <v>6.22</v>
          </cell>
          <cell r="E45">
            <v>10</v>
          </cell>
        </row>
        <row r="46">
          <cell r="D46">
            <v>7.08</v>
          </cell>
          <cell r="E46">
            <v>11</v>
          </cell>
        </row>
        <row r="47">
          <cell r="D47">
            <v>7.95</v>
          </cell>
          <cell r="E47">
            <v>12</v>
          </cell>
        </row>
        <row r="48">
          <cell r="D48">
            <v>8.83</v>
          </cell>
          <cell r="E48">
            <v>13</v>
          </cell>
        </row>
        <row r="49">
          <cell r="D49">
            <v>9.73</v>
          </cell>
          <cell r="E49">
            <v>14</v>
          </cell>
        </row>
        <row r="50">
          <cell r="D50">
            <v>10.6</v>
          </cell>
          <cell r="E50">
            <v>15</v>
          </cell>
        </row>
        <row r="51">
          <cell r="D51">
            <v>11.5</v>
          </cell>
          <cell r="E51">
            <v>16</v>
          </cell>
        </row>
        <row r="52">
          <cell r="D52">
            <v>12.5</v>
          </cell>
          <cell r="E52">
            <v>17</v>
          </cell>
        </row>
        <row r="53">
          <cell r="D53">
            <v>13.4</v>
          </cell>
          <cell r="E53">
            <v>18</v>
          </cell>
        </row>
        <row r="54">
          <cell r="D54">
            <v>14.3</v>
          </cell>
          <cell r="E54">
            <v>19</v>
          </cell>
        </row>
        <row r="55">
          <cell r="D55">
            <v>15.3</v>
          </cell>
          <cell r="E55">
            <v>20</v>
          </cell>
        </row>
        <row r="56">
          <cell r="D56">
            <v>16.2</v>
          </cell>
          <cell r="E56">
            <v>21</v>
          </cell>
        </row>
        <row r="57">
          <cell r="D57">
            <v>17.100000000000001</v>
          </cell>
          <cell r="E57">
            <v>22</v>
          </cell>
        </row>
        <row r="58">
          <cell r="D58">
            <v>18.100000000000001</v>
          </cell>
          <cell r="E58">
            <v>23</v>
          </cell>
        </row>
        <row r="59">
          <cell r="D59">
            <v>19</v>
          </cell>
          <cell r="E59">
            <v>24</v>
          </cell>
        </row>
        <row r="60">
          <cell r="D60">
            <v>20</v>
          </cell>
          <cell r="E60">
            <v>25</v>
          </cell>
        </row>
        <row r="61">
          <cell r="D61">
            <v>20.9</v>
          </cell>
          <cell r="E61">
            <v>26</v>
          </cell>
        </row>
        <row r="62">
          <cell r="D62">
            <v>21.9</v>
          </cell>
          <cell r="E62">
            <v>27</v>
          </cell>
        </row>
        <row r="63">
          <cell r="D63">
            <v>22.9</v>
          </cell>
          <cell r="E63">
            <v>28</v>
          </cell>
        </row>
        <row r="64">
          <cell r="D64">
            <v>23.8</v>
          </cell>
          <cell r="E64">
            <v>29</v>
          </cell>
        </row>
        <row r="65">
          <cell r="D65">
            <v>24.8</v>
          </cell>
          <cell r="E65">
            <v>30</v>
          </cell>
        </row>
        <row r="66">
          <cell r="D66">
            <v>25.8</v>
          </cell>
          <cell r="E66">
            <v>31</v>
          </cell>
        </row>
        <row r="67">
          <cell r="D67">
            <v>26.8</v>
          </cell>
          <cell r="E67">
            <v>32</v>
          </cell>
        </row>
        <row r="68">
          <cell r="D68">
            <v>27.7</v>
          </cell>
          <cell r="E68">
            <v>33</v>
          </cell>
        </row>
        <row r="69">
          <cell r="D69">
            <v>28.7</v>
          </cell>
          <cell r="E69">
            <v>34</v>
          </cell>
        </row>
        <row r="70">
          <cell r="D70">
            <v>29.7</v>
          </cell>
          <cell r="E70">
            <v>35</v>
          </cell>
        </row>
        <row r="71">
          <cell r="D71">
            <v>30.7</v>
          </cell>
          <cell r="E71">
            <v>36</v>
          </cell>
        </row>
        <row r="72">
          <cell r="D72">
            <v>31.6</v>
          </cell>
          <cell r="E72">
            <v>37</v>
          </cell>
        </row>
        <row r="73">
          <cell r="D73">
            <v>32.6</v>
          </cell>
          <cell r="E73">
            <v>38</v>
          </cell>
        </row>
        <row r="74">
          <cell r="D74">
            <v>33.6</v>
          </cell>
          <cell r="E74">
            <v>39</v>
          </cell>
        </row>
        <row r="75">
          <cell r="D75">
            <v>34.6</v>
          </cell>
          <cell r="E75">
            <v>40</v>
          </cell>
        </row>
        <row r="76">
          <cell r="D76">
            <v>35.6</v>
          </cell>
          <cell r="E76">
            <v>41</v>
          </cell>
        </row>
        <row r="77">
          <cell r="D77">
            <v>36.6</v>
          </cell>
          <cell r="E77">
            <v>42</v>
          </cell>
        </row>
        <row r="78">
          <cell r="D78">
            <v>37.6</v>
          </cell>
          <cell r="E78">
            <v>43</v>
          </cell>
        </row>
        <row r="79">
          <cell r="D79">
            <v>38.6</v>
          </cell>
          <cell r="E79">
            <v>44</v>
          </cell>
        </row>
        <row r="80">
          <cell r="D80">
            <v>39.6</v>
          </cell>
          <cell r="E80">
            <v>45</v>
          </cell>
        </row>
        <row r="81">
          <cell r="D81">
            <v>40.5</v>
          </cell>
          <cell r="E81">
            <v>46</v>
          </cell>
        </row>
        <row r="82">
          <cell r="D82">
            <v>41.5</v>
          </cell>
          <cell r="E82">
            <v>47</v>
          </cell>
        </row>
        <row r="83">
          <cell r="D83">
            <v>42.5</v>
          </cell>
          <cell r="E83">
            <v>48</v>
          </cell>
        </row>
        <row r="84">
          <cell r="D84">
            <v>43.5</v>
          </cell>
          <cell r="E84">
            <v>49</v>
          </cell>
        </row>
        <row r="85">
          <cell r="D85">
            <v>44.5</v>
          </cell>
          <cell r="E85">
            <v>50</v>
          </cell>
        </row>
        <row r="86">
          <cell r="D86">
            <v>45.5</v>
          </cell>
          <cell r="E86">
            <v>51</v>
          </cell>
        </row>
        <row r="87">
          <cell r="D87">
            <v>46.5</v>
          </cell>
          <cell r="E87">
            <v>52</v>
          </cell>
        </row>
        <row r="88">
          <cell r="D88">
            <v>47.5</v>
          </cell>
          <cell r="E88">
            <v>53</v>
          </cell>
        </row>
        <row r="89">
          <cell r="D89">
            <v>48.5</v>
          </cell>
          <cell r="E89">
            <v>54</v>
          </cell>
        </row>
        <row r="90">
          <cell r="D90">
            <v>49.5</v>
          </cell>
          <cell r="E90">
            <v>55</v>
          </cell>
        </row>
        <row r="91">
          <cell r="D91">
            <v>50.5</v>
          </cell>
          <cell r="E91">
            <v>56</v>
          </cell>
        </row>
        <row r="92">
          <cell r="D92">
            <v>51.5</v>
          </cell>
          <cell r="E92">
            <v>57</v>
          </cell>
        </row>
        <row r="93">
          <cell r="D93">
            <v>52.6</v>
          </cell>
          <cell r="E93">
            <v>58</v>
          </cell>
        </row>
        <row r="94">
          <cell r="D94">
            <v>53.6</v>
          </cell>
          <cell r="E94">
            <v>59</v>
          </cell>
        </row>
        <row r="95">
          <cell r="D95">
            <v>54.6</v>
          </cell>
          <cell r="E95">
            <v>60</v>
          </cell>
        </row>
        <row r="96">
          <cell r="D96">
            <v>55.6</v>
          </cell>
          <cell r="E96">
            <v>61</v>
          </cell>
        </row>
        <row r="97">
          <cell r="D97">
            <v>56.6</v>
          </cell>
          <cell r="E97">
            <v>62</v>
          </cell>
        </row>
        <row r="98">
          <cell r="D98">
            <v>57.6</v>
          </cell>
          <cell r="E98">
            <v>63</v>
          </cell>
        </row>
        <row r="99">
          <cell r="D99">
            <v>58.6</v>
          </cell>
          <cell r="E99">
            <v>64</v>
          </cell>
        </row>
        <row r="100">
          <cell r="D100">
            <v>59.6</v>
          </cell>
          <cell r="E100">
            <v>65</v>
          </cell>
        </row>
        <row r="101">
          <cell r="D101">
            <v>60.6</v>
          </cell>
          <cell r="E101">
            <v>66</v>
          </cell>
        </row>
        <row r="102">
          <cell r="D102">
            <v>61.6</v>
          </cell>
          <cell r="E102">
            <v>67</v>
          </cell>
        </row>
        <row r="103">
          <cell r="D103">
            <v>62.6</v>
          </cell>
          <cell r="E103">
            <v>68</v>
          </cell>
        </row>
        <row r="104">
          <cell r="D104">
            <v>63.7</v>
          </cell>
          <cell r="E104">
            <v>69</v>
          </cell>
        </row>
        <row r="105">
          <cell r="D105">
            <v>64.7</v>
          </cell>
          <cell r="E105">
            <v>70</v>
          </cell>
        </row>
        <row r="106">
          <cell r="D106">
            <v>65.7</v>
          </cell>
          <cell r="E106">
            <v>71</v>
          </cell>
        </row>
        <row r="107">
          <cell r="D107">
            <v>66.7</v>
          </cell>
          <cell r="E107">
            <v>72</v>
          </cell>
        </row>
        <row r="108">
          <cell r="D108">
            <v>67.7</v>
          </cell>
          <cell r="E108">
            <v>73</v>
          </cell>
        </row>
        <row r="109">
          <cell r="D109">
            <v>68.7</v>
          </cell>
          <cell r="E109">
            <v>74</v>
          </cell>
        </row>
        <row r="110">
          <cell r="D110">
            <v>69.7</v>
          </cell>
          <cell r="E110">
            <v>75</v>
          </cell>
        </row>
        <row r="111">
          <cell r="D111">
            <v>70.8</v>
          </cell>
          <cell r="E111">
            <v>76</v>
          </cell>
        </row>
        <row r="112">
          <cell r="D112">
            <v>71.8</v>
          </cell>
          <cell r="E112">
            <v>77</v>
          </cell>
        </row>
        <row r="113">
          <cell r="D113">
            <v>72.8</v>
          </cell>
          <cell r="E113">
            <v>78</v>
          </cell>
        </row>
        <row r="114">
          <cell r="D114">
            <v>73.8</v>
          </cell>
          <cell r="E114">
            <v>79</v>
          </cell>
        </row>
        <row r="115">
          <cell r="D115">
            <v>74.8</v>
          </cell>
          <cell r="E115">
            <v>80</v>
          </cell>
        </row>
        <row r="116">
          <cell r="D116">
            <v>75.8</v>
          </cell>
          <cell r="E116">
            <v>81</v>
          </cell>
        </row>
        <row r="117">
          <cell r="D117">
            <v>76.900000000000006</v>
          </cell>
          <cell r="E117">
            <v>82</v>
          </cell>
        </row>
        <row r="118">
          <cell r="D118">
            <v>77.900000000000006</v>
          </cell>
          <cell r="E118">
            <v>83</v>
          </cell>
        </row>
        <row r="119">
          <cell r="D119">
            <v>78.900000000000006</v>
          </cell>
          <cell r="E119">
            <v>84</v>
          </cell>
        </row>
        <row r="120">
          <cell r="D120">
            <v>79.900000000000006</v>
          </cell>
          <cell r="E120">
            <v>85</v>
          </cell>
        </row>
        <row r="121">
          <cell r="D121">
            <v>80.900000000000006</v>
          </cell>
          <cell r="E121">
            <v>86</v>
          </cell>
        </row>
        <row r="122">
          <cell r="D122">
            <v>81.900000000000006</v>
          </cell>
          <cell r="E122">
            <v>87</v>
          </cell>
        </row>
        <row r="123">
          <cell r="D123">
            <v>82.9</v>
          </cell>
          <cell r="E123">
            <v>88</v>
          </cell>
        </row>
        <row r="124">
          <cell r="D124">
            <v>84</v>
          </cell>
          <cell r="E124">
            <v>89</v>
          </cell>
        </row>
        <row r="125">
          <cell r="D125">
            <v>85</v>
          </cell>
          <cell r="E125">
            <v>90</v>
          </cell>
        </row>
        <row r="126">
          <cell r="D126">
            <v>86</v>
          </cell>
          <cell r="E126">
            <v>91</v>
          </cell>
        </row>
        <row r="127">
          <cell r="D127">
            <v>87.1</v>
          </cell>
          <cell r="E127">
            <v>92</v>
          </cell>
        </row>
        <row r="128">
          <cell r="D128">
            <v>88.1</v>
          </cell>
          <cell r="E128">
            <v>93</v>
          </cell>
        </row>
        <row r="129">
          <cell r="D129">
            <v>89.1</v>
          </cell>
          <cell r="E129">
            <v>94</v>
          </cell>
        </row>
        <row r="130">
          <cell r="D130">
            <v>90.1</v>
          </cell>
          <cell r="E130">
            <v>95</v>
          </cell>
        </row>
        <row r="131">
          <cell r="D131">
            <v>91.1</v>
          </cell>
          <cell r="E131">
            <v>96</v>
          </cell>
        </row>
        <row r="132">
          <cell r="D132">
            <v>92.2</v>
          </cell>
          <cell r="E132">
            <v>97</v>
          </cell>
        </row>
        <row r="133">
          <cell r="D133">
            <v>93.2</v>
          </cell>
          <cell r="E133">
            <v>98</v>
          </cell>
        </row>
        <row r="134">
          <cell r="D134">
            <v>94.2</v>
          </cell>
          <cell r="E134">
            <v>99</v>
          </cell>
        </row>
        <row r="135">
          <cell r="D135">
            <v>95.2</v>
          </cell>
          <cell r="E135">
            <v>100</v>
          </cell>
        </row>
        <row r="136">
          <cell r="D136">
            <v>96.2</v>
          </cell>
          <cell r="E136">
            <v>101</v>
          </cell>
        </row>
        <row r="137">
          <cell r="D137">
            <v>97.3</v>
          </cell>
          <cell r="E137">
            <v>102</v>
          </cell>
        </row>
        <row r="138">
          <cell r="D138">
            <v>98.3</v>
          </cell>
          <cell r="E138">
            <v>103</v>
          </cell>
        </row>
        <row r="139">
          <cell r="D139">
            <v>99.3</v>
          </cell>
          <cell r="E139">
            <v>104</v>
          </cell>
        </row>
        <row r="140">
          <cell r="D140">
            <v>100.3</v>
          </cell>
          <cell r="E140">
            <v>105</v>
          </cell>
        </row>
        <row r="141">
          <cell r="D141">
            <v>101.4</v>
          </cell>
          <cell r="E141">
            <v>106</v>
          </cell>
        </row>
        <row r="142">
          <cell r="D142">
            <v>102.4</v>
          </cell>
          <cell r="E142">
            <v>107</v>
          </cell>
        </row>
        <row r="143">
          <cell r="D143">
            <v>103.4</v>
          </cell>
          <cell r="E143">
            <v>108</v>
          </cell>
        </row>
        <row r="144">
          <cell r="D144">
            <v>104.4</v>
          </cell>
          <cell r="E144">
            <v>109</v>
          </cell>
        </row>
        <row r="145">
          <cell r="D145">
            <v>105.5</v>
          </cell>
          <cell r="E145">
            <v>110</v>
          </cell>
        </row>
        <row r="146">
          <cell r="D146">
            <v>106.5</v>
          </cell>
          <cell r="E146">
            <v>111</v>
          </cell>
        </row>
        <row r="147">
          <cell r="D147">
            <v>107.5</v>
          </cell>
          <cell r="E147">
            <v>112</v>
          </cell>
        </row>
        <row r="148">
          <cell r="D148">
            <v>108.5</v>
          </cell>
          <cell r="E148">
            <v>113</v>
          </cell>
        </row>
        <row r="149">
          <cell r="D149">
            <v>109.6</v>
          </cell>
          <cell r="E149">
            <v>114</v>
          </cell>
        </row>
        <row r="150">
          <cell r="D150">
            <v>110.6</v>
          </cell>
          <cell r="E150">
            <v>115</v>
          </cell>
        </row>
        <row r="151">
          <cell r="D151">
            <v>111.6</v>
          </cell>
          <cell r="E151">
            <v>116</v>
          </cell>
        </row>
        <row r="152">
          <cell r="D152">
            <v>112.6</v>
          </cell>
          <cell r="E152">
            <v>117</v>
          </cell>
        </row>
        <row r="153">
          <cell r="D153">
            <v>113.7</v>
          </cell>
          <cell r="E153">
            <v>118</v>
          </cell>
        </row>
        <row r="154">
          <cell r="D154">
            <v>114.7</v>
          </cell>
          <cell r="E154">
            <v>119</v>
          </cell>
        </row>
        <row r="155">
          <cell r="D155">
            <v>115.7</v>
          </cell>
          <cell r="E155">
            <v>120</v>
          </cell>
        </row>
        <row r="156">
          <cell r="D156">
            <v>116.8</v>
          </cell>
          <cell r="E156">
            <v>121</v>
          </cell>
        </row>
        <row r="157">
          <cell r="D157">
            <v>117.8</v>
          </cell>
          <cell r="E157">
            <v>122</v>
          </cell>
        </row>
        <row r="158">
          <cell r="D158">
            <v>118.9</v>
          </cell>
          <cell r="E158">
            <v>123</v>
          </cell>
        </row>
        <row r="159">
          <cell r="D159">
            <v>119.9</v>
          </cell>
          <cell r="E159">
            <v>124</v>
          </cell>
        </row>
        <row r="160">
          <cell r="D160">
            <v>120.9</v>
          </cell>
          <cell r="E160">
            <v>125</v>
          </cell>
        </row>
        <row r="161">
          <cell r="D161">
            <v>121.9</v>
          </cell>
          <cell r="E161">
            <v>126</v>
          </cell>
        </row>
        <row r="162">
          <cell r="D162">
            <v>122.9</v>
          </cell>
          <cell r="E162">
            <v>127</v>
          </cell>
        </row>
        <row r="163">
          <cell r="D163">
            <v>124</v>
          </cell>
          <cell r="E163">
            <v>128</v>
          </cell>
        </row>
        <row r="164">
          <cell r="D164">
            <v>125</v>
          </cell>
          <cell r="E164">
            <v>129</v>
          </cell>
        </row>
        <row r="165">
          <cell r="D165">
            <v>126.1</v>
          </cell>
          <cell r="E165">
            <v>130</v>
          </cell>
        </row>
        <row r="166">
          <cell r="D166">
            <v>127.1</v>
          </cell>
          <cell r="E166">
            <v>131</v>
          </cell>
        </row>
        <row r="167">
          <cell r="D167">
            <v>128.1</v>
          </cell>
          <cell r="E167">
            <v>132</v>
          </cell>
        </row>
        <row r="168">
          <cell r="D168">
            <v>129.1</v>
          </cell>
          <cell r="E168">
            <v>133</v>
          </cell>
        </row>
        <row r="169">
          <cell r="D169">
            <v>130.19999999999999</v>
          </cell>
          <cell r="E169">
            <v>134</v>
          </cell>
        </row>
        <row r="170">
          <cell r="D170">
            <v>131.19999999999999</v>
          </cell>
          <cell r="E170">
            <v>135</v>
          </cell>
        </row>
        <row r="171">
          <cell r="D171">
            <v>132.19999999999999</v>
          </cell>
          <cell r="E171">
            <v>136</v>
          </cell>
        </row>
        <row r="172">
          <cell r="D172">
            <v>133.30000000000001</v>
          </cell>
          <cell r="E172">
            <v>137</v>
          </cell>
        </row>
        <row r="173">
          <cell r="D173">
            <v>134.30000000000001</v>
          </cell>
          <cell r="E173">
            <v>138</v>
          </cell>
        </row>
        <row r="174">
          <cell r="D174">
            <v>135.30000000000001</v>
          </cell>
          <cell r="E174">
            <v>139</v>
          </cell>
        </row>
        <row r="175">
          <cell r="D175">
            <v>136.30000000000001</v>
          </cell>
          <cell r="E175">
            <v>140</v>
          </cell>
        </row>
        <row r="176">
          <cell r="D176">
            <v>137.4</v>
          </cell>
          <cell r="E176">
            <v>141</v>
          </cell>
        </row>
        <row r="177">
          <cell r="D177">
            <v>138.4</v>
          </cell>
          <cell r="E177">
            <v>142</v>
          </cell>
        </row>
        <row r="178">
          <cell r="D178">
            <v>139.4</v>
          </cell>
          <cell r="E178">
            <v>143</v>
          </cell>
        </row>
        <row r="179">
          <cell r="D179">
            <v>140.5</v>
          </cell>
          <cell r="E179">
            <v>144</v>
          </cell>
        </row>
        <row r="180">
          <cell r="D180">
            <v>141.5</v>
          </cell>
          <cell r="E180">
            <v>145</v>
          </cell>
        </row>
        <row r="181">
          <cell r="D181">
            <v>142.5</v>
          </cell>
          <cell r="E181">
            <v>146</v>
          </cell>
        </row>
        <row r="182">
          <cell r="D182">
            <v>143.6</v>
          </cell>
          <cell r="E182">
            <v>147</v>
          </cell>
        </row>
        <row r="183">
          <cell r="D183">
            <v>144.6</v>
          </cell>
          <cell r="E183">
            <v>148</v>
          </cell>
        </row>
        <row r="184">
          <cell r="D184">
            <v>145.6</v>
          </cell>
          <cell r="E184">
            <v>149</v>
          </cell>
        </row>
        <row r="185">
          <cell r="D185">
            <v>146.69999999999999</v>
          </cell>
          <cell r="E185">
            <v>150</v>
          </cell>
        </row>
        <row r="186">
          <cell r="D186">
            <v>147.69999999999999</v>
          </cell>
          <cell r="E186">
            <v>151</v>
          </cell>
        </row>
        <row r="187">
          <cell r="D187">
            <v>148.69999999999999</v>
          </cell>
          <cell r="E187">
            <v>152</v>
          </cell>
        </row>
        <row r="188">
          <cell r="D188">
            <v>149.80000000000001</v>
          </cell>
          <cell r="E188">
            <v>153</v>
          </cell>
        </row>
        <row r="189">
          <cell r="D189">
            <v>150.80000000000001</v>
          </cell>
          <cell r="E189">
            <v>154</v>
          </cell>
        </row>
        <row r="190">
          <cell r="D190">
            <v>151.80000000000001</v>
          </cell>
          <cell r="E190">
            <v>155</v>
          </cell>
        </row>
        <row r="191">
          <cell r="D191">
            <v>152.9</v>
          </cell>
          <cell r="E191">
            <v>156</v>
          </cell>
        </row>
        <row r="192">
          <cell r="D192">
            <v>153.9</v>
          </cell>
          <cell r="E192">
            <v>157</v>
          </cell>
        </row>
        <row r="193">
          <cell r="D193">
            <v>154.9</v>
          </cell>
          <cell r="E193">
            <v>158</v>
          </cell>
        </row>
        <row r="194">
          <cell r="D194">
            <v>156</v>
          </cell>
          <cell r="E194">
            <v>159</v>
          </cell>
        </row>
        <row r="195">
          <cell r="D195">
            <v>157</v>
          </cell>
          <cell r="E195">
            <v>160</v>
          </cell>
        </row>
        <row r="196">
          <cell r="D196">
            <v>158.1</v>
          </cell>
          <cell r="E196">
            <v>161</v>
          </cell>
        </row>
        <row r="197">
          <cell r="D197">
            <v>159.1</v>
          </cell>
          <cell r="E197">
            <v>162</v>
          </cell>
        </row>
        <row r="198">
          <cell r="D198">
            <v>160.1</v>
          </cell>
          <cell r="E198">
            <v>163</v>
          </cell>
        </row>
        <row r="199">
          <cell r="D199">
            <v>161.19999999999999</v>
          </cell>
          <cell r="E199">
            <v>164</v>
          </cell>
        </row>
        <row r="200">
          <cell r="D200">
            <v>162.19999999999999</v>
          </cell>
          <cell r="E200">
            <v>165</v>
          </cell>
        </row>
        <row r="201">
          <cell r="D201">
            <v>163.19999999999999</v>
          </cell>
          <cell r="E201">
            <v>166</v>
          </cell>
        </row>
        <row r="202">
          <cell r="D202">
            <v>164.3</v>
          </cell>
          <cell r="E202">
            <v>167</v>
          </cell>
        </row>
        <row r="203">
          <cell r="D203">
            <v>165.3</v>
          </cell>
          <cell r="E203">
            <v>168</v>
          </cell>
        </row>
        <row r="204">
          <cell r="D204">
            <v>166.3</v>
          </cell>
          <cell r="E204">
            <v>169</v>
          </cell>
        </row>
        <row r="205">
          <cell r="D205">
            <v>167.4</v>
          </cell>
          <cell r="E205">
            <v>170</v>
          </cell>
        </row>
        <row r="206">
          <cell r="D206">
            <v>168.4</v>
          </cell>
          <cell r="E206">
            <v>171</v>
          </cell>
        </row>
        <row r="207">
          <cell r="D207">
            <v>169.4</v>
          </cell>
          <cell r="E207">
            <v>172</v>
          </cell>
        </row>
        <row r="208">
          <cell r="D208">
            <v>170.5</v>
          </cell>
          <cell r="E208">
            <v>173</v>
          </cell>
        </row>
        <row r="209">
          <cell r="D209">
            <v>171.5</v>
          </cell>
          <cell r="E209">
            <v>174</v>
          </cell>
        </row>
        <row r="210">
          <cell r="D210">
            <v>172.5</v>
          </cell>
          <cell r="E210">
            <v>175</v>
          </cell>
        </row>
        <row r="211">
          <cell r="D211">
            <v>173.6</v>
          </cell>
          <cell r="E211">
            <v>176</v>
          </cell>
        </row>
        <row r="212">
          <cell r="D212">
            <v>174.6</v>
          </cell>
          <cell r="E212">
            <v>177</v>
          </cell>
        </row>
        <row r="213">
          <cell r="D213">
            <v>175.6</v>
          </cell>
          <cell r="E213">
            <v>178</v>
          </cell>
        </row>
        <row r="214">
          <cell r="D214">
            <v>176.7</v>
          </cell>
          <cell r="E214">
            <v>179</v>
          </cell>
        </row>
        <row r="215">
          <cell r="D215">
            <v>177.7</v>
          </cell>
          <cell r="E215">
            <v>180</v>
          </cell>
        </row>
        <row r="216">
          <cell r="D216">
            <v>178.7</v>
          </cell>
          <cell r="E216">
            <v>181</v>
          </cell>
        </row>
        <row r="217">
          <cell r="D217">
            <v>179.8</v>
          </cell>
          <cell r="E217">
            <v>182</v>
          </cell>
        </row>
        <row r="218">
          <cell r="D218">
            <v>180.8</v>
          </cell>
          <cell r="E218">
            <v>183</v>
          </cell>
        </row>
        <row r="219">
          <cell r="D219">
            <v>181.9</v>
          </cell>
          <cell r="E219">
            <v>184</v>
          </cell>
        </row>
        <row r="220">
          <cell r="D220">
            <v>182.9</v>
          </cell>
          <cell r="E220">
            <v>185</v>
          </cell>
        </row>
        <row r="221">
          <cell r="D221">
            <v>183.9</v>
          </cell>
          <cell r="E221">
            <v>186</v>
          </cell>
        </row>
        <row r="222">
          <cell r="D222">
            <v>185</v>
          </cell>
          <cell r="E222">
            <v>187</v>
          </cell>
        </row>
        <row r="223">
          <cell r="D223">
            <v>186</v>
          </cell>
          <cell r="E223">
            <v>188</v>
          </cell>
        </row>
        <row r="224">
          <cell r="D224">
            <v>187.1</v>
          </cell>
          <cell r="E224">
            <v>189</v>
          </cell>
        </row>
        <row r="225">
          <cell r="D225">
            <v>188.1</v>
          </cell>
          <cell r="E225">
            <v>190</v>
          </cell>
        </row>
        <row r="226">
          <cell r="D226">
            <v>189.1</v>
          </cell>
          <cell r="E226">
            <v>191</v>
          </cell>
        </row>
        <row r="227">
          <cell r="D227">
            <v>190.2</v>
          </cell>
          <cell r="E227">
            <v>192</v>
          </cell>
        </row>
        <row r="228">
          <cell r="D228">
            <v>191.2</v>
          </cell>
          <cell r="E228">
            <v>193</v>
          </cell>
        </row>
        <row r="229">
          <cell r="D229">
            <v>192.2</v>
          </cell>
          <cell r="E229">
            <v>194</v>
          </cell>
        </row>
        <row r="230">
          <cell r="D230">
            <v>193.3</v>
          </cell>
          <cell r="E230">
            <v>195</v>
          </cell>
        </row>
        <row r="231">
          <cell r="D231">
            <v>194.3</v>
          </cell>
          <cell r="E231">
            <v>196</v>
          </cell>
        </row>
        <row r="232">
          <cell r="D232">
            <v>195.3</v>
          </cell>
          <cell r="E232">
            <v>197</v>
          </cell>
        </row>
        <row r="233">
          <cell r="D233">
            <v>196.4</v>
          </cell>
          <cell r="E233">
            <v>198</v>
          </cell>
        </row>
        <row r="234">
          <cell r="D234">
            <v>197.4</v>
          </cell>
          <cell r="E234">
            <v>199</v>
          </cell>
        </row>
        <row r="235">
          <cell r="D235">
            <v>198.5</v>
          </cell>
          <cell r="E235">
            <v>200</v>
          </cell>
        </row>
        <row r="236">
          <cell r="D236">
            <v>199.5</v>
          </cell>
          <cell r="E236">
            <v>201</v>
          </cell>
        </row>
        <row r="237">
          <cell r="D237">
            <v>200.5</v>
          </cell>
          <cell r="E237">
            <v>202</v>
          </cell>
        </row>
        <row r="238">
          <cell r="D238">
            <v>201.6</v>
          </cell>
          <cell r="E238">
            <v>203</v>
          </cell>
        </row>
        <row r="239">
          <cell r="D239">
            <v>202.6</v>
          </cell>
          <cell r="E239">
            <v>204</v>
          </cell>
        </row>
        <row r="240">
          <cell r="D240">
            <v>203.7</v>
          </cell>
          <cell r="E240">
            <v>205</v>
          </cell>
        </row>
        <row r="241">
          <cell r="D241">
            <v>204.7</v>
          </cell>
          <cell r="E241">
            <v>206</v>
          </cell>
        </row>
        <row r="242">
          <cell r="D242">
            <v>205.7</v>
          </cell>
          <cell r="E242">
            <v>207</v>
          </cell>
        </row>
        <row r="243">
          <cell r="D243">
            <v>206.8</v>
          </cell>
          <cell r="E243">
            <v>208</v>
          </cell>
        </row>
        <row r="244">
          <cell r="D244">
            <v>207.8</v>
          </cell>
          <cell r="E244">
            <v>209</v>
          </cell>
        </row>
        <row r="245">
          <cell r="D245">
            <v>208.8</v>
          </cell>
          <cell r="E245">
            <v>210</v>
          </cell>
        </row>
        <row r="246">
          <cell r="D246">
            <v>209.9</v>
          </cell>
          <cell r="E246">
            <v>211</v>
          </cell>
        </row>
        <row r="247">
          <cell r="D247">
            <v>210.9</v>
          </cell>
          <cell r="E247">
            <v>212</v>
          </cell>
        </row>
        <row r="248">
          <cell r="D248">
            <v>212</v>
          </cell>
          <cell r="E248">
            <v>213</v>
          </cell>
        </row>
        <row r="249">
          <cell r="D249">
            <v>213.1</v>
          </cell>
          <cell r="E249">
            <v>214</v>
          </cell>
        </row>
        <row r="250">
          <cell r="D250">
            <v>214.1</v>
          </cell>
          <cell r="E250">
            <v>215</v>
          </cell>
        </row>
        <row r="251">
          <cell r="D251">
            <v>215.1</v>
          </cell>
          <cell r="E251">
            <v>216</v>
          </cell>
        </row>
        <row r="252">
          <cell r="D252">
            <v>216.1</v>
          </cell>
          <cell r="E252">
            <v>217</v>
          </cell>
        </row>
        <row r="253">
          <cell r="D253">
            <v>217.2</v>
          </cell>
          <cell r="E253">
            <v>218</v>
          </cell>
        </row>
        <row r="254">
          <cell r="D254">
            <v>218.2</v>
          </cell>
          <cell r="E254">
            <v>219</v>
          </cell>
        </row>
        <row r="255">
          <cell r="D255">
            <v>219.2</v>
          </cell>
          <cell r="E255">
            <v>220</v>
          </cell>
        </row>
        <row r="256">
          <cell r="D256">
            <v>220.3</v>
          </cell>
          <cell r="E256">
            <v>221</v>
          </cell>
        </row>
        <row r="257">
          <cell r="D257">
            <v>221.3</v>
          </cell>
          <cell r="E257">
            <v>222</v>
          </cell>
        </row>
        <row r="258">
          <cell r="D258">
            <v>222.4</v>
          </cell>
          <cell r="E258">
            <v>223</v>
          </cell>
        </row>
        <row r="259">
          <cell r="D259">
            <v>223.4</v>
          </cell>
          <cell r="E259">
            <v>224</v>
          </cell>
        </row>
        <row r="260">
          <cell r="D260">
            <v>224.4</v>
          </cell>
          <cell r="E260">
            <v>225</v>
          </cell>
        </row>
        <row r="261">
          <cell r="D261">
            <v>225.5</v>
          </cell>
          <cell r="E261">
            <v>226</v>
          </cell>
        </row>
        <row r="262">
          <cell r="D262">
            <v>226.5</v>
          </cell>
          <cell r="E262">
            <v>227</v>
          </cell>
        </row>
        <row r="263">
          <cell r="D263">
            <v>227.6</v>
          </cell>
          <cell r="E263">
            <v>228</v>
          </cell>
        </row>
        <row r="264">
          <cell r="D264">
            <v>228.6</v>
          </cell>
          <cell r="E264">
            <v>229</v>
          </cell>
        </row>
        <row r="265">
          <cell r="D265">
            <v>229.6</v>
          </cell>
          <cell r="E265">
            <v>230</v>
          </cell>
        </row>
        <row r="266">
          <cell r="D266">
            <v>230.7</v>
          </cell>
          <cell r="E266">
            <v>231</v>
          </cell>
        </row>
        <row r="267">
          <cell r="D267">
            <v>231.7</v>
          </cell>
          <cell r="E267">
            <v>232</v>
          </cell>
        </row>
        <row r="268">
          <cell r="D268">
            <v>232.8</v>
          </cell>
          <cell r="E268">
            <v>233</v>
          </cell>
        </row>
        <row r="269">
          <cell r="D269">
            <v>233.8</v>
          </cell>
          <cell r="E269">
            <v>234</v>
          </cell>
        </row>
        <row r="270">
          <cell r="D270">
            <v>234.8</v>
          </cell>
          <cell r="E270">
            <v>235</v>
          </cell>
        </row>
        <row r="271">
          <cell r="D271">
            <v>235.9</v>
          </cell>
          <cell r="E271">
            <v>236</v>
          </cell>
        </row>
        <row r="272">
          <cell r="D272">
            <v>236.9</v>
          </cell>
          <cell r="E272">
            <v>237</v>
          </cell>
        </row>
        <row r="273">
          <cell r="D273">
            <v>238</v>
          </cell>
          <cell r="E273">
            <v>238</v>
          </cell>
        </row>
        <row r="274">
          <cell r="D274">
            <v>239</v>
          </cell>
          <cell r="E274">
            <v>239</v>
          </cell>
        </row>
        <row r="275">
          <cell r="D275">
            <v>240.1</v>
          </cell>
          <cell r="E275">
            <v>240</v>
          </cell>
        </row>
        <row r="276">
          <cell r="D276">
            <v>241.1</v>
          </cell>
          <cell r="E276">
            <v>241</v>
          </cell>
        </row>
        <row r="277">
          <cell r="D277">
            <v>242.1</v>
          </cell>
          <cell r="E277">
            <v>242</v>
          </cell>
        </row>
        <row r="278">
          <cell r="D278">
            <v>243.2</v>
          </cell>
          <cell r="E278">
            <v>243</v>
          </cell>
        </row>
        <row r="279">
          <cell r="D279">
            <v>244.2</v>
          </cell>
          <cell r="E279">
            <v>244</v>
          </cell>
        </row>
        <row r="280">
          <cell r="D280">
            <v>245.3</v>
          </cell>
          <cell r="E280">
            <v>245</v>
          </cell>
        </row>
        <row r="281">
          <cell r="D281">
            <v>246.3</v>
          </cell>
          <cell r="E281">
            <v>246</v>
          </cell>
        </row>
        <row r="282">
          <cell r="D282">
            <v>247.3</v>
          </cell>
          <cell r="E282">
            <v>247</v>
          </cell>
        </row>
        <row r="283">
          <cell r="D283">
            <v>248.4</v>
          </cell>
          <cell r="E283">
            <v>248</v>
          </cell>
        </row>
        <row r="284">
          <cell r="D284">
            <v>249.4</v>
          </cell>
          <cell r="E284">
            <v>249</v>
          </cell>
        </row>
        <row r="285">
          <cell r="D285">
            <v>250.5</v>
          </cell>
          <cell r="E285">
            <v>250</v>
          </cell>
        </row>
        <row r="286">
          <cell r="D286">
            <v>251.5</v>
          </cell>
          <cell r="E286">
            <v>251</v>
          </cell>
        </row>
        <row r="287">
          <cell r="D287">
            <v>252.5</v>
          </cell>
          <cell r="E287">
            <v>252</v>
          </cell>
        </row>
        <row r="288">
          <cell r="D288">
            <v>253.6</v>
          </cell>
          <cell r="E288">
            <v>253</v>
          </cell>
        </row>
        <row r="289">
          <cell r="D289">
            <v>254.6</v>
          </cell>
          <cell r="E289">
            <v>254</v>
          </cell>
        </row>
        <row r="290">
          <cell r="D290">
            <v>255.7</v>
          </cell>
          <cell r="E290">
            <v>255</v>
          </cell>
        </row>
        <row r="291">
          <cell r="D291">
            <v>256.7</v>
          </cell>
          <cell r="E291">
            <v>256</v>
          </cell>
        </row>
        <row r="292">
          <cell r="D292">
            <v>257.7</v>
          </cell>
          <cell r="E292">
            <v>257</v>
          </cell>
        </row>
        <row r="293">
          <cell r="D293">
            <v>258.8</v>
          </cell>
          <cell r="E293">
            <v>258</v>
          </cell>
        </row>
        <row r="294">
          <cell r="D294">
            <v>259.8</v>
          </cell>
          <cell r="E294">
            <v>259</v>
          </cell>
        </row>
        <row r="295">
          <cell r="D295">
            <v>260.89999999999998</v>
          </cell>
          <cell r="E295">
            <v>260</v>
          </cell>
        </row>
        <row r="296">
          <cell r="D296">
            <v>261.89999999999998</v>
          </cell>
          <cell r="E296">
            <v>261</v>
          </cell>
        </row>
        <row r="297">
          <cell r="D297">
            <v>263</v>
          </cell>
          <cell r="E297">
            <v>262</v>
          </cell>
        </row>
        <row r="298">
          <cell r="D298">
            <v>264</v>
          </cell>
          <cell r="E298">
            <v>263</v>
          </cell>
        </row>
        <row r="299">
          <cell r="D299">
            <v>265.10000000000002</v>
          </cell>
          <cell r="E299">
            <v>264</v>
          </cell>
        </row>
        <row r="300">
          <cell r="D300">
            <v>266.10000000000002</v>
          </cell>
          <cell r="E300">
            <v>265</v>
          </cell>
        </row>
        <row r="301">
          <cell r="D301">
            <v>267.10000000000002</v>
          </cell>
          <cell r="E301">
            <v>266</v>
          </cell>
        </row>
        <row r="302">
          <cell r="D302">
            <v>268.2</v>
          </cell>
          <cell r="E302">
            <v>267</v>
          </cell>
        </row>
        <row r="303">
          <cell r="D303">
            <v>269.2</v>
          </cell>
          <cell r="E303">
            <v>268</v>
          </cell>
        </row>
        <row r="304">
          <cell r="D304">
            <v>270.2</v>
          </cell>
          <cell r="E304">
            <v>269</v>
          </cell>
        </row>
        <row r="305">
          <cell r="D305">
            <v>271.3</v>
          </cell>
          <cell r="E305">
            <v>270</v>
          </cell>
        </row>
        <row r="306">
          <cell r="D306">
            <v>272.3</v>
          </cell>
          <cell r="E306">
            <v>271</v>
          </cell>
        </row>
        <row r="307">
          <cell r="D307">
            <v>273.39999999999998</v>
          </cell>
          <cell r="E307">
            <v>272</v>
          </cell>
        </row>
        <row r="308">
          <cell r="D308">
            <v>274.39999999999998</v>
          </cell>
          <cell r="E308">
            <v>273</v>
          </cell>
        </row>
        <row r="309">
          <cell r="D309">
            <v>275.5</v>
          </cell>
          <cell r="E309">
            <v>274</v>
          </cell>
        </row>
        <row r="310">
          <cell r="D310">
            <v>276.5</v>
          </cell>
          <cell r="E310">
            <v>275</v>
          </cell>
        </row>
        <row r="311">
          <cell r="D311">
            <v>277.5</v>
          </cell>
          <cell r="E311">
            <v>276</v>
          </cell>
        </row>
        <row r="312">
          <cell r="D312">
            <v>278.60000000000002</v>
          </cell>
          <cell r="E312">
            <v>277</v>
          </cell>
        </row>
        <row r="313">
          <cell r="D313">
            <v>279.60000000000002</v>
          </cell>
          <cell r="E313">
            <v>278</v>
          </cell>
        </row>
        <row r="314">
          <cell r="D314">
            <v>280.7</v>
          </cell>
          <cell r="E314">
            <v>279</v>
          </cell>
        </row>
        <row r="315">
          <cell r="D315">
            <v>281.7</v>
          </cell>
          <cell r="E315">
            <v>280</v>
          </cell>
        </row>
        <row r="316">
          <cell r="D316">
            <v>282.8</v>
          </cell>
          <cell r="E316">
            <v>281</v>
          </cell>
        </row>
        <row r="317">
          <cell r="D317">
            <v>283.8</v>
          </cell>
          <cell r="E317">
            <v>282</v>
          </cell>
        </row>
        <row r="318">
          <cell r="D318">
            <v>284.8</v>
          </cell>
          <cell r="E318">
            <v>283</v>
          </cell>
        </row>
        <row r="319">
          <cell r="D319">
            <v>285.89999999999998</v>
          </cell>
          <cell r="E319">
            <v>284</v>
          </cell>
        </row>
        <row r="320">
          <cell r="D320">
            <v>286.89999999999998</v>
          </cell>
          <cell r="E320">
            <v>285</v>
          </cell>
        </row>
        <row r="321">
          <cell r="D321">
            <v>288</v>
          </cell>
          <cell r="E321">
            <v>286</v>
          </cell>
        </row>
        <row r="322">
          <cell r="D322">
            <v>289</v>
          </cell>
          <cell r="E322">
            <v>287</v>
          </cell>
        </row>
        <row r="323">
          <cell r="D323">
            <v>290.10000000000002</v>
          </cell>
          <cell r="E323">
            <v>288</v>
          </cell>
        </row>
        <row r="324">
          <cell r="D324">
            <v>291.10000000000002</v>
          </cell>
          <cell r="E324">
            <v>289</v>
          </cell>
        </row>
        <row r="325">
          <cell r="D325">
            <v>292.10000000000002</v>
          </cell>
          <cell r="E325">
            <v>290</v>
          </cell>
        </row>
        <row r="326">
          <cell r="D326">
            <v>293.2</v>
          </cell>
          <cell r="E326">
            <v>291</v>
          </cell>
        </row>
        <row r="327">
          <cell r="D327">
            <v>294.2</v>
          </cell>
          <cell r="E327">
            <v>292</v>
          </cell>
        </row>
        <row r="328">
          <cell r="D328">
            <v>295.3</v>
          </cell>
          <cell r="E328">
            <v>293</v>
          </cell>
        </row>
        <row r="329">
          <cell r="D329">
            <v>296.3</v>
          </cell>
          <cell r="E329">
            <v>294</v>
          </cell>
        </row>
        <row r="330">
          <cell r="D330">
            <v>297.39999999999998</v>
          </cell>
          <cell r="E330">
            <v>295</v>
          </cell>
        </row>
        <row r="331">
          <cell r="D331">
            <v>298.39999999999998</v>
          </cell>
          <cell r="E331">
            <v>296</v>
          </cell>
        </row>
        <row r="332">
          <cell r="D332">
            <v>299.5</v>
          </cell>
          <cell r="E332">
            <v>297</v>
          </cell>
        </row>
        <row r="333">
          <cell r="D333">
            <v>300.5</v>
          </cell>
          <cell r="E333">
            <v>298</v>
          </cell>
        </row>
        <row r="334">
          <cell r="D334">
            <v>301.5</v>
          </cell>
          <cell r="E334">
            <v>299</v>
          </cell>
        </row>
        <row r="335">
          <cell r="D335">
            <v>302.60000000000002</v>
          </cell>
          <cell r="E335">
            <v>300</v>
          </cell>
        </row>
        <row r="336">
          <cell r="D336">
            <v>303.60000000000002</v>
          </cell>
          <cell r="E336">
            <v>301</v>
          </cell>
        </row>
        <row r="337">
          <cell r="D337">
            <v>304.7</v>
          </cell>
          <cell r="E337">
            <v>302</v>
          </cell>
        </row>
        <row r="338">
          <cell r="D338">
            <v>305.7</v>
          </cell>
          <cell r="E338">
            <v>303</v>
          </cell>
        </row>
        <row r="339">
          <cell r="D339">
            <v>306.7</v>
          </cell>
          <cell r="E339">
            <v>304</v>
          </cell>
        </row>
        <row r="340">
          <cell r="D340">
            <v>307.8</v>
          </cell>
          <cell r="E340">
            <v>305</v>
          </cell>
        </row>
        <row r="341">
          <cell r="D341">
            <v>308.8</v>
          </cell>
          <cell r="E341">
            <v>306</v>
          </cell>
        </row>
        <row r="342">
          <cell r="D342">
            <v>309.89999999999998</v>
          </cell>
          <cell r="E342">
            <v>307</v>
          </cell>
        </row>
        <row r="343">
          <cell r="D343">
            <v>310.89999999999998</v>
          </cell>
          <cell r="E343">
            <v>308</v>
          </cell>
        </row>
        <row r="344">
          <cell r="D344">
            <v>312</v>
          </cell>
          <cell r="E344">
            <v>309</v>
          </cell>
        </row>
        <row r="345">
          <cell r="D345">
            <v>313.10000000000002</v>
          </cell>
          <cell r="E345">
            <v>310</v>
          </cell>
        </row>
        <row r="346">
          <cell r="D346">
            <v>314.10000000000002</v>
          </cell>
          <cell r="E346">
            <v>311</v>
          </cell>
        </row>
        <row r="347">
          <cell r="D347">
            <v>315.10000000000002</v>
          </cell>
          <cell r="E347">
            <v>312</v>
          </cell>
        </row>
        <row r="348">
          <cell r="D348">
            <v>316.10000000000002</v>
          </cell>
          <cell r="E348">
            <v>313</v>
          </cell>
        </row>
        <row r="349">
          <cell r="D349">
            <v>317.2</v>
          </cell>
          <cell r="E349">
            <v>314</v>
          </cell>
        </row>
        <row r="350">
          <cell r="D350">
            <v>318.2</v>
          </cell>
          <cell r="E350">
            <v>315</v>
          </cell>
        </row>
        <row r="351">
          <cell r="D351">
            <v>319.3</v>
          </cell>
          <cell r="E351">
            <v>316</v>
          </cell>
        </row>
        <row r="352">
          <cell r="D352">
            <v>320.3</v>
          </cell>
          <cell r="E352">
            <v>317</v>
          </cell>
        </row>
        <row r="353">
          <cell r="D353">
            <v>321.39999999999998</v>
          </cell>
          <cell r="E353">
            <v>318</v>
          </cell>
        </row>
        <row r="354">
          <cell r="D354">
            <v>322.39999999999998</v>
          </cell>
          <cell r="E354">
            <v>319</v>
          </cell>
        </row>
        <row r="355">
          <cell r="D355">
            <v>323.39999999999998</v>
          </cell>
          <cell r="E355">
            <v>320</v>
          </cell>
        </row>
        <row r="356">
          <cell r="D356">
            <v>324.5</v>
          </cell>
          <cell r="E356">
            <v>321</v>
          </cell>
        </row>
        <row r="357">
          <cell r="D357">
            <v>325.5</v>
          </cell>
          <cell r="E357">
            <v>322</v>
          </cell>
        </row>
        <row r="358">
          <cell r="D358">
            <v>326.60000000000002</v>
          </cell>
          <cell r="E358">
            <v>323</v>
          </cell>
        </row>
        <row r="359">
          <cell r="D359">
            <v>327.60000000000002</v>
          </cell>
          <cell r="E359">
            <v>324</v>
          </cell>
        </row>
        <row r="360">
          <cell r="D360">
            <v>328.7</v>
          </cell>
          <cell r="E360">
            <v>325</v>
          </cell>
        </row>
        <row r="361">
          <cell r="D361">
            <v>329.7</v>
          </cell>
          <cell r="E361">
            <v>326</v>
          </cell>
        </row>
        <row r="362">
          <cell r="D362">
            <v>330.8</v>
          </cell>
          <cell r="E362">
            <v>327</v>
          </cell>
        </row>
        <row r="363">
          <cell r="D363">
            <v>331.8</v>
          </cell>
          <cell r="E363">
            <v>328</v>
          </cell>
        </row>
        <row r="364">
          <cell r="D364">
            <v>332.8</v>
          </cell>
          <cell r="E364">
            <v>329</v>
          </cell>
        </row>
        <row r="365">
          <cell r="D365">
            <v>333.9</v>
          </cell>
          <cell r="E365">
            <v>330</v>
          </cell>
        </row>
        <row r="366">
          <cell r="D366">
            <v>334.9</v>
          </cell>
          <cell r="E366">
            <v>331</v>
          </cell>
        </row>
        <row r="367">
          <cell r="D367">
            <v>336</v>
          </cell>
          <cell r="E367">
            <v>332</v>
          </cell>
        </row>
        <row r="368">
          <cell r="D368">
            <v>337</v>
          </cell>
          <cell r="E368">
            <v>333</v>
          </cell>
        </row>
        <row r="369">
          <cell r="D369">
            <v>338.1</v>
          </cell>
          <cell r="E369">
            <v>334</v>
          </cell>
        </row>
        <row r="370">
          <cell r="D370">
            <v>339.1</v>
          </cell>
          <cell r="E370">
            <v>335</v>
          </cell>
        </row>
        <row r="371">
          <cell r="D371">
            <v>340.2</v>
          </cell>
          <cell r="E371">
            <v>336</v>
          </cell>
        </row>
        <row r="372">
          <cell r="D372">
            <v>341.2</v>
          </cell>
          <cell r="E372">
            <v>337</v>
          </cell>
        </row>
        <row r="373">
          <cell r="D373">
            <v>342.2</v>
          </cell>
          <cell r="E373">
            <v>338</v>
          </cell>
        </row>
        <row r="374">
          <cell r="D374">
            <v>343.3</v>
          </cell>
          <cell r="E374">
            <v>339</v>
          </cell>
        </row>
        <row r="375">
          <cell r="D375">
            <v>344.3</v>
          </cell>
          <cell r="E375">
            <v>340</v>
          </cell>
        </row>
        <row r="376">
          <cell r="D376">
            <v>345.4</v>
          </cell>
          <cell r="E376">
            <v>341</v>
          </cell>
        </row>
        <row r="377">
          <cell r="D377">
            <v>346.4</v>
          </cell>
          <cell r="E377">
            <v>342</v>
          </cell>
        </row>
        <row r="378">
          <cell r="D378">
            <v>347.5</v>
          </cell>
          <cell r="E378">
            <v>343</v>
          </cell>
        </row>
        <row r="379">
          <cell r="D379">
            <v>348.5</v>
          </cell>
          <cell r="E379">
            <v>344</v>
          </cell>
        </row>
        <row r="380">
          <cell r="D380">
            <v>349.6</v>
          </cell>
          <cell r="E380">
            <v>345</v>
          </cell>
        </row>
        <row r="381">
          <cell r="D381">
            <v>350.6</v>
          </cell>
          <cell r="E381">
            <v>346</v>
          </cell>
        </row>
        <row r="382">
          <cell r="D382">
            <v>351.6</v>
          </cell>
          <cell r="E382">
            <v>347</v>
          </cell>
        </row>
        <row r="383">
          <cell r="D383">
            <v>352.7</v>
          </cell>
          <cell r="E383">
            <v>348</v>
          </cell>
        </row>
        <row r="384">
          <cell r="D384">
            <v>353.7</v>
          </cell>
          <cell r="E384">
            <v>349</v>
          </cell>
        </row>
        <row r="385">
          <cell r="D385">
            <v>354.8</v>
          </cell>
          <cell r="E385">
            <v>350</v>
          </cell>
        </row>
        <row r="386">
          <cell r="D386">
            <v>355.8</v>
          </cell>
          <cell r="E386">
            <v>351</v>
          </cell>
        </row>
        <row r="387">
          <cell r="D387">
            <v>356.9</v>
          </cell>
          <cell r="E387">
            <v>352</v>
          </cell>
        </row>
        <row r="388">
          <cell r="D388">
            <v>357.9</v>
          </cell>
          <cell r="E388">
            <v>353</v>
          </cell>
        </row>
        <row r="389">
          <cell r="D389">
            <v>359</v>
          </cell>
          <cell r="E389">
            <v>354</v>
          </cell>
        </row>
        <row r="390">
          <cell r="D390">
            <v>360</v>
          </cell>
          <cell r="E390">
            <v>355</v>
          </cell>
        </row>
        <row r="391">
          <cell r="D391">
            <v>361.1</v>
          </cell>
          <cell r="E391">
            <v>356</v>
          </cell>
        </row>
        <row r="392">
          <cell r="D392">
            <v>362.1</v>
          </cell>
          <cell r="E392">
            <v>357</v>
          </cell>
        </row>
        <row r="393">
          <cell r="D393">
            <v>363.1</v>
          </cell>
          <cell r="E393">
            <v>358</v>
          </cell>
        </row>
        <row r="394">
          <cell r="D394">
            <v>364.2</v>
          </cell>
          <cell r="E394">
            <v>359</v>
          </cell>
        </row>
        <row r="395">
          <cell r="D395">
            <v>365.2</v>
          </cell>
          <cell r="E395">
            <v>360</v>
          </cell>
        </row>
        <row r="396">
          <cell r="D396">
            <v>366.3</v>
          </cell>
          <cell r="E396">
            <v>361</v>
          </cell>
        </row>
        <row r="397">
          <cell r="D397">
            <v>367.3</v>
          </cell>
          <cell r="E397">
            <v>362</v>
          </cell>
        </row>
        <row r="398">
          <cell r="D398">
            <v>368.4</v>
          </cell>
          <cell r="E398">
            <v>363</v>
          </cell>
        </row>
        <row r="399">
          <cell r="D399">
            <v>369.4</v>
          </cell>
          <cell r="E399">
            <v>364</v>
          </cell>
        </row>
        <row r="400">
          <cell r="D400">
            <v>370.4</v>
          </cell>
          <cell r="E400">
            <v>365</v>
          </cell>
        </row>
        <row r="401">
          <cell r="D401">
            <v>371.5</v>
          </cell>
          <cell r="E401">
            <v>366</v>
          </cell>
        </row>
        <row r="402">
          <cell r="D402">
            <v>372.5</v>
          </cell>
          <cell r="E402">
            <v>367</v>
          </cell>
        </row>
        <row r="403">
          <cell r="D403">
            <v>373.6</v>
          </cell>
          <cell r="E403">
            <v>368</v>
          </cell>
        </row>
        <row r="404">
          <cell r="D404">
            <v>374.6</v>
          </cell>
          <cell r="E404">
            <v>369</v>
          </cell>
        </row>
        <row r="405">
          <cell r="D405">
            <v>375.7</v>
          </cell>
          <cell r="E405">
            <v>370</v>
          </cell>
        </row>
        <row r="406">
          <cell r="D406">
            <v>376.7</v>
          </cell>
          <cell r="E406">
            <v>371</v>
          </cell>
        </row>
        <row r="407">
          <cell r="D407">
            <v>377.8</v>
          </cell>
          <cell r="E407">
            <v>372</v>
          </cell>
        </row>
        <row r="408">
          <cell r="D408">
            <v>378.8</v>
          </cell>
          <cell r="E408">
            <v>373</v>
          </cell>
        </row>
        <row r="409">
          <cell r="D409">
            <v>379.9</v>
          </cell>
          <cell r="E409">
            <v>374</v>
          </cell>
        </row>
        <row r="410">
          <cell r="D410">
            <v>380.9</v>
          </cell>
          <cell r="E410">
            <v>375</v>
          </cell>
        </row>
        <row r="411">
          <cell r="D411">
            <v>381.9</v>
          </cell>
          <cell r="E411">
            <v>376</v>
          </cell>
        </row>
        <row r="412">
          <cell r="D412">
            <v>383</v>
          </cell>
          <cell r="E412">
            <v>377</v>
          </cell>
        </row>
        <row r="413">
          <cell r="D413">
            <v>384.1</v>
          </cell>
          <cell r="E413">
            <v>378</v>
          </cell>
        </row>
        <row r="414">
          <cell r="D414">
            <v>385.1</v>
          </cell>
          <cell r="E414">
            <v>379</v>
          </cell>
        </row>
        <row r="415">
          <cell r="D415">
            <v>386.1</v>
          </cell>
          <cell r="E415">
            <v>380</v>
          </cell>
        </row>
        <row r="416">
          <cell r="D416">
            <v>387.2</v>
          </cell>
          <cell r="E416">
            <v>381</v>
          </cell>
        </row>
        <row r="417">
          <cell r="D417">
            <v>388.2</v>
          </cell>
          <cell r="E417">
            <v>382</v>
          </cell>
        </row>
        <row r="418">
          <cell r="D418">
            <v>389.3</v>
          </cell>
          <cell r="E418">
            <v>383</v>
          </cell>
        </row>
        <row r="419">
          <cell r="D419">
            <v>390.3</v>
          </cell>
          <cell r="E419">
            <v>384</v>
          </cell>
        </row>
        <row r="420">
          <cell r="D420">
            <v>391.4</v>
          </cell>
          <cell r="E420">
            <v>385</v>
          </cell>
        </row>
        <row r="421">
          <cell r="D421">
            <v>392.4</v>
          </cell>
          <cell r="E421">
            <v>386</v>
          </cell>
        </row>
        <row r="422">
          <cell r="D422">
            <v>393.5</v>
          </cell>
          <cell r="E422">
            <v>387</v>
          </cell>
        </row>
        <row r="423">
          <cell r="D423">
            <v>394.5</v>
          </cell>
          <cell r="E423">
            <v>388</v>
          </cell>
        </row>
        <row r="424">
          <cell r="D424">
            <v>395.5</v>
          </cell>
          <cell r="E424">
            <v>389</v>
          </cell>
        </row>
        <row r="425">
          <cell r="D425">
            <v>396.6</v>
          </cell>
          <cell r="E425">
            <v>390</v>
          </cell>
        </row>
        <row r="426">
          <cell r="D426">
            <v>397.6</v>
          </cell>
          <cell r="E426">
            <v>391</v>
          </cell>
        </row>
        <row r="427">
          <cell r="D427">
            <v>398.7</v>
          </cell>
          <cell r="E427">
            <v>392</v>
          </cell>
        </row>
        <row r="428">
          <cell r="D428">
            <v>399.7</v>
          </cell>
          <cell r="E428">
            <v>393</v>
          </cell>
        </row>
        <row r="429">
          <cell r="D429">
            <v>400.8</v>
          </cell>
          <cell r="E429">
            <v>394</v>
          </cell>
        </row>
        <row r="430">
          <cell r="D430">
            <v>401.8</v>
          </cell>
          <cell r="E430">
            <v>395</v>
          </cell>
        </row>
        <row r="431">
          <cell r="D431">
            <v>402.9</v>
          </cell>
          <cell r="E431">
            <v>396</v>
          </cell>
        </row>
        <row r="432">
          <cell r="D432">
            <v>403.9</v>
          </cell>
          <cell r="E432">
            <v>397</v>
          </cell>
        </row>
        <row r="433">
          <cell r="D433">
            <v>404.9</v>
          </cell>
          <cell r="E433">
            <v>398</v>
          </cell>
        </row>
        <row r="434">
          <cell r="D434">
            <v>406</v>
          </cell>
          <cell r="E434">
            <v>399</v>
          </cell>
        </row>
        <row r="435">
          <cell r="D435">
            <v>407.1</v>
          </cell>
          <cell r="E435">
            <v>400</v>
          </cell>
        </row>
        <row r="436">
          <cell r="D436">
            <v>408.1</v>
          </cell>
          <cell r="E436">
            <v>401</v>
          </cell>
        </row>
        <row r="437">
          <cell r="D437">
            <v>409.1</v>
          </cell>
          <cell r="E437">
            <v>402</v>
          </cell>
        </row>
        <row r="438">
          <cell r="D438">
            <v>410.2</v>
          </cell>
          <cell r="E438">
            <v>403</v>
          </cell>
        </row>
        <row r="439">
          <cell r="D439">
            <v>411.2</v>
          </cell>
          <cell r="E439">
            <v>404</v>
          </cell>
        </row>
        <row r="440">
          <cell r="D440">
            <v>412.3</v>
          </cell>
          <cell r="E440">
            <v>405</v>
          </cell>
        </row>
        <row r="441">
          <cell r="D441">
            <v>413.3</v>
          </cell>
          <cell r="E441">
            <v>406</v>
          </cell>
        </row>
        <row r="442">
          <cell r="D442">
            <v>414.4</v>
          </cell>
          <cell r="E442">
            <v>407</v>
          </cell>
        </row>
        <row r="443">
          <cell r="D443">
            <v>415.4</v>
          </cell>
          <cell r="E443">
            <v>408</v>
          </cell>
        </row>
        <row r="444">
          <cell r="D444">
            <v>416.5</v>
          </cell>
          <cell r="E444">
            <v>409</v>
          </cell>
        </row>
        <row r="445">
          <cell r="D445">
            <v>417.5</v>
          </cell>
          <cell r="E445">
            <v>410</v>
          </cell>
        </row>
        <row r="446">
          <cell r="D446">
            <v>418.5</v>
          </cell>
          <cell r="E446">
            <v>411</v>
          </cell>
        </row>
        <row r="447">
          <cell r="D447">
            <v>419.6</v>
          </cell>
          <cell r="E447">
            <v>412</v>
          </cell>
        </row>
        <row r="448">
          <cell r="D448">
            <v>420.6</v>
          </cell>
          <cell r="E448">
            <v>413</v>
          </cell>
        </row>
        <row r="449">
          <cell r="D449">
            <v>421.7</v>
          </cell>
          <cell r="E449">
            <v>414</v>
          </cell>
        </row>
        <row r="450">
          <cell r="D450">
            <v>422.7</v>
          </cell>
          <cell r="E450">
            <v>415</v>
          </cell>
        </row>
        <row r="451">
          <cell r="D451">
            <v>423.8</v>
          </cell>
          <cell r="E451">
            <v>416</v>
          </cell>
        </row>
        <row r="452">
          <cell r="D452">
            <v>424.8</v>
          </cell>
          <cell r="E452">
            <v>417</v>
          </cell>
        </row>
        <row r="453">
          <cell r="D453">
            <v>425.9</v>
          </cell>
          <cell r="E453">
            <v>418</v>
          </cell>
        </row>
        <row r="454">
          <cell r="D454">
            <v>426.9</v>
          </cell>
          <cell r="E454">
            <v>419</v>
          </cell>
        </row>
        <row r="455">
          <cell r="D455">
            <v>428</v>
          </cell>
          <cell r="E455">
            <v>420</v>
          </cell>
        </row>
        <row r="456">
          <cell r="D456">
            <v>429</v>
          </cell>
          <cell r="E456">
            <v>421</v>
          </cell>
        </row>
        <row r="457">
          <cell r="D457">
            <v>430.1</v>
          </cell>
          <cell r="E457">
            <v>422</v>
          </cell>
        </row>
        <row r="458">
          <cell r="D458">
            <v>431.1</v>
          </cell>
          <cell r="E458">
            <v>423</v>
          </cell>
        </row>
        <row r="459">
          <cell r="D459">
            <v>432.2</v>
          </cell>
          <cell r="E459">
            <v>424</v>
          </cell>
        </row>
        <row r="460">
          <cell r="D460">
            <v>433.2</v>
          </cell>
          <cell r="E460">
            <v>425</v>
          </cell>
        </row>
        <row r="461">
          <cell r="D461">
            <v>434.3</v>
          </cell>
          <cell r="E461">
            <v>426</v>
          </cell>
        </row>
        <row r="462">
          <cell r="D462">
            <v>435.3</v>
          </cell>
          <cell r="E462">
            <v>427</v>
          </cell>
        </row>
        <row r="463">
          <cell r="D463">
            <v>436.3</v>
          </cell>
          <cell r="E463">
            <v>428</v>
          </cell>
        </row>
        <row r="464">
          <cell r="D464">
            <v>437.4</v>
          </cell>
          <cell r="E464">
            <v>429</v>
          </cell>
        </row>
        <row r="465">
          <cell r="D465">
            <v>438.4</v>
          </cell>
          <cell r="E465">
            <v>430</v>
          </cell>
        </row>
        <row r="466">
          <cell r="D466">
            <v>439.5</v>
          </cell>
          <cell r="E466">
            <v>431</v>
          </cell>
        </row>
        <row r="467">
          <cell r="D467">
            <v>440.5</v>
          </cell>
          <cell r="E467">
            <v>432</v>
          </cell>
        </row>
        <row r="468">
          <cell r="D468">
            <v>441.6</v>
          </cell>
          <cell r="E468">
            <v>433</v>
          </cell>
        </row>
        <row r="469">
          <cell r="D469">
            <v>442.6</v>
          </cell>
          <cell r="E469">
            <v>434</v>
          </cell>
        </row>
        <row r="470">
          <cell r="D470">
            <v>443.7</v>
          </cell>
          <cell r="E470">
            <v>435</v>
          </cell>
        </row>
        <row r="471">
          <cell r="D471">
            <v>444.7</v>
          </cell>
          <cell r="E471">
            <v>436</v>
          </cell>
        </row>
        <row r="472">
          <cell r="D472">
            <v>445.7</v>
          </cell>
          <cell r="E472">
            <v>437</v>
          </cell>
        </row>
        <row r="473">
          <cell r="D473">
            <v>446.8</v>
          </cell>
          <cell r="E473">
            <v>438</v>
          </cell>
        </row>
        <row r="474">
          <cell r="D474">
            <v>447.8</v>
          </cell>
          <cell r="E474">
            <v>439</v>
          </cell>
        </row>
        <row r="475">
          <cell r="D475">
            <v>448.9</v>
          </cell>
          <cell r="E475">
            <v>440</v>
          </cell>
        </row>
        <row r="476">
          <cell r="D476">
            <v>449.9</v>
          </cell>
          <cell r="E476">
            <v>441</v>
          </cell>
        </row>
        <row r="477">
          <cell r="D477">
            <v>451</v>
          </cell>
          <cell r="E477">
            <v>442</v>
          </cell>
        </row>
        <row r="478">
          <cell r="D478">
            <v>452</v>
          </cell>
          <cell r="E478">
            <v>443</v>
          </cell>
        </row>
        <row r="479">
          <cell r="D479">
            <v>453.1</v>
          </cell>
          <cell r="E479">
            <v>444</v>
          </cell>
        </row>
        <row r="480">
          <cell r="D480">
            <v>454.1</v>
          </cell>
          <cell r="E480">
            <v>445</v>
          </cell>
        </row>
        <row r="481">
          <cell r="D481">
            <v>455.2</v>
          </cell>
          <cell r="E481">
            <v>446</v>
          </cell>
        </row>
        <row r="482">
          <cell r="D482">
            <v>456.2</v>
          </cell>
          <cell r="E482">
            <v>447</v>
          </cell>
        </row>
        <row r="483">
          <cell r="D483">
            <v>457.3</v>
          </cell>
          <cell r="E483">
            <v>448</v>
          </cell>
        </row>
        <row r="484">
          <cell r="D484">
            <v>458.3</v>
          </cell>
          <cell r="E484">
            <v>449</v>
          </cell>
        </row>
        <row r="485">
          <cell r="D485">
            <v>459.4</v>
          </cell>
          <cell r="E485">
            <v>450</v>
          </cell>
        </row>
        <row r="486">
          <cell r="D486">
            <v>460.4</v>
          </cell>
          <cell r="E486">
            <v>451</v>
          </cell>
        </row>
        <row r="487">
          <cell r="D487">
            <v>461.4</v>
          </cell>
          <cell r="E487">
            <v>452</v>
          </cell>
        </row>
        <row r="488">
          <cell r="D488">
            <v>462.5</v>
          </cell>
          <cell r="E488">
            <v>453</v>
          </cell>
        </row>
        <row r="489">
          <cell r="D489">
            <v>463.5</v>
          </cell>
          <cell r="E489">
            <v>454</v>
          </cell>
        </row>
        <row r="490">
          <cell r="D490">
            <v>464.6</v>
          </cell>
          <cell r="E490">
            <v>455</v>
          </cell>
        </row>
        <row r="491">
          <cell r="D491">
            <v>465.8</v>
          </cell>
          <cell r="E491">
            <v>456</v>
          </cell>
        </row>
        <row r="492">
          <cell r="D492">
            <v>466.7</v>
          </cell>
          <cell r="E492">
            <v>457</v>
          </cell>
        </row>
        <row r="493">
          <cell r="D493">
            <v>467.7</v>
          </cell>
          <cell r="E493">
            <v>458</v>
          </cell>
        </row>
        <row r="494">
          <cell r="D494">
            <v>468.8</v>
          </cell>
          <cell r="E494">
            <v>459</v>
          </cell>
        </row>
        <row r="495">
          <cell r="D495">
            <v>469.8</v>
          </cell>
          <cell r="E495">
            <v>460</v>
          </cell>
        </row>
        <row r="496">
          <cell r="D496">
            <v>470.9</v>
          </cell>
          <cell r="E496">
            <v>461</v>
          </cell>
        </row>
        <row r="497">
          <cell r="D497">
            <v>471.9</v>
          </cell>
          <cell r="E497">
            <v>462</v>
          </cell>
        </row>
        <row r="498">
          <cell r="D498">
            <v>473</v>
          </cell>
          <cell r="E498">
            <v>463</v>
          </cell>
        </row>
        <row r="499">
          <cell r="D499">
            <v>474</v>
          </cell>
          <cell r="E499">
            <v>464</v>
          </cell>
        </row>
        <row r="500">
          <cell r="D500">
            <v>475.1</v>
          </cell>
          <cell r="E500">
            <v>465</v>
          </cell>
        </row>
        <row r="501">
          <cell r="D501">
            <v>476.1</v>
          </cell>
          <cell r="E501">
            <v>466</v>
          </cell>
        </row>
        <row r="502">
          <cell r="D502">
            <v>477.2</v>
          </cell>
          <cell r="E502">
            <v>467</v>
          </cell>
        </row>
        <row r="503">
          <cell r="D503">
            <v>478.2</v>
          </cell>
          <cell r="E503">
            <v>468</v>
          </cell>
        </row>
        <row r="504">
          <cell r="D504">
            <v>479.3</v>
          </cell>
          <cell r="E504">
            <v>469</v>
          </cell>
        </row>
        <row r="505">
          <cell r="D505">
            <v>480.3</v>
          </cell>
          <cell r="E505">
            <v>470</v>
          </cell>
        </row>
        <row r="506">
          <cell r="D506">
            <v>481.3</v>
          </cell>
          <cell r="E506">
            <v>471</v>
          </cell>
        </row>
        <row r="507">
          <cell r="D507">
            <v>482.4</v>
          </cell>
          <cell r="E507">
            <v>472</v>
          </cell>
        </row>
        <row r="508">
          <cell r="D508">
            <v>483.4</v>
          </cell>
          <cell r="E508">
            <v>473</v>
          </cell>
        </row>
        <row r="509">
          <cell r="D509">
            <v>484.5</v>
          </cell>
          <cell r="E509">
            <v>474</v>
          </cell>
        </row>
        <row r="510">
          <cell r="D510">
            <v>485.5</v>
          </cell>
          <cell r="E510">
            <v>475</v>
          </cell>
        </row>
        <row r="511">
          <cell r="D511">
            <v>486.6</v>
          </cell>
          <cell r="E511">
            <v>476</v>
          </cell>
        </row>
        <row r="512">
          <cell r="D512">
            <v>487.6</v>
          </cell>
          <cell r="E512">
            <v>477</v>
          </cell>
        </row>
        <row r="513">
          <cell r="D513">
            <v>488.7</v>
          </cell>
          <cell r="E513">
            <v>478</v>
          </cell>
        </row>
        <row r="514">
          <cell r="D514">
            <v>489.7</v>
          </cell>
          <cell r="E514">
            <v>479</v>
          </cell>
        </row>
        <row r="515">
          <cell r="D515">
            <v>490.8</v>
          </cell>
          <cell r="E515">
            <v>480</v>
          </cell>
        </row>
        <row r="516">
          <cell r="D516">
            <v>491.8</v>
          </cell>
          <cell r="E516">
            <v>481</v>
          </cell>
        </row>
        <row r="517">
          <cell r="D517">
            <v>492.9</v>
          </cell>
          <cell r="E517">
            <v>482</v>
          </cell>
        </row>
        <row r="518">
          <cell r="D518">
            <v>493.9</v>
          </cell>
          <cell r="E518">
            <v>483</v>
          </cell>
        </row>
        <row r="519">
          <cell r="D519">
            <v>495</v>
          </cell>
          <cell r="E519">
            <v>484</v>
          </cell>
        </row>
        <row r="520">
          <cell r="D520">
            <v>496</v>
          </cell>
          <cell r="E520">
            <v>485</v>
          </cell>
        </row>
        <row r="521">
          <cell r="D521">
            <v>497.1</v>
          </cell>
          <cell r="E521">
            <v>486</v>
          </cell>
        </row>
        <row r="522">
          <cell r="D522">
            <v>498.1</v>
          </cell>
          <cell r="E522">
            <v>487</v>
          </cell>
        </row>
        <row r="523">
          <cell r="D523">
            <v>499.2</v>
          </cell>
          <cell r="E523">
            <v>488</v>
          </cell>
        </row>
        <row r="524">
          <cell r="D524">
            <v>500.2</v>
          </cell>
          <cell r="E524">
            <v>489</v>
          </cell>
        </row>
        <row r="525">
          <cell r="D525">
            <v>501.2</v>
          </cell>
          <cell r="E525">
            <v>490</v>
          </cell>
        </row>
        <row r="526">
          <cell r="D526">
            <v>502.3</v>
          </cell>
          <cell r="E526">
            <v>491</v>
          </cell>
        </row>
        <row r="527">
          <cell r="D527">
            <v>503.3</v>
          </cell>
          <cell r="E527">
            <v>492</v>
          </cell>
        </row>
        <row r="528">
          <cell r="D528">
            <v>504.4</v>
          </cell>
          <cell r="E528">
            <v>493</v>
          </cell>
        </row>
        <row r="529">
          <cell r="D529">
            <v>505.4</v>
          </cell>
          <cell r="E529">
            <v>494</v>
          </cell>
        </row>
        <row r="530">
          <cell r="D530">
            <v>506.5</v>
          </cell>
          <cell r="E530">
            <v>495</v>
          </cell>
        </row>
        <row r="531">
          <cell r="D531">
            <v>507.5</v>
          </cell>
          <cell r="E531">
            <v>496</v>
          </cell>
        </row>
        <row r="532">
          <cell r="D532">
            <v>508.6</v>
          </cell>
          <cell r="E532">
            <v>497</v>
          </cell>
        </row>
        <row r="533">
          <cell r="D533">
            <v>509.6</v>
          </cell>
          <cell r="E533">
            <v>498</v>
          </cell>
        </row>
        <row r="534">
          <cell r="D534">
            <v>510.7</v>
          </cell>
          <cell r="E534">
            <v>499</v>
          </cell>
        </row>
        <row r="535">
          <cell r="D535">
            <v>511.7</v>
          </cell>
          <cell r="E535">
            <v>500</v>
          </cell>
        </row>
        <row r="536">
          <cell r="D536">
            <v>512.79999999999995</v>
          </cell>
          <cell r="E536">
            <v>501</v>
          </cell>
        </row>
        <row r="537">
          <cell r="D537">
            <v>513.79999999999995</v>
          </cell>
          <cell r="E537">
            <v>502</v>
          </cell>
        </row>
        <row r="538">
          <cell r="D538">
            <v>514.9</v>
          </cell>
          <cell r="E538">
            <v>503</v>
          </cell>
        </row>
        <row r="539">
          <cell r="D539">
            <v>515.9</v>
          </cell>
          <cell r="E539">
            <v>504</v>
          </cell>
        </row>
        <row r="540">
          <cell r="D540">
            <v>516.9</v>
          </cell>
          <cell r="E540">
            <v>505</v>
          </cell>
        </row>
        <row r="541">
          <cell r="D541">
            <v>518</v>
          </cell>
          <cell r="E541">
            <v>506</v>
          </cell>
        </row>
        <row r="542">
          <cell r="D542">
            <v>519.1</v>
          </cell>
          <cell r="E542">
            <v>507</v>
          </cell>
        </row>
        <row r="543">
          <cell r="D543">
            <v>520.1</v>
          </cell>
          <cell r="E543">
            <v>508</v>
          </cell>
        </row>
        <row r="544">
          <cell r="D544">
            <v>521.1</v>
          </cell>
          <cell r="E544">
            <v>509</v>
          </cell>
        </row>
        <row r="545">
          <cell r="D545">
            <v>522.20000000000005</v>
          </cell>
          <cell r="E545">
            <v>510</v>
          </cell>
        </row>
        <row r="546">
          <cell r="D546">
            <v>523.20000000000005</v>
          </cell>
          <cell r="E546">
            <v>511</v>
          </cell>
        </row>
        <row r="547">
          <cell r="D547">
            <v>524.29999999999995</v>
          </cell>
          <cell r="E547">
            <v>512</v>
          </cell>
        </row>
        <row r="548">
          <cell r="D548">
            <v>525.29999999999995</v>
          </cell>
          <cell r="E548">
            <v>513</v>
          </cell>
        </row>
        <row r="549">
          <cell r="D549">
            <v>526.4</v>
          </cell>
          <cell r="E549">
            <v>514</v>
          </cell>
        </row>
        <row r="550">
          <cell r="D550">
            <v>527.4</v>
          </cell>
          <cell r="E550">
            <v>515</v>
          </cell>
        </row>
        <row r="551">
          <cell r="D551">
            <v>528.5</v>
          </cell>
          <cell r="E551">
            <v>516</v>
          </cell>
        </row>
        <row r="552">
          <cell r="D552">
            <v>529.5</v>
          </cell>
          <cell r="E552">
            <v>517</v>
          </cell>
        </row>
        <row r="553">
          <cell r="D553">
            <v>530.6</v>
          </cell>
          <cell r="E553">
            <v>518</v>
          </cell>
        </row>
        <row r="554">
          <cell r="D554">
            <v>531.6</v>
          </cell>
          <cell r="E554">
            <v>519</v>
          </cell>
        </row>
        <row r="555">
          <cell r="D555">
            <v>532.70000000000005</v>
          </cell>
          <cell r="E555">
            <v>520</v>
          </cell>
        </row>
        <row r="556">
          <cell r="D556">
            <v>533.70000000000005</v>
          </cell>
          <cell r="E556">
            <v>521</v>
          </cell>
        </row>
        <row r="557">
          <cell r="D557">
            <v>534.79999999999995</v>
          </cell>
          <cell r="E557">
            <v>522</v>
          </cell>
        </row>
        <row r="558">
          <cell r="D558">
            <v>535.79999999999995</v>
          </cell>
          <cell r="E558">
            <v>523</v>
          </cell>
        </row>
        <row r="559">
          <cell r="D559">
            <v>536.79999999999995</v>
          </cell>
          <cell r="E559">
            <v>524</v>
          </cell>
        </row>
        <row r="560">
          <cell r="D560">
            <v>537.9</v>
          </cell>
          <cell r="E560">
            <v>525</v>
          </cell>
        </row>
        <row r="561">
          <cell r="D561">
            <v>538.9</v>
          </cell>
          <cell r="E561">
            <v>526</v>
          </cell>
        </row>
        <row r="562">
          <cell r="D562">
            <v>540</v>
          </cell>
          <cell r="E562">
            <v>527</v>
          </cell>
        </row>
        <row r="563">
          <cell r="D563">
            <v>541.1</v>
          </cell>
          <cell r="E563">
            <v>528</v>
          </cell>
        </row>
        <row r="564">
          <cell r="D564">
            <v>542.1</v>
          </cell>
          <cell r="E564">
            <v>529</v>
          </cell>
        </row>
        <row r="565">
          <cell r="D565">
            <v>543.1</v>
          </cell>
          <cell r="E565">
            <v>530</v>
          </cell>
        </row>
        <row r="566">
          <cell r="D566">
            <v>544.20000000000005</v>
          </cell>
          <cell r="E566">
            <v>531</v>
          </cell>
        </row>
        <row r="567">
          <cell r="D567">
            <v>545.20000000000005</v>
          </cell>
          <cell r="E567">
            <v>532</v>
          </cell>
        </row>
        <row r="568">
          <cell r="D568">
            <v>546.29999999999995</v>
          </cell>
          <cell r="E568">
            <v>533</v>
          </cell>
        </row>
        <row r="569">
          <cell r="D569">
            <v>547.29999999999995</v>
          </cell>
          <cell r="E569">
            <v>534</v>
          </cell>
        </row>
        <row r="570">
          <cell r="D570">
            <v>548.4</v>
          </cell>
          <cell r="E570">
            <v>535</v>
          </cell>
        </row>
        <row r="571">
          <cell r="D571">
            <v>549.4</v>
          </cell>
          <cell r="E571">
            <v>536</v>
          </cell>
        </row>
        <row r="572">
          <cell r="D572">
            <v>550.5</v>
          </cell>
          <cell r="E572">
            <v>537</v>
          </cell>
        </row>
        <row r="573">
          <cell r="D573">
            <v>551.5</v>
          </cell>
          <cell r="E573">
            <v>538</v>
          </cell>
        </row>
        <row r="574">
          <cell r="D574">
            <v>552.6</v>
          </cell>
          <cell r="E574">
            <v>539</v>
          </cell>
        </row>
        <row r="575">
          <cell r="D575">
            <v>553.6</v>
          </cell>
          <cell r="E575">
            <v>540</v>
          </cell>
        </row>
        <row r="576">
          <cell r="D576">
            <v>554.70000000000005</v>
          </cell>
          <cell r="E576">
            <v>541</v>
          </cell>
        </row>
        <row r="577">
          <cell r="D577">
            <v>555.70000000000005</v>
          </cell>
          <cell r="E577">
            <v>542</v>
          </cell>
        </row>
        <row r="578">
          <cell r="D578">
            <v>556.79999999999995</v>
          </cell>
          <cell r="E578">
            <v>543</v>
          </cell>
        </row>
        <row r="579">
          <cell r="D579">
            <v>557.79999999999995</v>
          </cell>
          <cell r="E579">
            <v>544</v>
          </cell>
        </row>
        <row r="580">
          <cell r="D580">
            <v>558.9</v>
          </cell>
          <cell r="E580">
            <v>545</v>
          </cell>
        </row>
        <row r="581">
          <cell r="D581">
            <v>559.9</v>
          </cell>
          <cell r="E581">
            <v>546</v>
          </cell>
        </row>
        <row r="582">
          <cell r="D582">
            <v>560.9</v>
          </cell>
          <cell r="E582">
            <v>547</v>
          </cell>
        </row>
        <row r="583">
          <cell r="D583">
            <v>562</v>
          </cell>
          <cell r="E583">
            <v>548</v>
          </cell>
        </row>
        <row r="584">
          <cell r="D584">
            <v>563.1</v>
          </cell>
          <cell r="E584">
            <v>549</v>
          </cell>
        </row>
        <row r="585">
          <cell r="D585">
            <v>564.1</v>
          </cell>
          <cell r="E585">
            <v>550</v>
          </cell>
        </row>
        <row r="586">
          <cell r="D586">
            <v>565.20000000000005</v>
          </cell>
          <cell r="E586">
            <v>551</v>
          </cell>
        </row>
        <row r="587">
          <cell r="D587">
            <v>566.20000000000005</v>
          </cell>
          <cell r="E587">
            <v>552</v>
          </cell>
        </row>
        <row r="588">
          <cell r="D588">
            <v>567.20000000000005</v>
          </cell>
          <cell r="E588">
            <v>553</v>
          </cell>
        </row>
        <row r="589">
          <cell r="D589">
            <v>568.29999999999995</v>
          </cell>
          <cell r="E589">
            <v>554</v>
          </cell>
        </row>
        <row r="590">
          <cell r="D590">
            <v>569.29999999999995</v>
          </cell>
          <cell r="E590">
            <v>555</v>
          </cell>
        </row>
        <row r="591">
          <cell r="D591">
            <v>570.4</v>
          </cell>
          <cell r="E591">
            <v>556</v>
          </cell>
        </row>
        <row r="592">
          <cell r="D592">
            <v>571.4</v>
          </cell>
          <cell r="E592">
            <v>557</v>
          </cell>
        </row>
        <row r="593">
          <cell r="D593">
            <v>572.5</v>
          </cell>
          <cell r="E593">
            <v>558</v>
          </cell>
        </row>
        <row r="594">
          <cell r="D594">
            <v>573.5</v>
          </cell>
          <cell r="E594">
            <v>559</v>
          </cell>
        </row>
        <row r="595">
          <cell r="D595">
            <v>574.6</v>
          </cell>
          <cell r="E595">
            <v>560</v>
          </cell>
        </row>
        <row r="596">
          <cell r="D596">
            <v>575.6</v>
          </cell>
          <cell r="E596">
            <v>561</v>
          </cell>
        </row>
        <row r="597">
          <cell r="D597">
            <v>576.70000000000005</v>
          </cell>
          <cell r="E597">
            <v>562</v>
          </cell>
        </row>
        <row r="598">
          <cell r="D598">
            <v>577.70000000000005</v>
          </cell>
          <cell r="E598">
            <v>563</v>
          </cell>
        </row>
        <row r="599">
          <cell r="D599">
            <v>578.79999999999995</v>
          </cell>
          <cell r="E599">
            <v>564</v>
          </cell>
        </row>
        <row r="600">
          <cell r="D600">
            <v>579.79999999999995</v>
          </cell>
          <cell r="E600">
            <v>565</v>
          </cell>
        </row>
        <row r="601">
          <cell r="D601">
            <v>580.9</v>
          </cell>
          <cell r="E601">
            <v>566</v>
          </cell>
        </row>
        <row r="602">
          <cell r="D602">
            <v>581.9</v>
          </cell>
          <cell r="E602">
            <v>567</v>
          </cell>
        </row>
        <row r="603">
          <cell r="D603">
            <v>583</v>
          </cell>
          <cell r="E603">
            <v>568</v>
          </cell>
        </row>
        <row r="604">
          <cell r="D604">
            <v>584.1</v>
          </cell>
          <cell r="E604">
            <v>569</v>
          </cell>
        </row>
        <row r="605">
          <cell r="D605">
            <v>585.1</v>
          </cell>
          <cell r="E605">
            <v>570</v>
          </cell>
        </row>
        <row r="606">
          <cell r="D606">
            <v>586.1</v>
          </cell>
          <cell r="E606">
            <v>571</v>
          </cell>
        </row>
        <row r="607">
          <cell r="D607">
            <v>587.20000000000005</v>
          </cell>
          <cell r="E607">
            <v>572</v>
          </cell>
        </row>
        <row r="608">
          <cell r="D608">
            <v>588.20000000000005</v>
          </cell>
          <cell r="E608">
            <v>573</v>
          </cell>
        </row>
        <row r="609">
          <cell r="D609">
            <v>589.20000000000005</v>
          </cell>
          <cell r="E609">
            <v>574</v>
          </cell>
        </row>
        <row r="610">
          <cell r="D610">
            <v>590.29999999999995</v>
          </cell>
          <cell r="E610">
            <v>575</v>
          </cell>
        </row>
        <row r="611">
          <cell r="D611">
            <v>591.29999999999995</v>
          </cell>
          <cell r="E611">
            <v>576</v>
          </cell>
        </row>
        <row r="612">
          <cell r="D612">
            <v>592.4</v>
          </cell>
          <cell r="E612">
            <v>577</v>
          </cell>
        </row>
        <row r="613">
          <cell r="D613">
            <v>593.4</v>
          </cell>
          <cell r="E613">
            <v>578</v>
          </cell>
        </row>
        <row r="614">
          <cell r="D614">
            <v>594.5</v>
          </cell>
          <cell r="E614">
            <v>579</v>
          </cell>
        </row>
        <row r="615">
          <cell r="D615">
            <v>595.5</v>
          </cell>
          <cell r="E615">
            <v>580</v>
          </cell>
        </row>
        <row r="616">
          <cell r="D616">
            <v>596.6</v>
          </cell>
          <cell r="E616">
            <v>581</v>
          </cell>
        </row>
        <row r="617">
          <cell r="D617">
            <v>597.6</v>
          </cell>
          <cell r="E617">
            <v>582</v>
          </cell>
        </row>
        <row r="618">
          <cell r="D618">
            <v>598.70000000000005</v>
          </cell>
          <cell r="E618">
            <v>583</v>
          </cell>
        </row>
        <row r="619">
          <cell r="D619">
            <v>599.70000000000005</v>
          </cell>
          <cell r="E619">
            <v>584</v>
          </cell>
        </row>
        <row r="620">
          <cell r="D620">
            <v>600.79999999999995</v>
          </cell>
          <cell r="E620">
            <v>585</v>
          </cell>
        </row>
        <row r="621">
          <cell r="D621">
            <v>601.70000000000005</v>
          </cell>
          <cell r="E621">
            <v>586</v>
          </cell>
        </row>
        <row r="622">
          <cell r="D622">
            <v>602.9</v>
          </cell>
          <cell r="E622">
            <v>587</v>
          </cell>
        </row>
        <row r="623">
          <cell r="D623">
            <v>603.9</v>
          </cell>
          <cell r="E623">
            <v>588</v>
          </cell>
        </row>
        <row r="624">
          <cell r="D624">
            <v>605</v>
          </cell>
          <cell r="E624">
            <v>589</v>
          </cell>
        </row>
        <row r="625">
          <cell r="D625">
            <v>606.1</v>
          </cell>
          <cell r="E625">
            <v>590</v>
          </cell>
        </row>
        <row r="626">
          <cell r="D626">
            <v>607.1</v>
          </cell>
          <cell r="E626">
            <v>591</v>
          </cell>
        </row>
        <row r="627">
          <cell r="D627">
            <v>608.1</v>
          </cell>
          <cell r="E627">
            <v>592</v>
          </cell>
        </row>
        <row r="628">
          <cell r="D628">
            <v>609.20000000000005</v>
          </cell>
          <cell r="E628">
            <v>593</v>
          </cell>
        </row>
        <row r="629">
          <cell r="D629">
            <v>610.20000000000005</v>
          </cell>
          <cell r="E629">
            <v>594</v>
          </cell>
        </row>
        <row r="630">
          <cell r="D630">
            <v>611.29999999999995</v>
          </cell>
          <cell r="E630">
            <v>595</v>
          </cell>
        </row>
        <row r="631">
          <cell r="D631">
            <v>612.29999999999995</v>
          </cell>
          <cell r="E631">
            <v>596</v>
          </cell>
        </row>
        <row r="632">
          <cell r="D632">
            <v>613.4</v>
          </cell>
          <cell r="E632">
            <v>597</v>
          </cell>
        </row>
        <row r="633">
          <cell r="D633">
            <v>614.4</v>
          </cell>
          <cell r="E633">
            <v>598</v>
          </cell>
        </row>
        <row r="634">
          <cell r="D634">
            <v>615.5</v>
          </cell>
          <cell r="E634">
            <v>599</v>
          </cell>
        </row>
        <row r="635">
          <cell r="D635">
            <v>616.5</v>
          </cell>
          <cell r="E635">
            <v>600</v>
          </cell>
        </row>
        <row r="636">
          <cell r="D636">
            <v>617.6</v>
          </cell>
          <cell r="E636">
            <v>601</v>
          </cell>
        </row>
        <row r="637">
          <cell r="D637">
            <v>618.6</v>
          </cell>
          <cell r="E637">
            <v>602</v>
          </cell>
        </row>
        <row r="638">
          <cell r="D638">
            <v>619.6</v>
          </cell>
          <cell r="E638">
            <v>603</v>
          </cell>
        </row>
        <row r="639">
          <cell r="D639">
            <v>620.70000000000005</v>
          </cell>
          <cell r="E639">
            <v>604</v>
          </cell>
        </row>
        <row r="640">
          <cell r="D640">
            <v>621.70000000000005</v>
          </cell>
          <cell r="E640">
            <v>605</v>
          </cell>
        </row>
        <row r="641">
          <cell r="D641">
            <v>622.79999999999995</v>
          </cell>
          <cell r="E641">
            <v>606</v>
          </cell>
        </row>
        <row r="642">
          <cell r="D642">
            <v>623.79999999999995</v>
          </cell>
          <cell r="E642">
            <v>607</v>
          </cell>
        </row>
        <row r="643">
          <cell r="D643">
            <v>624.9</v>
          </cell>
          <cell r="E643">
            <v>608</v>
          </cell>
        </row>
        <row r="644">
          <cell r="D644">
            <v>625.9</v>
          </cell>
          <cell r="E644">
            <v>609</v>
          </cell>
        </row>
        <row r="645">
          <cell r="D645">
            <v>627</v>
          </cell>
          <cell r="E645">
            <v>610</v>
          </cell>
        </row>
        <row r="646">
          <cell r="D646">
            <v>628.1</v>
          </cell>
          <cell r="E646">
            <v>611</v>
          </cell>
        </row>
        <row r="647">
          <cell r="D647">
            <v>629.1</v>
          </cell>
          <cell r="E647">
            <v>612</v>
          </cell>
        </row>
        <row r="648">
          <cell r="D648">
            <v>630.1</v>
          </cell>
          <cell r="E648">
            <v>613</v>
          </cell>
        </row>
        <row r="649">
          <cell r="D649">
            <v>631.20000000000005</v>
          </cell>
          <cell r="E649">
            <v>614</v>
          </cell>
        </row>
        <row r="650">
          <cell r="D650">
            <v>632.20000000000005</v>
          </cell>
          <cell r="E650">
            <v>615</v>
          </cell>
        </row>
        <row r="651">
          <cell r="D651">
            <v>634.29999999999995</v>
          </cell>
          <cell r="E651">
            <v>616</v>
          </cell>
        </row>
        <row r="652">
          <cell r="D652">
            <v>635.4</v>
          </cell>
          <cell r="E652">
            <v>617</v>
          </cell>
        </row>
        <row r="653">
          <cell r="D653">
            <v>635.4</v>
          </cell>
          <cell r="E653">
            <v>618</v>
          </cell>
        </row>
        <row r="654">
          <cell r="D654">
            <v>636.4</v>
          </cell>
          <cell r="E654">
            <v>619</v>
          </cell>
        </row>
        <row r="655">
          <cell r="D655">
            <v>637.5</v>
          </cell>
          <cell r="E655">
            <v>620</v>
          </cell>
        </row>
        <row r="656">
          <cell r="D656">
            <v>638.5</v>
          </cell>
          <cell r="E656">
            <v>621</v>
          </cell>
        </row>
        <row r="657">
          <cell r="D657">
            <v>639.6</v>
          </cell>
          <cell r="E657">
            <v>622</v>
          </cell>
        </row>
        <row r="658">
          <cell r="D658">
            <v>640.6</v>
          </cell>
          <cell r="E658">
            <v>623</v>
          </cell>
        </row>
        <row r="659">
          <cell r="D659">
            <v>641.70000000000005</v>
          </cell>
          <cell r="E659">
            <v>624</v>
          </cell>
        </row>
        <row r="660">
          <cell r="D660">
            <v>642.70000000000005</v>
          </cell>
          <cell r="E660">
            <v>625</v>
          </cell>
        </row>
        <row r="661">
          <cell r="D661">
            <v>643.79999999999995</v>
          </cell>
          <cell r="E661">
            <v>626</v>
          </cell>
        </row>
        <row r="662">
          <cell r="D662">
            <v>644.79999999999995</v>
          </cell>
          <cell r="E662">
            <v>627</v>
          </cell>
        </row>
        <row r="663">
          <cell r="D663">
            <v>645.9</v>
          </cell>
          <cell r="E663">
            <v>628</v>
          </cell>
        </row>
        <row r="664">
          <cell r="D664">
            <v>646.9</v>
          </cell>
          <cell r="E664">
            <v>629</v>
          </cell>
        </row>
        <row r="665">
          <cell r="D665">
            <v>648</v>
          </cell>
          <cell r="E665">
            <v>630</v>
          </cell>
        </row>
        <row r="666">
          <cell r="D666">
            <v>649</v>
          </cell>
          <cell r="E666">
            <v>631</v>
          </cell>
        </row>
        <row r="667">
          <cell r="D667">
            <v>650.1</v>
          </cell>
          <cell r="E667">
            <v>632</v>
          </cell>
        </row>
        <row r="668">
          <cell r="D668">
            <v>651.1</v>
          </cell>
          <cell r="E668">
            <v>633</v>
          </cell>
        </row>
        <row r="669">
          <cell r="D669">
            <v>652.20000000000005</v>
          </cell>
          <cell r="E669">
            <v>634</v>
          </cell>
        </row>
        <row r="670">
          <cell r="D670">
            <v>653.20000000000005</v>
          </cell>
          <cell r="E670">
            <v>635</v>
          </cell>
        </row>
        <row r="671">
          <cell r="D671">
            <v>654.29999999999995</v>
          </cell>
          <cell r="E671">
            <v>636</v>
          </cell>
        </row>
        <row r="672">
          <cell r="D672">
            <v>655.29999999999995</v>
          </cell>
          <cell r="E672">
            <v>637</v>
          </cell>
        </row>
        <row r="673">
          <cell r="D673">
            <v>656.3</v>
          </cell>
          <cell r="E673">
            <v>638</v>
          </cell>
        </row>
        <row r="674">
          <cell r="D674">
            <v>657.4</v>
          </cell>
          <cell r="E674">
            <v>639</v>
          </cell>
        </row>
        <row r="675">
          <cell r="D675">
            <v>658.4</v>
          </cell>
          <cell r="E675">
            <v>640</v>
          </cell>
        </row>
        <row r="676">
          <cell r="D676">
            <v>659.5</v>
          </cell>
          <cell r="E676">
            <v>641</v>
          </cell>
        </row>
        <row r="677">
          <cell r="D677">
            <v>660.6</v>
          </cell>
          <cell r="E677">
            <v>642</v>
          </cell>
        </row>
        <row r="678">
          <cell r="D678">
            <v>661.6</v>
          </cell>
          <cell r="E678">
            <v>643</v>
          </cell>
        </row>
        <row r="679">
          <cell r="D679">
            <v>662.7</v>
          </cell>
          <cell r="E679">
            <v>644</v>
          </cell>
        </row>
        <row r="680">
          <cell r="D680">
            <v>663.7</v>
          </cell>
          <cell r="E680">
            <v>645</v>
          </cell>
        </row>
        <row r="681">
          <cell r="D681">
            <v>664.7</v>
          </cell>
          <cell r="E681">
            <v>646</v>
          </cell>
        </row>
        <row r="682">
          <cell r="D682">
            <v>665.8</v>
          </cell>
          <cell r="E682">
            <v>647</v>
          </cell>
        </row>
        <row r="683">
          <cell r="D683">
            <v>666.8</v>
          </cell>
          <cell r="E683">
            <v>648</v>
          </cell>
        </row>
        <row r="684">
          <cell r="D684">
            <v>667.9</v>
          </cell>
          <cell r="E684">
            <v>649</v>
          </cell>
        </row>
        <row r="685">
          <cell r="D685">
            <v>668.9</v>
          </cell>
          <cell r="E685">
            <v>650</v>
          </cell>
        </row>
        <row r="686">
          <cell r="D686">
            <v>670</v>
          </cell>
          <cell r="E686">
            <v>651</v>
          </cell>
        </row>
        <row r="687">
          <cell r="D687">
            <v>671.1</v>
          </cell>
          <cell r="E687">
            <v>652</v>
          </cell>
        </row>
        <row r="688">
          <cell r="D688">
            <v>672.1</v>
          </cell>
          <cell r="E688">
            <v>653</v>
          </cell>
        </row>
        <row r="689">
          <cell r="D689">
            <v>673.1</v>
          </cell>
          <cell r="E689">
            <v>654</v>
          </cell>
        </row>
        <row r="690">
          <cell r="D690">
            <v>674.2</v>
          </cell>
          <cell r="E690">
            <v>655</v>
          </cell>
        </row>
        <row r="691">
          <cell r="D691">
            <v>675.2</v>
          </cell>
          <cell r="E691">
            <v>656</v>
          </cell>
        </row>
        <row r="692">
          <cell r="D692">
            <v>676.3</v>
          </cell>
          <cell r="E692">
            <v>657</v>
          </cell>
        </row>
        <row r="693">
          <cell r="D693">
            <v>677.3</v>
          </cell>
          <cell r="E693">
            <v>658</v>
          </cell>
        </row>
        <row r="694">
          <cell r="D694">
            <v>678.4</v>
          </cell>
          <cell r="E694">
            <v>659</v>
          </cell>
        </row>
        <row r="695">
          <cell r="D695">
            <v>679.4</v>
          </cell>
          <cell r="E695">
            <v>660</v>
          </cell>
        </row>
        <row r="696">
          <cell r="D696">
            <v>680.5</v>
          </cell>
          <cell r="E696">
            <v>661</v>
          </cell>
        </row>
        <row r="697">
          <cell r="D697">
            <v>681.5</v>
          </cell>
          <cell r="E697">
            <v>662</v>
          </cell>
        </row>
        <row r="698">
          <cell r="D698">
            <v>682.6</v>
          </cell>
          <cell r="E698">
            <v>663</v>
          </cell>
        </row>
        <row r="699">
          <cell r="D699">
            <v>683.6</v>
          </cell>
          <cell r="E699">
            <v>664</v>
          </cell>
        </row>
        <row r="700">
          <cell r="D700">
            <v>684.7</v>
          </cell>
          <cell r="E700">
            <v>665</v>
          </cell>
        </row>
        <row r="701">
          <cell r="D701">
            <v>685.7</v>
          </cell>
          <cell r="E701">
            <v>666</v>
          </cell>
        </row>
        <row r="702">
          <cell r="D702">
            <v>686.8</v>
          </cell>
          <cell r="E702">
            <v>667</v>
          </cell>
        </row>
        <row r="703">
          <cell r="D703">
            <v>687.8</v>
          </cell>
          <cell r="E703">
            <v>668</v>
          </cell>
        </row>
        <row r="704">
          <cell r="D704">
            <v>688.9</v>
          </cell>
          <cell r="E704">
            <v>669</v>
          </cell>
        </row>
        <row r="705">
          <cell r="D705">
            <v>689.9</v>
          </cell>
          <cell r="E705">
            <v>670</v>
          </cell>
        </row>
        <row r="706">
          <cell r="D706">
            <v>691</v>
          </cell>
          <cell r="E706">
            <v>671</v>
          </cell>
        </row>
        <row r="707">
          <cell r="D707">
            <v>692</v>
          </cell>
          <cell r="E707">
            <v>672</v>
          </cell>
        </row>
        <row r="708">
          <cell r="D708">
            <v>693.1</v>
          </cell>
          <cell r="E708">
            <v>673</v>
          </cell>
        </row>
        <row r="709">
          <cell r="D709">
            <v>694.1</v>
          </cell>
          <cell r="E709">
            <v>674</v>
          </cell>
        </row>
        <row r="710">
          <cell r="D710">
            <v>695.2</v>
          </cell>
          <cell r="E710">
            <v>675</v>
          </cell>
        </row>
        <row r="711">
          <cell r="D711">
            <v>696.2</v>
          </cell>
          <cell r="E711">
            <v>676</v>
          </cell>
        </row>
        <row r="712">
          <cell r="D712">
            <v>697.3</v>
          </cell>
          <cell r="E712">
            <v>677</v>
          </cell>
        </row>
        <row r="713">
          <cell r="D713">
            <v>689.3</v>
          </cell>
          <cell r="E713">
            <v>678</v>
          </cell>
        </row>
        <row r="714">
          <cell r="D714">
            <v>699.4</v>
          </cell>
          <cell r="E714">
            <v>679</v>
          </cell>
        </row>
        <row r="715">
          <cell r="D715">
            <v>700.4</v>
          </cell>
          <cell r="E715">
            <v>680</v>
          </cell>
        </row>
        <row r="716">
          <cell r="D716">
            <v>701.5</v>
          </cell>
          <cell r="E716">
            <v>681</v>
          </cell>
        </row>
        <row r="717">
          <cell r="D717">
            <v>702.5</v>
          </cell>
          <cell r="E717">
            <v>682</v>
          </cell>
        </row>
        <row r="718">
          <cell r="D718">
            <v>703.6</v>
          </cell>
          <cell r="E718">
            <v>683</v>
          </cell>
        </row>
        <row r="719">
          <cell r="D719">
            <v>704.6</v>
          </cell>
          <cell r="E719">
            <v>684</v>
          </cell>
        </row>
        <row r="720">
          <cell r="D720">
            <v>705.6</v>
          </cell>
          <cell r="E720">
            <v>685</v>
          </cell>
        </row>
        <row r="721">
          <cell r="D721">
            <v>706.7</v>
          </cell>
          <cell r="E721">
            <v>686</v>
          </cell>
        </row>
        <row r="722">
          <cell r="D722">
            <v>707.7</v>
          </cell>
          <cell r="E722">
            <v>687</v>
          </cell>
        </row>
        <row r="723">
          <cell r="D723">
            <v>708.8</v>
          </cell>
          <cell r="E723">
            <v>688</v>
          </cell>
        </row>
        <row r="724">
          <cell r="D724">
            <v>709.8</v>
          </cell>
          <cell r="E724">
            <v>689</v>
          </cell>
        </row>
        <row r="725">
          <cell r="D725">
            <v>710.9</v>
          </cell>
          <cell r="E725">
            <v>690</v>
          </cell>
        </row>
        <row r="726">
          <cell r="D726">
            <v>711.9</v>
          </cell>
          <cell r="E726">
            <v>691</v>
          </cell>
        </row>
        <row r="727">
          <cell r="D727">
            <v>713</v>
          </cell>
          <cell r="E727">
            <v>692</v>
          </cell>
        </row>
        <row r="728">
          <cell r="D728">
            <v>714.1</v>
          </cell>
          <cell r="E728">
            <v>693</v>
          </cell>
        </row>
        <row r="729">
          <cell r="D729">
            <v>715.1</v>
          </cell>
          <cell r="E729">
            <v>694</v>
          </cell>
        </row>
        <row r="730">
          <cell r="D730">
            <v>716.1</v>
          </cell>
          <cell r="E730">
            <v>695</v>
          </cell>
        </row>
        <row r="731">
          <cell r="D731">
            <v>717.2</v>
          </cell>
          <cell r="E731">
            <v>696</v>
          </cell>
        </row>
        <row r="732">
          <cell r="D732">
            <v>718.2</v>
          </cell>
          <cell r="E732">
            <v>697</v>
          </cell>
        </row>
        <row r="733">
          <cell r="D733">
            <v>719.3</v>
          </cell>
          <cell r="E733">
            <v>698</v>
          </cell>
        </row>
        <row r="734">
          <cell r="D734">
            <v>720.3</v>
          </cell>
          <cell r="E734">
            <v>699</v>
          </cell>
        </row>
        <row r="735">
          <cell r="D735">
            <v>721.4</v>
          </cell>
          <cell r="E735">
            <v>700</v>
          </cell>
        </row>
        <row r="736">
          <cell r="D736">
            <v>722.4</v>
          </cell>
          <cell r="E736">
            <v>701</v>
          </cell>
        </row>
        <row r="737">
          <cell r="D737">
            <v>723.5</v>
          </cell>
          <cell r="E737">
            <v>702</v>
          </cell>
        </row>
        <row r="738">
          <cell r="D738">
            <v>724.5</v>
          </cell>
          <cell r="E738">
            <v>703</v>
          </cell>
        </row>
        <row r="739">
          <cell r="D739">
            <v>725.6</v>
          </cell>
          <cell r="E739">
            <v>704</v>
          </cell>
        </row>
        <row r="740">
          <cell r="D740">
            <v>726.6</v>
          </cell>
          <cell r="E740">
            <v>705</v>
          </cell>
        </row>
        <row r="741">
          <cell r="D741">
            <v>727.7</v>
          </cell>
          <cell r="E741">
            <v>706</v>
          </cell>
        </row>
        <row r="742">
          <cell r="D742">
            <v>728.8</v>
          </cell>
          <cell r="E742">
            <v>707</v>
          </cell>
        </row>
        <row r="743">
          <cell r="D743">
            <v>729.9</v>
          </cell>
          <cell r="E743">
            <v>708</v>
          </cell>
        </row>
        <row r="744">
          <cell r="D744">
            <v>730.9</v>
          </cell>
          <cell r="E744">
            <v>709</v>
          </cell>
        </row>
        <row r="745">
          <cell r="D745">
            <v>731.9</v>
          </cell>
          <cell r="E745">
            <v>710</v>
          </cell>
        </row>
        <row r="746">
          <cell r="D746">
            <v>732.9</v>
          </cell>
          <cell r="E746">
            <v>711</v>
          </cell>
        </row>
        <row r="747">
          <cell r="D747">
            <v>734</v>
          </cell>
          <cell r="E747">
            <v>712</v>
          </cell>
        </row>
        <row r="748">
          <cell r="D748">
            <v>735.1</v>
          </cell>
          <cell r="E748">
            <v>713</v>
          </cell>
        </row>
        <row r="749">
          <cell r="D749">
            <v>736.2</v>
          </cell>
          <cell r="E749">
            <v>714</v>
          </cell>
        </row>
        <row r="750">
          <cell r="D750">
            <v>737.2</v>
          </cell>
          <cell r="E750">
            <v>715</v>
          </cell>
        </row>
        <row r="751">
          <cell r="D751">
            <v>738.2</v>
          </cell>
          <cell r="E751">
            <v>716</v>
          </cell>
        </row>
        <row r="752">
          <cell r="D752">
            <v>739.2</v>
          </cell>
          <cell r="E752">
            <v>717</v>
          </cell>
        </row>
        <row r="753">
          <cell r="D753">
            <v>740.3</v>
          </cell>
          <cell r="E753">
            <v>718</v>
          </cell>
        </row>
        <row r="754">
          <cell r="D754">
            <v>741.4</v>
          </cell>
          <cell r="E754">
            <v>719</v>
          </cell>
        </row>
        <row r="755">
          <cell r="D755">
            <v>742.4</v>
          </cell>
          <cell r="E755">
            <v>720</v>
          </cell>
        </row>
        <row r="756">
          <cell r="D756">
            <v>743.5</v>
          </cell>
          <cell r="E756">
            <v>721</v>
          </cell>
        </row>
        <row r="757">
          <cell r="D757">
            <v>744.6</v>
          </cell>
          <cell r="E757">
            <v>722</v>
          </cell>
        </row>
        <row r="758">
          <cell r="D758">
            <v>745.6</v>
          </cell>
          <cell r="E758">
            <v>723</v>
          </cell>
        </row>
        <row r="759">
          <cell r="D759">
            <v>746.6</v>
          </cell>
          <cell r="E759">
            <v>724</v>
          </cell>
        </row>
        <row r="760">
          <cell r="D760">
            <v>747.6</v>
          </cell>
          <cell r="E760">
            <v>725</v>
          </cell>
        </row>
        <row r="761">
          <cell r="D761">
            <v>748.7</v>
          </cell>
          <cell r="E761">
            <v>726</v>
          </cell>
        </row>
        <row r="762">
          <cell r="D762">
            <v>749.8</v>
          </cell>
          <cell r="E762">
            <v>727</v>
          </cell>
        </row>
        <row r="763">
          <cell r="D763">
            <v>750.9</v>
          </cell>
          <cell r="E763">
            <v>728</v>
          </cell>
        </row>
        <row r="764">
          <cell r="D764">
            <v>751.9</v>
          </cell>
          <cell r="E764">
            <v>729</v>
          </cell>
        </row>
        <row r="765">
          <cell r="D765">
            <v>752.9</v>
          </cell>
          <cell r="E765">
            <v>730</v>
          </cell>
        </row>
        <row r="766">
          <cell r="D766">
            <v>753.9</v>
          </cell>
          <cell r="E766">
            <v>731</v>
          </cell>
        </row>
        <row r="767">
          <cell r="D767">
            <v>755</v>
          </cell>
          <cell r="E767">
            <v>732</v>
          </cell>
        </row>
        <row r="768">
          <cell r="D768">
            <v>756.1</v>
          </cell>
          <cell r="E768">
            <v>733</v>
          </cell>
        </row>
        <row r="769">
          <cell r="D769">
            <v>757.1</v>
          </cell>
          <cell r="E769">
            <v>734</v>
          </cell>
        </row>
        <row r="770">
          <cell r="D770">
            <v>758.1</v>
          </cell>
          <cell r="E770">
            <v>735</v>
          </cell>
        </row>
        <row r="771">
          <cell r="D771">
            <v>759.2</v>
          </cell>
          <cell r="E771">
            <v>736</v>
          </cell>
        </row>
        <row r="772">
          <cell r="D772">
            <v>760.3</v>
          </cell>
          <cell r="E772">
            <v>737</v>
          </cell>
        </row>
        <row r="773">
          <cell r="D773">
            <v>761.4</v>
          </cell>
          <cell r="E773">
            <v>738</v>
          </cell>
        </row>
        <row r="774">
          <cell r="D774">
            <v>762.5</v>
          </cell>
          <cell r="E774">
            <v>739</v>
          </cell>
        </row>
        <row r="775">
          <cell r="D775">
            <v>763.4</v>
          </cell>
          <cell r="E775">
            <v>740</v>
          </cell>
        </row>
        <row r="776">
          <cell r="D776">
            <v>764.45</v>
          </cell>
          <cell r="E776">
            <v>741</v>
          </cell>
        </row>
        <row r="777">
          <cell r="D777">
            <v>765.5</v>
          </cell>
          <cell r="E777">
            <v>742</v>
          </cell>
        </row>
        <row r="778">
          <cell r="D778">
            <v>766.55</v>
          </cell>
          <cell r="E778">
            <v>743</v>
          </cell>
        </row>
        <row r="779">
          <cell r="D779">
            <v>767.6</v>
          </cell>
          <cell r="E779">
            <v>744</v>
          </cell>
        </row>
        <row r="780">
          <cell r="D780">
            <v>768.65</v>
          </cell>
          <cell r="E780">
            <v>745</v>
          </cell>
        </row>
        <row r="781">
          <cell r="D781">
            <v>769.7</v>
          </cell>
          <cell r="E781">
            <v>746</v>
          </cell>
        </row>
        <row r="782">
          <cell r="D782">
            <v>770.75</v>
          </cell>
          <cell r="E782">
            <v>747</v>
          </cell>
        </row>
        <row r="783">
          <cell r="D783">
            <v>771.8</v>
          </cell>
          <cell r="E783">
            <v>748</v>
          </cell>
        </row>
        <row r="784">
          <cell r="D784">
            <v>772.85</v>
          </cell>
          <cell r="E784">
            <v>749</v>
          </cell>
        </row>
        <row r="785">
          <cell r="D785">
            <v>773.9</v>
          </cell>
          <cell r="E785">
            <v>750</v>
          </cell>
        </row>
        <row r="786">
          <cell r="D786">
            <v>774.95</v>
          </cell>
          <cell r="E786">
            <v>751</v>
          </cell>
        </row>
        <row r="787">
          <cell r="D787">
            <v>776</v>
          </cell>
          <cell r="E787">
            <v>752</v>
          </cell>
        </row>
        <row r="788">
          <cell r="D788">
            <v>777.05</v>
          </cell>
          <cell r="E788">
            <v>753</v>
          </cell>
        </row>
        <row r="789">
          <cell r="D789">
            <v>778.1</v>
          </cell>
          <cell r="E789">
            <v>754</v>
          </cell>
        </row>
        <row r="790">
          <cell r="D790">
            <v>779.15</v>
          </cell>
          <cell r="E790">
            <v>755</v>
          </cell>
        </row>
        <row r="791">
          <cell r="D791">
            <v>780.2</v>
          </cell>
          <cell r="E791">
            <v>756</v>
          </cell>
        </row>
        <row r="792">
          <cell r="D792">
            <v>781.25</v>
          </cell>
          <cell r="E792">
            <v>757</v>
          </cell>
        </row>
        <row r="793">
          <cell r="D793">
            <v>782.3</v>
          </cell>
          <cell r="E793">
            <v>758</v>
          </cell>
        </row>
        <row r="794">
          <cell r="D794">
            <v>783.35</v>
          </cell>
          <cell r="E794">
            <v>759</v>
          </cell>
        </row>
        <row r="795">
          <cell r="D795">
            <v>784.4</v>
          </cell>
          <cell r="E795">
            <v>760</v>
          </cell>
        </row>
        <row r="796">
          <cell r="D796">
            <v>785.44999999999902</v>
          </cell>
          <cell r="E796">
            <v>761</v>
          </cell>
        </row>
        <row r="797">
          <cell r="D797">
            <v>786.49999999999898</v>
          </cell>
          <cell r="E797">
            <v>762</v>
          </cell>
        </row>
        <row r="798">
          <cell r="D798">
            <v>787.54999999999905</v>
          </cell>
          <cell r="E798">
            <v>763</v>
          </cell>
        </row>
        <row r="799">
          <cell r="D799">
            <v>788.599999999999</v>
          </cell>
          <cell r="E799">
            <v>764</v>
          </cell>
        </row>
        <row r="800">
          <cell r="D800">
            <v>789.64999999999895</v>
          </cell>
          <cell r="E800">
            <v>765</v>
          </cell>
        </row>
        <row r="801">
          <cell r="D801">
            <v>790.69999999999902</v>
          </cell>
          <cell r="E801">
            <v>766</v>
          </cell>
        </row>
        <row r="802">
          <cell r="D802">
            <v>791.74999999999898</v>
          </cell>
          <cell r="E802">
            <v>767</v>
          </cell>
        </row>
        <row r="803">
          <cell r="D803">
            <v>792.79999999999905</v>
          </cell>
          <cell r="E803">
            <v>768</v>
          </cell>
        </row>
        <row r="804">
          <cell r="D804">
            <v>793.849999999999</v>
          </cell>
          <cell r="E804">
            <v>769</v>
          </cell>
        </row>
        <row r="805">
          <cell r="D805">
            <v>794.89999999999895</v>
          </cell>
          <cell r="E805">
            <v>770</v>
          </cell>
        </row>
        <row r="806">
          <cell r="D806">
            <v>795.94999999999902</v>
          </cell>
          <cell r="E806">
            <v>771</v>
          </cell>
        </row>
        <row r="807">
          <cell r="D807">
            <v>796.99999999999898</v>
          </cell>
          <cell r="E807">
            <v>772</v>
          </cell>
        </row>
        <row r="808">
          <cell r="D808">
            <v>798.04999999999905</v>
          </cell>
          <cell r="E808">
            <v>773</v>
          </cell>
        </row>
        <row r="809">
          <cell r="D809">
            <v>799.099999999999</v>
          </cell>
          <cell r="E809">
            <v>774</v>
          </cell>
        </row>
        <row r="810">
          <cell r="D810">
            <v>800.14999999999895</v>
          </cell>
          <cell r="E810">
            <v>775</v>
          </cell>
        </row>
        <row r="811">
          <cell r="D811">
            <v>801.19999999999902</v>
          </cell>
          <cell r="E811">
            <v>776</v>
          </cell>
        </row>
        <row r="812">
          <cell r="D812">
            <v>802.24999999999898</v>
          </cell>
          <cell r="E812">
            <v>777</v>
          </cell>
        </row>
        <row r="813">
          <cell r="D813">
            <v>803.29999999999905</v>
          </cell>
          <cell r="E813">
            <v>778</v>
          </cell>
        </row>
        <row r="814">
          <cell r="D814">
            <v>804.349999999999</v>
          </cell>
          <cell r="E814">
            <v>779</v>
          </cell>
        </row>
        <row r="815">
          <cell r="D815">
            <v>805.39999999999895</v>
          </cell>
          <cell r="E815">
            <v>780</v>
          </cell>
        </row>
        <row r="816">
          <cell r="D816">
            <v>806.44999999999902</v>
          </cell>
          <cell r="E816">
            <v>781</v>
          </cell>
        </row>
        <row r="817">
          <cell r="D817">
            <v>807.49999999999898</v>
          </cell>
          <cell r="E817">
            <v>782</v>
          </cell>
        </row>
        <row r="818">
          <cell r="D818">
            <v>808.54999999999802</v>
          </cell>
          <cell r="E818">
            <v>783</v>
          </cell>
        </row>
        <row r="819">
          <cell r="D819">
            <v>809.59999999999798</v>
          </cell>
          <cell r="E819">
            <v>784</v>
          </cell>
        </row>
        <row r="820">
          <cell r="D820">
            <v>810.64999999999804</v>
          </cell>
          <cell r="E820">
            <v>785</v>
          </cell>
        </row>
        <row r="821">
          <cell r="D821">
            <v>811.699999999998</v>
          </cell>
          <cell r="E821">
            <v>786</v>
          </cell>
        </row>
        <row r="822">
          <cell r="D822">
            <v>812.74999999999795</v>
          </cell>
          <cell r="E822">
            <v>787</v>
          </cell>
        </row>
        <row r="823">
          <cell r="D823">
            <v>813.79999999999802</v>
          </cell>
          <cell r="E823">
            <v>788</v>
          </cell>
        </row>
        <row r="824">
          <cell r="D824">
            <v>814.84999999999798</v>
          </cell>
          <cell r="E824">
            <v>789</v>
          </cell>
        </row>
        <row r="825">
          <cell r="D825">
            <v>815.89999999999804</v>
          </cell>
          <cell r="E825">
            <v>790</v>
          </cell>
        </row>
        <row r="826">
          <cell r="D826">
            <v>816.949999999998</v>
          </cell>
          <cell r="E826">
            <v>791</v>
          </cell>
        </row>
        <row r="827">
          <cell r="D827">
            <v>817.99999999999795</v>
          </cell>
          <cell r="E827">
            <v>792</v>
          </cell>
        </row>
        <row r="828">
          <cell r="D828">
            <v>819.04999999999802</v>
          </cell>
          <cell r="E828">
            <v>793</v>
          </cell>
        </row>
        <row r="829">
          <cell r="D829">
            <v>820.09999999999798</v>
          </cell>
          <cell r="E829">
            <v>794</v>
          </cell>
        </row>
        <row r="830">
          <cell r="D830">
            <v>821.14999999999804</v>
          </cell>
          <cell r="E830">
            <v>795</v>
          </cell>
        </row>
        <row r="831">
          <cell r="D831">
            <v>822.199999999998</v>
          </cell>
          <cell r="E831">
            <v>796</v>
          </cell>
        </row>
        <row r="832">
          <cell r="D832">
            <v>823.24999999999795</v>
          </cell>
          <cell r="E832">
            <v>797</v>
          </cell>
        </row>
        <row r="833">
          <cell r="D833">
            <v>824.29999999999802</v>
          </cell>
          <cell r="E833">
            <v>798</v>
          </cell>
        </row>
        <row r="834">
          <cell r="D834">
            <v>825.34999999999798</v>
          </cell>
          <cell r="E834">
            <v>799</v>
          </cell>
        </row>
        <row r="835">
          <cell r="D835">
            <v>826.39999999999804</v>
          </cell>
          <cell r="E835">
            <v>800</v>
          </cell>
        </row>
        <row r="836">
          <cell r="D836">
            <v>827.449999999998</v>
          </cell>
          <cell r="E836">
            <v>801</v>
          </cell>
        </row>
        <row r="837">
          <cell r="D837">
            <v>828.49999999999795</v>
          </cell>
          <cell r="E837">
            <v>802</v>
          </cell>
        </row>
        <row r="838">
          <cell r="D838">
            <v>829.54999999999802</v>
          </cell>
          <cell r="E838">
            <v>803</v>
          </cell>
        </row>
        <row r="839">
          <cell r="D839">
            <v>830.59999999999798</v>
          </cell>
          <cell r="E839">
            <v>804</v>
          </cell>
        </row>
        <row r="840">
          <cell r="D840">
            <v>831.64999999999702</v>
          </cell>
          <cell r="E840">
            <v>805</v>
          </cell>
        </row>
        <row r="841">
          <cell r="D841">
            <v>832.69999999999698</v>
          </cell>
          <cell r="E841">
            <v>806</v>
          </cell>
        </row>
        <row r="842">
          <cell r="D842">
            <v>833.74999999999704</v>
          </cell>
          <cell r="E842">
            <v>807</v>
          </cell>
        </row>
        <row r="843">
          <cell r="D843">
            <v>834.799999999997</v>
          </cell>
          <cell r="E843">
            <v>808</v>
          </cell>
        </row>
        <row r="844">
          <cell r="D844">
            <v>835.84999999999695</v>
          </cell>
          <cell r="E844">
            <v>809</v>
          </cell>
        </row>
        <row r="845">
          <cell r="D845">
            <v>836.89999999999702</v>
          </cell>
          <cell r="E845">
            <v>810</v>
          </cell>
        </row>
        <row r="846">
          <cell r="D846">
            <v>837.92999999999699</v>
          </cell>
          <cell r="E846">
            <v>811</v>
          </cell>
        </row>
        <row r="847">
          <cell r="D847">
            <v>838.96999999999696</v>
          </cell>
          <cell r="E847">
            <v>812</v>
          </cell>
        </row>
        <row r="848">
          <cell r="D848">
            <v>840.00999999999704</v>
          </cell>
          <cell r="E848">
            <v>813</v>
          </cell>
        </row>
        <row r="849">
          <cell r="D849">
            <v>841.06999999999698</v>
          </cell>
          <cell r="E849">
            <v>814</v>
          </cell>
        </row>
        <row r="850">
          <cell r="D850">
            <v>842.12999999999704</v>
          </cell>
          <cell r="E850">
            <v>815</v>
          </cell>
        </row>
        <row r="851">
          <cell r="D851">
            <v>843.169999999997</v>
          </cell>
          <cell r="E851">
            <v>816</v>
          </cell>
        </row>
        <row r="852">
          <cell r="D852">
            <v>844.20999999999697</v>
          </cell>
          <cell r="E852">
            <v>817</v>
          </cell>
        </row>
        <row r="853">
          <cell r="D853">
            <v>845.26999999999703</v>
          </cell>
          <cell r="E853">
            <v>818</v>
          </cell>
        </row>
        <row r="854">
          <cell r="D854">
            <v>846.32999999999697</v>
          </cell>
          <cell r="E854">
            <v>819</v>
          </cell>
        </row>
        <row r="855">
          <cell r="D855">
            <v>847.36999999999705</v>
          </cell>
          <cell r="E855">
            <v>820</v>
          </cell>
        </row>
        <row r="856">
          <cell r="D856">
            <v>848.40999999999701</v>
          </cell>
          <cell r="E856">
            <v>821</v>
          </cell>
        </row>
        <row r="857">
          <cell r="D857">
            <v>849.46999999999696</v>
          </cell>
          <cell r="E857">
            <v>822</v>
          </cell>
        </row>
        <row r="858">
          <cell r="D858">
            <v>850.52999999999702</v>
          </cell>
          <cell r="E858">
            <v>823</v>
          </cell>
        </row>
        <row r="859">
          <cell r="D859">
            <v>851.58999999999696</v>
          </cell>
          <cell r="E859">
            <v>824</v>
          </cell>
        </row>
        <row r="860">
          <cell r="D860">
            <v>852.61999999999705</v>
          </cell>
          <cell r="E860">
            <v>825</v>
          </cell>
        </row>
        <row r="861">
          <cell r="D861">
            <v>853.669999999997</v>
          </cell>
          <cell r="E861">
            <v>826</v>
          </cell>
        </row>
        <row r="862">
          <cell r="D862">
            <v>854.71999999999696</v>
          </cell>
          <cell r="E862">
            <v>827</v>
          </cell>
        </row>
        <row r="863">
          <cell r="D863">
            <v>855.769999999996</v>
          </cell>
          <cell r="E863">
            <v>828</v>
          </cell>
        </row>
        <row r="864">
          <cell r="D864">
            <v>856.81999999999596</v>
          </cell>
          <cell r="E864">
            <v>829</v>
          </cell>
        </row>
        <row r="865">
          <cell r="D865">
            <v>857.86999999999603</v>
          </cell>
          <cell r="E865">
            <v>830</v>
          </cell>
        </row>
        <row r="866">
          <cell r="D866">
            <v>858.91999999999598</v>
          </cell>
          <cell r="E866">
            <v>831</v>
          </cell>
        </row>
        <row r="867">
          <cell r="D867">
            <v>859.96999999999605</v>
          </cell>
          <cell r="E867">
            <v>832</v>
          </cell>
        </row>
        <row r="868">
          <cell r="D868">
            <v>861.019999999996</v>
          </cell>
          <cell r="E868">
            <v>833</v>
          </cell>
        </row>
        <row r="869">
          <cell r="D869">
            <v>862.06999999999596</v>
          </cell>
          <cell r="E869">
            <v>834</v>
          </cell>
        </row>
        <row r="870">
          <cell r="D870">
            <v>863.11999999999603</v>
          </cell>
          <cell r="E870">
            <v>835</v>
          </cell>
        </row>
        <row r="871">
          <cell r="D871">
            <v>864.16999999999598</v>
          </cell>
          <cell r="E871">
            <v>836</v>
          </cell>
        </row>
        <row r="872">
          <cell r="D872">
            <v>865.21999999999605</v>
          </cell>
          <cell r="E872">
            <v>837</v>
          </cell>
        </row>
        <row r="873">
          <cell r="D873">
            <v>866.269999999996</v>
          </cell>
          <cell r="E873">
            <v>838</v>
          </cell>
        </row>
        <row r="874">
          <cell r="D874">
            <v>867.31999999999596</v>
          </cell>
          <cell r="E874">
            <v>839</v>
          </cell>
        </row>
        <row r="875">
          <cell r="D875">
            <v>868.36999999999603</v>
          </cell>
          <cell r="E875">
            <v>840</v>
          </cell>
        </row>
        <row r="876">
          <cell r="D876">
            <v>869.41999999999598</v>
          </cell>
          <cell r="E876">
            <v>841</v>
          </cell>
        </row>
        <row r="877">
          <cell r="D877">
            <v>870.46999999999605</v>
          </cell>
          <cell r="E877">
            <v>842</v>
          </cell>
        </row>
        <row r="878">
          <cell r="D878">
            <v>871.519999999996</v>
          </cell>
          <cell r="E878">
            <v>843</v>
          </cell>
        </row>
        <row r="879">
          <cell r="D879">
            <v>872.56999999999596</v>
          </cell>
          <cell r="E879">
            <v>844</v>
          </cell>
        </row>
        <row r="880">
          <cell r="D880">
            <v>873.61999999999603</v>
          </cell>
          <cell r="E880">
            <v>845</v>
          </cell>
        </row>
        <row r="881">
          <cell r="D881">
            <v>874.66999999999598</v>
          </cell>
          <cell r="E881">
            <v>846</v>
          </cell>
        </row>
        <row r="882">
          <cell r="D882">
            <v>875.71999999999605</v>
          </cell>
          <cell r="E882">
            <v>847</v>
          </cell>
        </row>
        <row r="883">
          <cell r="D883">
            <v>876.769999999996</v>
          </cell>
          <cell r="E883">
            <v>848</v>
          </cell>
        </row>
        <row r="884">
          <cell r="D884">
            <v>877.81999999999596</v>
          </cell>
          <cell r="E884">
            <v>849</v>
          </cell>
        </row>
        <row r="885">
          <cell r="D885">
            <v>878.869999999995</v>
          </cell>
          <cell r="E885">
            <v>850</v>
          </cell>
        </row>
        <row r="886">
          <cell r="D886">
            <v>879.91999999999496</v>
          </cell>
          <cell r="E886">
            <v>851</v>
          </cell>
        </row>
        <row r="887">
          <cell r="D887">
            <v>880.96999999999503</v>
          </cell>
          <cell r="E887">
            <v>852</v>
          </cell>
        </row>
        <row r="888">
          <cell r="D888">
            <v>882.01999999999498</v>
          </cell>
          <cell r="E888">
            <v>853</v>
          </cell>
        </row>
        <row r="889">
          <cell r="D889">
            <v>883.06999999999505</v>
          </cell>
          <cell r="E889">
            <v>854</v>
          </cell>
        </row>
        <row r="890">
          <cell r="D890">
            <v>884.119999999995</v>
          </cell>
          <cell r="E890">
            <v>855</v>
          </cell>
        </row>
        <row r="891">
          <cell r="D891">
            <v>885.16999999999496</v>
          </cell>
          <cell r="E891">
            <v>856</v>
          </cell>
        </row>
        <row r="892">
          <cell r="D892">
            <v>886.21999999999503</v>
          </cell>
          <cell r="E892">
            <v>857</v>
          </cell>
        </row>
        <row r="893">
          <cell r="D893">
            <v>887.26999999999498</v>
          </cell>
          <cell r="E893">
            <v>858</v>
          </cell>
        </row>
        <row r="894">
          <cell r="D894">
            <v>888.31999999999505</v>
          </cell>
          <cell r="E894">
            <v>859</v>
          </cell>
        </row>
        <row r="895">
          <cell r="D895">
            <v>889.369999999995</v>
          </cell>
          <cell r="E895">
            <v>860</v>
          </cell>
        </row>
        <row r="896">
          <cell r="D896">
            <v>890.41999999999496</v>
          </cell>
          <cell r="E896">
            <v>861</v>
          </cell>
        </row>
        <row r="897">
          <cell r="D897">
            <v>891.46999999999503</v>
          </cell>
          <cell r="E897">
            <v>862</v>
          </cell>
        </row>
        <row r="898">
          <cell r="D898">
            <v>892.51999999999498</v>
          </cell>
          <cell r="E898">
            <v>863</v>
          </cell>
        </row>
        <row r="899">
          <cell r="D899">
            <v>893.56999999999505</v>
          </cell>
          <cell r="E899">
            <v>864</v>
          </cell>
        </row>
        <row r="900">
          <cell r="D900">
            <v>894.619999999995</v>
          </cell>
          <cell r="E900">
            <v>865</v>
          </cell>
        </row>
        <row r="901">
          <cell r="D901">
            <v>895.66999999999496</v>
          </cell>
          <cell r="E901">
            <v>866</v>
          </cell>
        </row>
        <row r="902">
          <cell r="D902">
            <v>896.71999999999503</v>
          </cell>
          <cell r="E902">
            <v>867</v>
          </cell>
        </row>
        <row r="903">
          <cell r="D903">
            <v>897.76999999999498</v>
          </cell>
          <cell r="E903">
            <v>868</v>
          </cell>
        </row>
        <row r="904">
          <cell r="D904">
            <v>898.81999999999505</v>
          </cell>
          <cell r="E904">
            <v>869</v>
          </cell>
        </row>
        <row r="905">
          <cell r="D905">
            <v>899.869999999995</v>
          </cell>
          <cell r="E905">
            <v>870</v>
          </cell>
        </row>
        <row r="906">
          <cell r="D906">
            <v>900.91999999999496</v>
          </cell>
          <cell r="E906">
            <v>871</v>
          </cell>
        </row>
        <row r="907">
          <cell r="D907">
            <v>901.969999999994</v>
          </cell>
          <cell r="E907">
            <v>872</v>
          </cell>
        </row>
        <row r="908">
          <cell r="D908">
            <v>903.01999999999396</v>
          </cell>
          <cell r="E908">
            <v>873</v>
          </cell>
        </row>
        <row r="909">
          <cell r="D909">
            <v>904.06999999999402</v>
          </cell>
          <cell r="E909">
            <v>874</v>
          </cell>
        </row>
        <row r="910">
          <cell r="D910">
            <v>905.11999999999398</v>
          </cell>
          <cell r="E910">
            <v>875</v>
          </cell>
        </row>
        <row r="911">
          <cell r="D911">
            <v>906.16999999999405</v>
          </cell>
          <cell r="E911">
            <v>876</v>
          </cell>
        </row>
        <row r="912">
          <cell r="D912">
            <v>907.219999999994</v>
          </cell>
          <cell r="E912">
            <v>877</v>
          </cell>
        </row>
        <row r="913">
          <cell r="D913">
            <v>908.26999999999396</v>
          </cell>
          <cell r="E913">
            <v>878</v>
          </cell>
        </row>
        <row r="914">
          <cell r="D914">
            <v>909.31999999999402</v>
          </cell>
          <cell r="E914">
            <v>879</v>
          </cell>
        </row>
        <row r="915">
          <cell r="D915">
            <v>910.36999999999398</v>
          </cell>
          <cell r="E915">
            <v>880</v>
          </cell>
        </row>
        <row r="916">
          <cell r="D916">
            <v>911.41999999999405</v>
          </cell>
          <cell r="E916">
            <v>881</v>
          </cell>
        </row>
        <row r="917">
          <cell r="D917">
            <v>912.469999999994</v>
          </cell>
          <cell r="E917">
            <v>882</v>
          </cell>
        </row>
        <row r="918">
          <cell r="D918">
            <v>913.51999999999396</v>
          </cell>
          <cell r="E918">
            <v>883</v>
          </cell>
        </row>
        <row r="919">
          <cell r="D919">
            <v>914.56999999999402</v>
          </cell>
          <cell r="E919">
            <v>884</v>
          </cell>
        </row>
        <row r="920">
          <cell r="D920">
            <v>915.61999999999398</v>
          </cell>
          <cell r="E920">
            <v>885</v>
          </cell>
        </row>
        <row r="921">
          <cell r="D921">
            <v>916.66999999999405</v>
          </cell>
          <cell r="E921">
            <v>886</v>
          </cell>
        </row>
        <row r="922">
          <cell r="D922">
            <v>917.719999999994</v>
          </cell>
          <cell r="E922">
            <v>887</v>
          </cell>
        </row>
        <row r="923">
          <cell r="D923">
            <v>918.76999999999396</v>
          </cell>
          <cell r="E923">
            <v>888</v>
          </cell>
        </row>
        <row r="924">
          <cell r="D924">
            <v>919.81999999999402</v>
          </cell>
          <cell r="E924">
            <v>889</v>
          </cell>
        </row>
        <row r="925">
          <cell r="D925">
            <v>920.86999999999398</v>
          </cell>
          <cell r="E925">
            <v>890</v>
          </cell>
        </row>
        <row r="926">
          <cell r="D926">
            <v>921.91999999999405</v>
          </cell>
          <cell r="E926">
            <v>891</v>
          </cell>
        </row>
        <row r="927">
          <cell r="D927">
            <v>922.969999999994</v>
          </cell>
          <cell r="E927">
            <v>892</v>
          </cell>
        </row>
        <row r="928">
          <cell r="D928">
            <v>924.01999999999396</v>
          </cell>
          <cell r="E928">
            <v>893</v>
          </cell>
        </row>
        <row r="929">
          <cell r="D929">
            <v>925.069999999993</v>
          </cell>
          <cell r="E929">
            <v>894</v>
          </cell>
        </row>
        <row r="930">
          <cell r="D930">
            <v>926.11999999999296</v>
          </cell>
          <cell r="E930">
            <v>895</v>
          </cell>
        </row>
        <row r="931">
          <cell r="D931">
            <v>927.16999999999302</v>
          </cell>
          <cell r="E931">
            <v>896</v>
          </cell>
        </row>
        <row r="932">
          <cell r="D932">
            <v>928.21999999999298</v>
          </cell>
          <cell r="E932">
            <v>897</v>
          </cell>
        </row>
        <row r="933">
          <cell r="D933">
            <v>929.26999999999305</v>
          </cell>
          <cell r="E933">
            <v>898</v>
          </cell>
        </row>
        <row r="934">
          <cell r="D934">
            <v>930.319999999993</v>
          </cell>
          <cell r="E934">
            <v>899</v>
          </cell>
        </row>
        <row r="935">
          <cell r="D935">
            <v>931.36999999999296</v>
          </cell>
          <cell r="E935">
            <v>900</v>
          </cell>
        </row>
        <row r="936">
          <cell r="D936">
            <v>932.41999999999302</v>
          </cell>
          <cell r="E936">
            <v>901</v>
          </cell>
        </row>
        <row r="937">
          <cell r="D937">
            <v>933.46999999999298</v>
          </cell>
          <cell r="E937">
            <v>902</v>
          </cell>
        </row>
        <row r="938">
          <cell r="D938">
            <v>934.51999999999305</v>
          </cell>
          <cell r="E938">
            <v>903</v>
          </cell>
        </row>
        <row r="939">
          <cell r="D939">
            <v>935.569999999993</v>
          </cell>
          <cell r="E939">
            <v>904</v>
          </cell>
        </row>
        <row r="940">
          <cell r="D940">
            <v>936.61999999999296</v>
          </cell>
          <cell r="E940">
            <v>905</v>
          </cell>
        </row>
        <row r="941">
          <cell r="D941">
            <v>937.66999999999302</v>
          </cell>
          <cell r="E941">
            <v>906</v>
          </cell>
        </row>
        <row r="942">
          <cell r="D942">
            <v>938.71999999999298</v>
          </cell>
          <cell r="E942">
            <v>907</v>
          </cell>
        </row>
        <row r="943">
          <cell r="D943">
            <v>939.76999999999305</v>
          </cell>
          <cell r="E943">
            <v>908</v>
          </cell>
        </row>
        <row r="944">
          <cell r="D944">
            <v>940.819999999993</v>
          </cell>
          <cell r="E944">
            <v>909</v>
          </cell>
        </row>
        <row r="945">
          <cell r="D945">
            <v>941.86999999999296</v>
          </cell>
          <cell r="E945">
            <v>910</v>
          </cell>
        </row>
        <row r="946">
          <cell r="D946">
            <v>942.91999999999302</v>
          </cell>
          <cell r="E946">
            <v>911</v>
          </cell>
        </row>
        <row r="947">
          <cell r="D947">
            <v>943.96999999999298</v>
          </cell>
          <cell r="E947">
            <v>912</v>
          </cell>
        </row>
        <row r="948">
          <cell r="D948">
            <v>945.01999999999305</v>
          </cell>
          <cell r="E948">
            <v>913</v>
          </cell>
        </row>
        <row r="949">
          <cell r="D949">
            <v>946.069999999993</v>
          </cell>
          <cell r="E949">
            <v>914</v>
          </cell>
        </row>
        <row r="950">
          <cell r="D950">
            <v>947.11999999999296</v>
          </cell>
          <cell r="E950">
            <v>915</v>
          </cell>
        </row>
        <row r="951">
          <cell r="D951">
            <v>948.169999999992</v>
          </cell>
          <cell r="E951">
            <v>916</v>
          </cell>
        </row>
        <row r="952">
          <cell r="D952">
            <v>949.21999999999196</v>
          </cell>
          <cell r="E952">
            <v>917</v>
          </cell>
        </row>
        <row r="953">
          <cell r="D953">
            <v>950.26999999999202</v>
          </cell>
          <cell r="E953">
            <v>918</v>
          </cell>
        </row>
        <row r="954">
          <cell r="D954">
            <v>951.31999999999198</v>
          </cell>
          <cell r="E954">
            <v>919</v>
          </cell>
        </row>
        <row r="955">
          <cell r="D955">
            <v>952.36999999999205</v>
          </cell>
          <cell r="E955">
            <v>920</v>
          </cell>
        </row>
        <row r="956">
          <cell r="D956">
            <v>953.419999999992</v>
          </cell>
          <cell r="E956">
            <v>921</v>
          </cell>
        </row>
        <row r="957">
          <cell r="D957">
            <v>954.46999999999196</v>
          </cell>
          <cell r="E957">
            <v>922</v>
          </cell>
        </row>
        <row r="958">
          <cell r="D958">
            <v>955.51999999999202</v>
          </cell>
          <cell r="E958">
            <v>923</v>
          </cell>
        </row>
        <row r="959">
          <cell r="D959">
            <v>956.56999999999198</v>
          </cell>
          <cell r="E959">
            <v>924</v>
          </cell>
        </row>
        <row r="960">
          <cell r="D960">
            <v>957.61999999999205</v>
          </cell>
          <cell r="E960">
            <v>925</v>
          </cell>
        </row>
        <row r="961">
          <cell r="D961">
            <v>958.669999999992</v>
          </cell>
          <cell r="E961">
            <v>926</v>
          </cell>
        </row>
        <row r="962">
          <cell r="D962">
            <v>959.71999999999196</v>
          </cell>
          <cell r="E962">
            <v>927</v>
          </cell>
        </row>
        <row r="963">
          <cell r="D963">
            <v>960.76999999999202</v>
          </cell>
          <cell r="E963">
            <v>928</v>
          </cell>
        </row>
        <row r="964">
          <cell r="D964">
            <v>961.81999999999198</v>
          </cell>
          <cell r="E964">
            <v>929</v>
          </cell>
        </row>
        <row r="965">
          <cell r="D965">
            <v>962.86999999999205</v>
          </cell>
          <cell r="E965">
            <v>930</v>
          </cell>
        </row>
        <row r="966">
          <cell r="D966">
            <v>963.919999999992</v>
          </cell>
          <cell r="E966">
            <v>931</v>
          </cell>
        </row>
        <row r="967">
          <cell r="D967">
            <v>964.96999999999196</v>
          </cell>
          <cell r="E967">
            <v>932</v>
          </cell>
        </row>
        <row r="968">
          <cell r="D968">
            <v>966.01999999999202</v>
          </cell>
          <cell r="E968">
            <v>933</v>
          </cell>
        </row>
        <row r="969">
          <cell r="D969">
            <v>967.06999999999198</v>
          </cell>
          <cell r="E969">
            <v>934</v>
          </cell>
        </row>
        <row r="970">
          <cell r="D970">
            <v>968.11999999999205</v>
          </cell>
          <cell r="E970">
            <v>935</v>
          </cell>
        </row>
        <row r="971">
          <cell r="D971">
            <v>969.169999999992</v>
          </cell>
          <cell r="E971">
            <v>936</v>
          </cell>
        </row>
        <row r="972">
          <cell r="D972">
            <v>970.21999999999196</v>
          </cell>
          <cell r="E972">
            <v>937</v>
          </cell>
        </row>
        <row r="973">
          <cell r="D973">
            <v>971.269999999991</v>
          </cell>
          <cell r="E973">
            <v>938</v>
          </cell>
        </row>
        <row r="974">
          <cell r="D974">
            <v>972.31999999999096</v>
          </cell>
          <cell r="E974">
            <v>939</v>
          </cell>
        </row>
        <row r="975">
          <cell r="D975">
            <v>973.36999999999102</v>
          </cell>
          <cell r="E975">
            <v>940</v>
          </cell>
        </row>
        <row r="976">
          <cell r="D976">
            <v>974.41999999999098</v>
          </cell>
          <cell r="E976">
            <v>941</v>
          </cell>
        </row>
        <row r="977">
          <cell r="D977">
            <v>975.46999999999105</v>
          </cell>
          <cell r="E977">
            <v>942</v>
          </cell>
        </row>
        <row r="978">
          <cell r="D978">
            <v>976.519999999991</v>
          </cell>
          <cell r="E978">
            <v>943</v>
          </cell>
        </row>
        <row r="979">
          <cell r="D979">
            <v>977.56999999999096</v>
          </cell>
          <cell r="E979">
            <v>944</v>
          </cell>
        </row>
        <row r="980">
          <cell r="D980">
            <v>978.61999999999102</v>
          </cell>
          <cell r="E980">
            <v>945</v>
          </cell>
        </row>
        <row r="981">
          <cell r="D981">
            <v>979.66999999999098</v>
          </cell>
          <cell r="E981">
            <v>946</v>
          </cell>
        </row>
        <row r="982">
          <cell r="D982">
            <v>980.71999999999105</v>
          </cell>
          <cell r="E982">
            <v>947</v>
          </cell>
        </row>
        <row r="983">
          <cell r="D983">
            <v>981.769999999991</v>
          </cell>
          <cell r="E983">
            <v>948</v>
          </cell>
        </row>
        <row r="984">
          <cell r="D984">
            <v>982.81999999999096</v>
          </cell>
          <cell r="E984">
            <v>949</v>
          </cell>
        </row>
        <row r="985">
          <cell r="D985">
            <v>983.86999999999102</v>
          </cell>
          <cell r="E985">
            <v>950</v>
          </cell>
        </row>
        <row r="986">
          <cell r="D986">
            <v>984.91999999999098</v>
          </cell>
          <cell r="E986">
            <v>951</v>
          </cell>
        </row>
        <row r="987">
          <cell r="D987">
            <v>985.96999999999105</v>
          </cell>
          <cell r="E987">
            <v>952</v>
          </cell>
        </row>
        <row r="988">
          <cell r="D988">
            <v>987.02999999999099</v>
          </cell>
          <cell r="E988">
            <v>953</v>
          </cell>
        </row>
        <row r="989">
          <cell r="D989">
            <v>988.07999999999095</v>
          </cell>
          <cell r="E989">
            <v>954</v>
          </cell>
        </row>
        <row r="990">
          <cell r="D990">
            <v>989.12999999999101</v>
          </cell>
          <cell r="E990">
            <v>955</v>
          </cell>
        </row>
        <row r="991">
          <cell r="D991">
            <v>990.17999999999097</v>
          </cell>
          <cell r="E991">
            <v>956</v>
          </cell>
        </row>
        <row r="992">
          <cell r="D992">
            <v>991.22999999999104</v>
          </cell>
          <cell r="E992">
            <v>957</v>
          </cell>
        </row>
        <row r="993">
          <cell r="D993">
            <v>992.27999999999099</v>
          </cell>
          <cell r="E993">
            <v>958</v>
          </cell>
        </row>
        <row r="994">
          <cell r="D994">
            <v>993.32999999999004</v>
          </cell>
          <cell r="E994">
            <v>959</v>
          </cell>
        </row>
        <row r="995">
          <cell r="D995">
            <v>994.37999999998999</v>
          </cell>
          <cell r="E995">
            <v>960</v>
          </cell>
        </row>
        <row r="996">
          <cell r="D996">
            <v>995.42999999998995</v>
          </cell>
          <cell r="E996">
            <v>961</v>
          </cell>
        </row>
        <row r="997">
          <cell r="D997">
            <v>996.47999999999001</v>
          </cell>
          <cell r="E997">
            <v>962</v>
          </cell>
        </row>
        <row r="998">
          <cell r="D998">
            <v>997.52999999998997</v>
          </cell>
          <cell r="E998">
            <v>963</v>
          </cell>
        </row>
        <row r="999">
          <cell r="D999">
            <v>998.57999999999004</v>
          </cell>
          <cell r="E999">
            <v>964</v>
          </cell>
        </row>
        <row r="1000">
          <cell r="D1000">
            <v>999.62999999998999</v>
          </cell>
          <cell r="E1000">
            <v>965</v>
          </cell>
        </row>
        <row r="1001">
          <cell r="D1001">
            <v>1000.6799999999899</v>
          </cell>
          <cell r="E1001">
            <v>966</v>
          </cell>
        </row>
        <row r="1002">
          <cell r="D1002">
            <v>1001.72999999999</v>
          </cell>
          <cell r="E1002">
            <v>967</v>
          </cell>
        </row>
        <row r="1003">
          <cell r="D1003">
            <v>1002.77999999999</v>
          </cell>
          <cell r="E1003">
            <v>968</v>
          </cell>
        </row>
        <row r="1004">
          <cell r="D1004">
            <v>1003.82999999999</v>
          </cell>
          <cell r="E1004">
            <v>969</v>
          </cell>
        </row>
        <row r="1005">
          <cell r="D1005">
            <v>1004.87999999999</v>
          </cell>
          <cell r="E1005">
            <v>970</v>
          </cell>
        </row>
        <row r="1006">
          <cell r="D1006">
            <v>1005.9299999999899</v>
          </cell>
          <cell r="E1006">
            <v>971</v>
          </cell>
        </row>
        <row r="1007">
          <cell r="D1007">
            <v>1006.97999999999</v>
          </cell>
          <cell r="E1007">
            <v>972</v>
          </cell>
        </row>
        <row r="1008">
          <cell r="D1008">
            <v>1008.02999999999</v>
          </cell>
          <cell r="E1008">
            <v>973</v>
          </cell>
        </row>
        <row r="1009">
          <cell r="D1009">
            <v>1009.07999999999</v>
          </cell>
          <cell r="E1009">
            <v>974</v>
          </cell>
        </row>
        <row r="1010">
          <cell r="D1010">
            <v>1010.12999999999</v>
          </cell>
          <cell r="E1010">
            <v>975</v>
          </cell>
        </row>
        <row r="1011">
          <cell r="D1011">
            <v>1011.1799999999899</v>
          </cell>
          <cell r="E1011">
            <v>976</v>
          </cell>
        </row>
        <row r="1012">
          <cell r="D1012">
            <v>1012.22999999999</v>
          </cell>
          <cell r="E1012">
            <v>977</v>
          </cell>
        </row>
        <row r="1013">
          <cell r="D1013">
            <v>1013.27999999999</v>
          </cell>
          <cell r="E1013">
            <v>978</v>
          </cell>
        </row>
        <row r="1014">
          <cell r="D1014">
            <v>1014.32999999999</v>
          </cell>
          <cell r="E1014">
            <v>979</v>
          </cell>
        </row>
        <row r="1015">
          <cell r="D1015">
            <v>1015.37999999999</v>
          </cell>
          <cell r="E1015">
            <v>980</v>
          </cell>
        </row>
        <row r="1016">
          <cell r="D1016">
            <v>1016.4299999999899</v>
          </cell>
          <cell r="E1016">
            <v>981</v>
          </cell>
        </row>
        <row r="1017">
          <cell r="D1017">
            <v>1017.47999999999</v>
          </cell>
          <cell r="E1017">
            <v>982</v>
          </cell>
        </row>
        <row r="1018">
          <cell r="D1018">
            <v>1018.53999999999</v>
          </cell>
          <cell r="E1018">
            <v>983</v>
          </cell>
        </row>
        <row r="1019">
          <cell r="D1019">
            <v>1019.58999999999</v>
          </cell>
          <cell r="E1019">
            <v>984</v>
          </cell>
        </row>
        <row r="1020">
          <cell r="D1020">
            <v>1020.63999999999</v>
          </cell>
          <cell r="E1020">
            <v>985</v>
          </cell>
        </row>
        <row r="1021">
          <cell r="D1021">
            <v>1021.6899999999901</v>
          </cell>
          <cell r="E1021">
            <v>986</v>
          </cell>
        </row>
        <row r="1022">
          <cell r="D1022">
            <v>1022.73999999999</v>
          </cell>
          <cell r="E1022">
            <v>987</v>
          </cell>
        </row>
        <row r="1023">
          <cell r="D1023">
            <v>1023.78999999999</v>
          </cell>
          <cell r="E1023">
            <v>988</v>
          </cell>
        </row>
        <row r="1024">
          <cell r="D1024">
            <v>1024.8399999999899</v>
          </cell>
          <cell r="E1024">
            <v>989</v>
          </cell>
        </row>
        <row r="1025">
          <cell r="D1025">
            <v>1025.8899999999901</v>
          </cell>
          <cell r="E1025">
            <v>990</v>
          </cell>
        </row>
        <row r="1026">
          <cell r="D1026">
            <v>1026.9399999999901</v>
          </cell>
          <cell r="E1026">
            <v>991</v>
          </cell>
        </row>
        <row r="1027">
          <cell r="D1027">
            <v>1027.98999999999</v>
          </cell>
          <cell r="E1027">
            <v>992</v>
          </cell>
        </row>
        <row r="1028">
          <cell r="D1028">
            <v>1029.03999999999</v>
          </cell>
          <cell r="E1028">
            <v>993</v>
          </cell>
        </row>
        <row r="1029">
          <cell r="D1029">
            <v>1030.0899999999899</v>
          </cell>
          <cell r="E1029">
            <v>994</v>
          </cell>
        </row>
        <row r="1030">
          <cell r="D1030">
            <v>1031.1399999999901</v>
          </cell>
          <cell r="E1030">
            <v>995</v>
          </cell>
        </row>
        <row r="1031">
          <cell r="D1031">
            <v>1032.1899999999901</v>
          </cell>
          <cell r="E1031">
            <v>996</v>
          </cell>
        </row>
        <row r="1032">
          <cell r="D1032">
            <v>1033.23999999999</v>
          </cell>
          <cell r="E1032">
            <v>997</v>
          </cell>
        </row>
        <row r="1033">
          <cell r="D1033">
            <v>1034.28999999999</v>
          </cell>
          <cell r="E1033">
            <v>998</v>
          </cell>
        </row>
        <row r="1034">
          <cell r="D1034">
            <v>1035.3399999999899</v>
          </cell>
          <cell r="E1034">
            <v>999</v>
          </cell>
        </row>
        <row r="1035">
          <cell r="D1035">
            <v>1036.3899999999901</v>
          </cell>
          <cell r="E1035">
            <v>1000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NEWGR"/>
      <sheetName val="Sheet1"/>
      <sheetName val="WIRELINESTAFF"/>
      <sheetName val="Scenarios"/>
      <sheetName val="Penetration Curve"/>
    </sheetNames>
    <sheetDataSet>
      <sheetData sheetId="0" refreshError="1"/>
      <sheetData sheetId="1" refreshError="1">
        <row r="2">
          <cell r="K2" t="str">
            <v>20000</v>
          </cell>
          <cell r="L2" t="str">
            <v>D000</v>
          </cell>
        </row>
        <row r="3">
          <cell r="K3" t="str">
            <v>20100</v>
          </cell>
          <cell r="L3" t="str">
            <v>DF00</v>
          </cell>
        </row>
        <row r="4">
          <cell r="K4" t="str">
            <v>20200</v>
          </cell>
          <cell r="L4" t="str">
            <v>DH00</v>
          </cell>
        </row>
        <row r="5">
          <cell r="K5" t="str">
            <v>20300</v>
          </cell>
          <cell r="L5" t="str">
            <v>DO00</v>
          </cell>
        </row>
        <row r="6">
          <cell r="K6" t="str">
            <v>20310</v>
          </cell>
          <cell r="L6" t="str">
            <v>DO10</v>
          </cell>
        </row>
        <row r="7">
          <cell r="K7" t="str">
            <v>20311</v>
          </cell>
          <cell r="L7" t="str">
            <v>DOA0</v>
          </cell>
        </row>
        <row r="8">
          <cell r="K8" t="str">
            <v>20312</v>
          </cell>
          <cell r="L8" t="str">
            <v>DOC0</v>
          </cell>
        </row>
        <row r="9">
          <cell r="K9" t="str">
            <v>20313</v>
          </cell>
          <cell r="L9" t="str">
            <v>DOE0</v>
          </cell>
        </row>
        <row r="10">
          <cell r="K10" t="str">
            <v>20314</v>
          </cell>
          <cell r="L10" t="str">
            <v>DOG0</v>
          </cell>
        </row>
        <row r="11">
          <cell r="K11" t="str">
            <v>20315</v>
          </cell>
          <cell r="L11" t="str">
            <v>DOK0</v>
          </cell>
        </row>
        <row r="12">
          <cell r="K12" t="str">
            <v>20316</v>
          </cell>
          <cell r="L12" t="str">
            <v>DOZL</v>
          </cell>
        </row>
        <row r="13">
          <cell r="K13" t="str">
            <v>20317</v>
          </cell>
          <cell r="L13" t="str">
            <v>DOZQ</v>
          </cell>
        </row>
        <row r="14">
          <cell r="K14" t="str">
            <v>20318</v>
          </cell>
          <cell r="L14" t="str">
            <v>DOZR</v>
          </cell>
        </row>
        <row r="15">
          <cell r="K15" t="str">
            <v>20319</v>
          </cell>
          <cell r="L15" t="str">
            <v>DOZU</v>
          </cell>
        </row>
        <row r="16">
          <cell r="K16" t="str">
            <v>20330</v>
          </cell>
          <cell r="L16" t="str">
            <v>DO20</v>
          </cell>
        </row>
        <row r="17">
          <cell r="K17" t="str">
            <v>20331</v>
          </cell>
          <cell r="L17" t="str">
            <v>DOD0</v>
          </cell>
        </row>
        <row r="18">
          <cell r="K18" t="str">
            <v>20332</v>
          </cell>
          <cell r="L18" t="str">
            <v>DOH0</v>
          </cell>
        </row>
        <row r="19">
          <cell r="K19" t="str">
            <v>20333</v>
          </cell>
          <cell r="L19" t="str">
            <v>DOJ0</v>
          </cell>
        </row>
        <row r="20">
          <cell r="K20" t="str">
            <v>20334</v>
          </cell>
          <cell r="L20" t="str">
            <v>DOM0</v>
          </cell>
        </row>
        <row r="21">
          <cell r="K21" t="str">
            <v>20335</v>
          </cell>
          <cell r="L21" t="str">
            <v>DOO0</v>
          </cell>
        </row>
        <row r="22">
          <cell r="K22" t="str">
            <v>20350</v>
          </cell>
          <cell r="L22" t="str">
            <v>DO30</v>
          </cell>
        </row>
        <row r="23">
          <cell r="K23" t="str">
            <v>20351</v>
          </cell>
          <cell r="L23" t="str">
            <v>DOL0</v>
          </cell>
        </row>
        <row r="24">
          <cell r="K24" t="str">
            <v>20352</v>
          </cell>
          <cell r="L24" t="str">
            <v>DOU0</v>
          </cell>
        </row>
        <row r="25">
          <cell r="K25" t="str">
            <v>20353</v>
          </cell>
          <cell r="L25" t="str">
            <v>DOW0</v>
          </cell>
        </row>
        <row r="26">
          <cell r="K26" t="str">
            <v>20354</v>
          </cell>
          <cell r="L26" t="str">
            <v>DOZA</v>
          </cell>
        </row>
        <row r="27">
          <cell r="K27" t="str">
            <v>20355</v>
          </cell>
          <cell r="L27" t="str">
            <v>DOZD</v>
          </cell>
        </row>
        <row r="28">
          <cell r="K28" t="str">
            <v>20370</v>
          </cell>
          <cell r="L28" t="str">
            <v>DO40</v>
          </cell>
        </row>
        <row r="29">
          <cell r="K29" t="str">
            <v>20371</v>
          </cell>
          <cell r="L29" t="str">
            <v>DOP0</v>
          </cell>
        </row>
        <row r="30">
          <cell r="K30" t="str">
            <v>20372</v>
          </cell>
          <cell r="L30" t="str">
            <v>DOR0</v>
          </cell>
        </row>
        <row r="31">
          <cell r="K31" t="str">
            <v>20373</v>
          </cell>
          <cell r="L31" t="str">
            <v>DOS0</v>
          </cell>
        </row>
        <row r="32">
          <cell r="K32" t="str">
            <v>20374</v>
          </cell>
          <cell r="L32" t="str">
            <v>DOZS</v>
          </cell>
        </row>
        <row r="33">
          <cell r="K33" t="str">
            <v>20375</v>
          </cell>
          <cell r="L33" t="str">
            <v>DOZV</v>
          </cell>
        </row>
        <row r="34">
          <cell r="K34" t="str">
            <v>20400</v>
          </cell>
          <cell r="L34" t="str">
            <v>DS00</v>
          </cell>
        </row>
        <row r="35">
          <cell r="K35" t="str">
            <v>20410</v>
          </cell>
          <cell r="L35" t="str">
            <v>DS10</v>
          </cell>
        </row>
        <row r="36">
          <cell r="K36" t="str">
            <v>20420</v>
          </cell>
          <cell r="L36" t="str">
            <v>DS20</v>
          </cell>
        </row>
        <row r="37">
          <cell r="K37" t="str">
            <v>20430</v>
          </cell>
          <cell r="L37" t="str">
            <v>DS30</v>
          </cell>
        </row>
        <row r="38">
          <cell r="K38" t="str">
            <v>20500</v>
          </cell>
          <cell r="L38" t="str">
            <v>DE00</v>
          </cell>
        </row>
        <row r="39">
          <cell r="K39" t="str">
            <v>20510</v>
          </cell>
          <cell r="L39" t="str">
            <v>DE10</v>
          </cell>
        </row>
        <row r="40">
          <cell r="K40" t="str">
            <v>20600</v>
          </cell>
          <cell r="L40" t="str">
            <v>DB00</v>
          </cell>
        </row>
        <row r="41">
          <cell r="K41" t="str">
            <v>20610</v>
          </cell>
          <cell r="L41" t="str">
            <v>DB10</v>
          </cell>
        </row>
        <row r="42">
          <cell r="K42" t="str">
            <v>20620</v>
          </cell>
          <cell r="L42" t="str">
            <v>DB20</v>
          </cell>
        </row>
        <row r="43">
          <cell r="K43" t="str">
            <v>20630</v>
          </cell>
          <cell r="L43" t="str">
            <v>DB30</v>
          </cell>
        </row>
        <row r="44">
          <cell r="K44" t="str">
            <v>20640</v>
          </cell>
          <cell r="L44" t="str">
            <v>DB40</v>
          </cell>
        </row>
        <row r="45">
          <cell r="K45" t="str">
            <v>20700</v>
          </cell>
          <cell r="L45" t="str">
            <v>DM00</v>
          </cell>
        </row>
        <row r="46">
          <cell r="K46" t="str">
            <v>20710</v>
          </cell>
          <cell r="L46" t="str">
            <v>DM10</v>
          </cell>
        </row>
        <row r="47">
          <cell r="K47" t="str">
            <v>20720</v>
          </cell>
          <cell r="L47" t="str">
            <v>DM20</v>
          </cell>
        </row>
        <row r="48">
          <cell r="K48" t="str">
            <v>20730</v>
          </cell>
          <cell r="L48" t="str">
            <v>DM30</v>
          </cell>
        </row>
        <row r="49">
          <cell r="K49" t="str">
            <v>20800</v>
          </cell>
          <cell r="L49" t="str">
            <v>DC00</v>
          </cell>
        </row>
        <row r="50">
          <cell r="K50" t="str">
            <v>20810</v>
          </cell>
          <cell r="L50" t="str">
            <v>DC10</v>
          </cell>
        </row>
        <row r="51">
          <cell r="K51" t="str">
            <v>20820</v>
          </cell>
          <cell r="L51" t="str">
            <v>DC20</v>
          </cell>
        </row>
        <row r="52">
          <cell r="K52" t="str">
            <v>20830</v>
          </cell>
          <cell r="L52" t="str">
            <v>DC30</v>
          </cell>
        </row>
        <row r="53">
          <cell r="K53" t="str">
            <v>20840</v>
          </cell>
          <cell r="L53" t="str">
            <v>DC40</v>
          </cell>
        </row>
        <row r="54">
          <cell r="K54" t="str">
            <v>20841</v>
          </cell>
          <cell r="L54" t="str">
            <v>DCD0</v>
          </cell>
        </row>
        <row r="55">
          <cell r="K55" t="str">
            <v>20842</v>
          </cell>
          <cell r="L55" t="str">
            <v>DCS0</v>
          </cell>
        </row>
        <row r="56">
          <cell r="K56" t="str">
            <v>20843</v>
          </cell>
          <cell r="L56" t="str">
            <v>DCV0</v>
          </cell>
        </row>
        <row r="57">
          <cell r="K57" t="str">
            <v>30000</v>
          </cell>
          <cell r="L57" t="str">
            <v>B000</v>
          </cell>
        </row>
        <row r="58">
          <cell r="K58" t="str">
            <v>31000</v>
          </cell>
          <cell r="L58" t="str">
            <v>BC00</v>
          </cell>
        </row>
        <row r="59">
          <cell r="K59" t="str">
            <v>32000</v>
          </cell>
          <cell r="L59" t="str">
            <v>BI00</v>
          </cell>
        </row>
        <row r="60">
          <cell r="K60" t="str">
            <v>32100</v>
          </cell>
          <cell r="L60" t="str">
            <v>BI10</v>
          </cell>
        </row>
        <row r="61">
          <cell r="K61" t="str">
            <v>32200</v>
          </cell>
          <cell r="L61" t="str">
            <v>BI20</v>
          </cell>
        </row>
        <row r="62">
          <cell r="K62" t="str">
            <v>40000</v>
          </cell>
          <cell r="L62" t="str">
            <v>G000</v>
          </cell>
        </row>
        <row r="63">
          <cell r="K63" t="str">
            <v>41000</v>
          </cell>
          <cell r="L63" t="str">
            <v>GL00</v>
          </cell>
        </row>
        <row r="64">
          <cell r="K64" t="str">
            <v>51000</v>
          </cell>
          <cell r="L64" t="str">
            <v>F000</v>
          </cell>
        </row>
        <row r="65">
          <cell r="K65" t="str">
            <v>51100</v>
          </cell>
          <cell r="L65" t="str">
            <v>FE00</v>
          </cell>
        </row>
        <row r="66">
          <cell r="K66" t="str">
            <v>51200</v>
          </cell>
          <cell r="L66" t="str">
            <v>FT00</v>
          </cell>
        </row>
        <row r="67">
          <cell r="K67" t="str">
            <v>51300</v>
          </cell>
          <cell r="L67" t="str">
            <v>FP00</v>
          </cell>
        </row>
        <row r="68">
          <cell r="K68" t="str">
            <v>51310</v>
          </cell>
          <cell r="L68" t="str">
            <v>FP10</v>
          </cell>
        </row>
        <row r="69">
          <cell r="K69" t="str">
            <v>51400</v>
          </cell>
          <cell r="L69" t="str">
            <v>FA00</v>
          </cell>
        </row>
        <row r="70">
          <cell r="K70" t="str">
            <v>51500</v>
          </cell>
          <cell r="L70" t="str">
            <v>FI00</v>
          </cell>
        </row>
        <row r="71">
          <cell r="K71" t="str">
            <v>51600</v>
          </cell>
          <cell r="L71" t="str">
            <v>FR00</v>
          </cell>
        </row>
        <row r="72">
          <cell r="K72" t="str">
            <v>52000</v>
          </cell>
          <cell r="L72" t="str">
            <v>S000</v>
          </cell>
        </row>
        <row r="73">
          <cell r="K73" t="str">
            <v>52100</v>
          </cell>
          <cell r="L73" t="str">
            <v>SI00</v>
          </cell>
        </row>
        <row r="74">
          <cell r="K74" t="str">
            <v>52200</v>
          </cell>
          <cell r="L74" t="str">
            <v>SS00</v>
          </cell>
        </row>
        <row r="75">
          <cell r="K75" t="str">
            <v>52300</v>
          </cell>
          <cell r="L75" t="str">
            <v>SR00</v>
          </cell>
        </row>
        <row r="76">
          <cell r="K76" t="str">
            <v>52400</v>
          </cell>
          <cell r="L76" t="str">
            <v>SQ00</v>
          </cell>
        </row>
        <row r="77">
          <cell r="K77" t="str">
            <v>52410</v>
          </cell>
          <cell r="L77" t="str">
            <v>SQ10</v>
          </cell>
        </row>
        <row r="78">
          <cell r="K78" t="str">
            <v>52500</v>
          </cell>
          <cell r="L78" t="str">
            <v>SL00</v>
          </cell>
        </row>
        <row r="79">
          <cell r="K79" t="str">
            <v>52600</v>
          </cell>
          <cell r="L79" t="str">
            <v>SP00</v>
          </cell>
        </row>
        <row r="80">
          <cell r="K80" t="str">
            <v>53000</v>
          </cell>
          <cell r="L80" t="str">
            <v>C000</v>
          </cell>
        </row>
        <row r="81">
          <cell r="K81" t="str">
            <v>53100</v>
          </cell>
          <cell r="L81" t="str">
            <v>CI00</v>
          </cell>
        </row>
        <row r="82">
          <cell r="K82" t="str">
            <v>53200</v>
          </cell>
          <cell r="L82" t="str">
            <v>CC00</v>
          </cell>
        </row>
        <row r="83">
          <cell r="K83" t="str">
            <v>53300</v>
          </cell>
          <cell r="L83" t="str">
            <v>CB00</v>
          </cell>
        </row>
        <row r="84">
          <cell r="K84" t="str">
            <v>53400</v>
          </cell>
          <cell r="L84" t="str">
            <v>CR00</v>
          </cell>
        </row>
        <row r="85">
          <cell r="K85" t="str">
            <v>54000</v>
          </cell>
          <cell r="L85" t="str">
            <v>H000</v>
          </cell>
        </row>
        <row r="86">
          <cell r="K86" t="str">
            <v>54100</v>
          </cell>
          <cell r="L86" t="str">
            <v>HP00</v>
          </cell>
        </row>
        <row r="87">
          <cell r="K87" t="str">
            <v>54200</v>
          </cell>
          <cell r="L87" t="str">
            <v>HM00</v>
          </cell>
        </row>
        <row r="88">
          <cell r="K88" t="str">
            <v>54210</v>
          </cell>
          <cell r="L88" t="str">
            <v>HM10</v>
          </cell>
        </row>
        <row r="89">
          <cell r="K89" t="str">
            <v>54300</v>
          </cell>
          <cell r="L89" t="str">
            <v>HT00</v>
          </cell>
        </row>
        <row r="90">
          <cell r="K90" t="str">
            <v>54400</v>
          </cell>
          <cell r="L90" t="str">
            <v>HS00</v>
          </cell>
        </row>
        <row r="91">
          <cell r="K91" t="str">
            <v>54500</v>
          </cell>
          <cell r="L91" t="str">
            <v>HU00</v>
          </cell>
        </row>
        <row r="92">
          <cell r="K92" t="str">
            <v>55000</v>
          </cell>
          <cell r="L92" t="str">
            <v>D000</v>
          </cell>
        </row>
        <row r="93">
          <cell r="K93" t="str">
            <v>56000</v>
          </cell>
          <cell r="L93" t="str">
            <v>O000</v>
          </cell>
        </row>
        <row r="94">
          <cell r="K94" t="str">
            <v>60000</v>
          </cell>
          <cell r="L94" t="str">
            <v>L000</v>
          </cell>
        </row>
        <row r="95">
          <cell r="K95" t="str">
            <v>60100</v>
          </cell>
          <cell r="L95" t="str">
            <v>LA00</v>
          </cell>
        </row>
        <row r="96">
          <cell r="K96" t="str">
            <v>60110</v>
          </cell>
          <cell r="L96" t="str">
            <v>LAD0</v>
          </cell>
        </row>
        <row r="97">
          <cell r="K97" t="str">
            <v>60120</v>
          </cell>
          <cell r="L97" t="str">
            <v>LAL0</v>
          </cell>
        </row>
        <row r="98">
          <cell r="K98" t="str">
            <v>60130</v>
          </cell>
          <cell r="L98" t="str">
            <v>LAM0</v>
          </cell>
        </row>
        <row r="99">
          <cell r="K99" t="str">
            <v>60140</v>
          </cell>
          <cell r="L99" t="str">
            <v>LAU0</v>
          </cell>
        </row>
        <row r="100">
          <cell r="K100" t="str">
            <v>60150</v>
          </cell>
          <cell r="L100" t="str">
            <v>LAV0</v>
          </cell>
        </row>
        <row r="101">
          <cell r="K101" t="str">
            <v>61000</v>
          </cell>
          <cell r="L101" t="str">
            <v>LF00</v>
          </cell>
        </row>
        <row r="102">
          <cell r="K102" t="str">
            <v>62000</v>
          </cell>
          <cell r="L102" t="str">
            <v>LH00</v>
          </cell>
        </row>
        <row r="103">
          <cell r="K103" t="str">
            <v>63000</v>
          </cell>
          <cell r="L103" t="str">
            <v>LN00</v>
          </cell>
        </row>
        <row r="104">
          <cell r="K104" t="str">
            <v>63100</v>
          </cell>
          <cell r="L104" t="str">
            <v>LN10</v>
          </cell>
        </row>
        <row r="105">
          <cell r="K105" t="str">
            <v>63110</v>
          </cell>
          <cell r="L105" t="str">
            <v>LND0</v>
          </cell>
        </row>
        <row r="106">
          <cell r="K106" t="str">
            <v>63111</v>
          </cell>
          <cell r="L106" t="str">
            <v>LND1</v>
          </cell>
        </row>
        <row r="107">
          <cell r="K107" t="str">
            <v>63120</v>
          </cell>
          <cell r="L107" t="str">
            <v>LNV0</v>
          </cell>
        </row>
        <row r="108">
          <cell r="K108" t="str">
            <v>63121</v>
          </cell>
          <cell r="L108" t="str">
            <v>LNV1</v>
          </cell>
        </row>
        <row r="109">
          <cell r="K109" t="str">
            <v>63122</v>
          </cell>
          <cell r="L109" t="str">
            <v>LNV2</v>
          </cell>
        </row>
        <row r="110">
          <cell r="K110" t="str">
            <v>63123</v>
          </cell>
          <cell r="L110" t="str">
            <v>LNV3</v>
          </cell>
        </row>
        <row r="111">
          <cell r="K111" t="str">
            <v>63130</v>
          </cell>
          <cell r="L111" t="str">
            <v>LNE0</v>
          </cell>
        </row>
        <row r="112">
          <cell r="K112" t="str">
            <v>63131</v>
          </cell>
          <cell r="L112" t="str">
            <v>LNE1</v>
          </cell>
        </row>
        <row r="113">
          <cell r="K113" t="str">
            <v>63132</v>
          </cell>
          <cell r="L113" t="str">
            <v>LNE2</v>
          </cell>
        </row>
        <row r="114">
          <cell r="K114" t="str">
            <v>63133</v>
          </cell>
          <cell r="L114" t="str">
            <v>LNE3</v>
          </cell>
        </row>
        <row r="115">
          <cell r="K115" t="str">
            <v>63134</v>
          </cell>
          <cell r="L115" t="str">
            <v>LNE4</v>
          </cell>
        </row>
        <row r="116">
          <cell r="K116" t="str">
            <v>63140</v>
          </cell>
          <cell r="L116" t="str">
            <v>LNS0</v>
          </cell>
        </row>
        <row r="117">
          <cell r="K117" t="str">
            <v>63200</v>
          </cell>
          <cell r="L117" t="str">
            <v>LN20</v>
          </cell>
        </row>
        <row r="118">
          <cell r="K118" t="str">
            <v>63210</v>
          </cell>
          <cell r="L118" t="str">
            <v>LNL0</v>
          </cell>
        </row>
        <row r="119">
          <cell r="K119" t="str">
            <v>63211</v>
          </cell>
          <cell r="L119" t="str">
            <v>LNL1</v>
          </cell>
        </row>
        <row r="120">
          <cell r="K120" t="str">
            <v>63212</v>
          </cell>
          <cell r="L120" t="str">
            <v>LNL2</v>
          </cell>
        </row>
        <row r="121">
          <cell r="K121" t="str">
            <v>63213</v>
          </cell>
          <cell r="L121" t="str">
            <v>LNL3</v>
          </cell>
        </row>
        <row r="122">
          <cell r="K122" t="str">
            <v>63220</v>
          </cell>
          <cell r="L122" t="str">
            <v>LNR0</v>
          </cell>
        </row>
        <row r="123">
          <cell r="K123" t="str">
            <v>63221</v>
          </cell>
          <cell r="L123" t="str">
            <v>LNR1</v>
          </cell>
        </row>
        <row r="124">
          <cell r="K124" t="str">
            <v>63222</v>
          </cell>
          <cell r="L124" t="str">
            <v>LNR2</v>
          </cell>
        </row>
        <row r="125">
          <cell r="K125" t="str">
            <v>63230</v>
          </cell>
          <cell r="L125" t="str">
            <v>LNC0</v>
          </cell>
        </row>
        <row r="126">
          <cell r="K126" t="str">
            <v>63231</v>
          </cell>
          <cell r="L126" t="str">
            <v>LNC1</v>
          </cell>
        </row>
        <row r="127">
          <cell r="K127" t="str">
            <v>63232</v>
          </cell>
          <cell r="L127" t="str">
            <v>LNC2</v>
          </cell>
        </row>
        <row r="128">
          <cell r="K128" t="str">
            <v>63240</v>
          </cell>
          <cell r="L128" t="str">
            <v>LNF0</v>
          </cell>
        </row>
        <row r="129">
          <cell r="K129" t="str">
            <v>63241</v>
          </cell>
          <cell r="L129" t="str">
            <v>LNF1</v>
          </cell>
        </row>
        <row r="130">
          <cell r="K130" t="str">
            <v>63242</v>
          </cell>
          <cell r="L130" t="str">
            <v>LNF2</v>
          </cell>
        </row>
        <row r="131">
          <cell r="K131" t="str">
            <v>63300</v>
          </cell>
          <cell r="L131" t="str">
            <v>LN30</v>
          </cell>
        </row>
        <row r="132">
          <cell r="K132" t="str">
            <v>63400</v>
          </cell>
          <cell r="L132" t="str">
            <v>LN40</v>
          </cell>
        </row>
        <row r="133">
          <cell r="K133" t="str">
            <v>63410</v>
          </cell>
          <cell r="L133" t="str">
            <v>LNT0</v>
          </cell>
        </row>
        <row r="134">
          <cell r="K134" t="str">
            <v>63420</v>
          </cell>
          <cell r="L134" t="str">
            <v>LNK0</v>
          </cell>
        </row>
        <row r="135">
          <cell r="K135" t="str">
            <v>64000</v>
          </cell>
          <cell r="L135" t="str">
            <v>LC00</v>
          </cell>
        </row>
        <row r="136">
          <cell r="K136" t="str">
            <v>64100</v>
          </cell>
          <cell r="L136" t="str">
            <v>LC10</v>
          </cell>
        </row>
        <row r="137">
          <cell r="K137" t="str">
            <v>64200</v>
          </cell>
          <cell r="L137" t="str">
            <v>LC20</v>
          </cell>
        </row>
        <row r="138">
          <cell r="K138" t="str">
            <v>64210</v>
          </cell>
          <cell r="L138" t="str">
            <v>LCL0</v>
          </cell>
        </row>
        <row r="139">
          <cell r="K139" t="str">
            <v>64220</v>
          </cell>
          <cell r="L139" t="str">
            <v>LCV0</v>
          </cell>
        </row>
        <row r="140">
          <cell r="K140" t="str">
            <v>64230</v>
          </cell>
          <cell r="L140" t="str">
            <v>LCS0</v>
          </cell>
        </row>
        <row r="141">
          <cell r="K141" t="str">
            <v>64240</v>
          </cell>
          <cell r="L141" t="str">
            <v>LCG0</v>
          </cell>
        </row>
        <row r="142">
          <cell r="K142" t="str">
            <v>64250</v>
          </cell>
          <cell r="L142" t="str">
            <v>LCC0</v>
          </cell>
        </row>
        <row r="143">
          <cell r="K143" t="str">
            <v>64251</v>
          </cell>
          <cell r="L143" t="str">
            <v>LCC1</v>
          </cell>
        </row>
        <row r="144">
          <cell r="K144" t="str">
            <v>64300</v>
          </cell>
          <cell r="L144" t="str">
            <v>LCXO</v>
          </cell>
        </row>
        <row r="145">
          <cell r="K145" t="str">
            <v>65000</v>
          </cell>
          <cell r="L145" t="str">
            <v>LR00</v>
          </cell>
        </row>
        <row r="146">
          <cell r="K146" t="str">
            <v>65100</v>
          </cell>
          <cell r="L146" t="str">
            <v>LR10</v>
          </cell>
        </row>
        <row r="147">
          <cell r="K147" t="str">
            <v>65110</v>
          </cell>
          <cell r="L147" t="str">
            <v>LRW0</v>
          </cell>
        </row>
        <row r="148">
          <cell r="K148" t="str">
            <v>65120</v>
          </cell>
          <cell r="L148" t="str">
            <v>LRS0</v>
          </cell>
        </row>
        <row r="149">
          <cell r="K149" t="str">
            <v>65130</v>
          </cell>
          <cell r="L149" t="str">
            <v>LRD0</v>
          </cell>
        </row>
        <row r="150">
          <cell r="K150" t="str">
            <v>65140</v>
          </cell>
          <cell r="L150" t="str">
            <v>LRP0</v>
          </cell>
        </row>
        <row r="151">
          <cell r="K151" t="str">
            <v>65200</v>
          </cell>
          <cell r="L151" t="str">
            <v>LR20</v>
          </cell>
        </row>
        <row r="152">
          <cell r="K152" t="str">
            <v>65300</v>
          </cell>
          <cell r="L152" t="str">
            <v>LR30</v>
          </cell>
        </row>
        <row r="153">
          <cell r="K153" t="str">
            <v>66000</v>
          </cell>
          <cell r="L153" t="str">
            <v>LP00</v>
          </cell>
        </row>
        <row r="154">
          <cell r="K154" t="str">
            <v>66100</v>
          </cell>
          <cell r="L154" t="str">
            <v>LP10</v>
          </cell>
        </row>
        <row r="155">
          <cell r="K155" t="str">
            <v>66200</v>
          </cell>
          <cell r="L155" t="str">
            <v>LP20</v>
          </cell>
        </row>
        <row r="156">
          <cell r="K156" t="str">
            <v>66300</v>
          </cell>
          <cell r="L156" t="str">
            <v>LP30</v>
          </cell>
        </row>
        <row r="157">
          <cell r="K157" t="str">
            <v>67000</v>
          </cell>
          <cell r="L157" t="str">
            <v>LD00</v>
          </cell>
        </row>
        <row r="158">
          <cell r="K158" t="str">
            <v>70000</v>
          </cell>
          <cell r="L158" t="str">
            <v>M000</v>
          </cell>
        </row>
        <row r="159">
          <cell r="K159" t="str">
            <v>71000</v>
          </cell>
          <cell r="L159" t="str">
            <v>MF00</v>
          </cell>
        </row>
        <row r="160">
          <cell r="K160" t="str">
            <v>72000</v>
          </cell>
          <cell r="L160" t="str">
            <v>MH00</v>
          </cell>
        </row>
        <row r="161">
          <cell r="K161" t="str">
            <v>73000</v>
          </cell>
          <cell r="L161" t="str">
            <v>MN00</v>
          </cell>
        </row>
        <row r="162">
          <cell r="K162" t="str">
            <v>73100</v>
          </cell>
          <cell r="L162" t="str">
            <v>MN10</v>
          </cell>
        </row>
        <row r="163">
          <cell r="K163" t="str">
            <v>73110</v>
          </cell>
          <cell r="L163" t="str">
            <v>MNS0</v>
          </cell>
        </row>
        <row r="164">
          <cell r="K164" t="str">
            <v>73120</v>
          </cell>
          <cell r="L164" t="str">
            <v>MNC0</v>
          </cell>
        </row>
        <row r="165">
          <cell r="K165" t="str">
            <v>73200</v>
          </cell>
          <cell r="L165" t="str">
            <v>MN20</v>
          </cell>
        </row>
        <row r="166">
          <cell r="K166" t="str">
            <v>73210</v>
          </cell>
          <cell r="L166" t="str">
            <v>MNB0</v>
          </cell>
        </row>
        <row r="167">
          <cell r="K167" t="str">
            <v>73220</v>
          </cell>
          <cell r="L167" t="str">
            <v>MNN0</v>
          </cell>
        </row>
        <row r="168">
          <cell r="K168" t="str">
            <v>73230</v>
          </cell>
          <cell r="L168" t="str">
            <v>MNP0</v>
          </cell>
        </row>
        <row r="169">
          <cell r="K169" t="str">
            <v>73300</v>
          </cell>
          <cell r="L169" t="str">
            <v>MN30</v>
          </cell>
        </row>
        <row r="170">
          <cell r="K170" t="str">
            <v>73310</v>
          </cell>
          <cell r="L170" t="str">
            <v>MNV0</v>
          </cell>
        </row>
        <row r="171">
          <cell r="K171" t="str">
            <v>73320</v>
          </cell>
          <cell r="L171" t="str">
            <v>MNR0</v>
          </cell>
        </row>
        <row r="172">
          <cell r="K172" t="str">
            <v>73400</v>
          </cell>
          <cell r="L172" t="str">
            <v>MN40</v>
          </cell>
        </row>
        <row r="173">
          <cell r="K173" t="str">
            <v>73500</v>
          </cell>
          <cell r="L173" t="str">
            <v>MN50</v>
          </cell>
        </row>
        <row r="174">
          <cell r="K174" t="str">
            <v>73510</v>
          </cell>
          <cell r="L174" t="str">
            <v>MNO0</v>
          </cell>
        </row>
        <row r="175">
          <cell r="K175" t="str">
            <v>73520</v>
          </cell>
          <cell r="L175" t="str">
            <v>MNQ0</v>
          </cell>
        </row>
        <row r="176">
          <cell r="K176" t="str">
            <v>74000</v>
          </cell>
          <cell r="L176" t="str">
            <v>MM00</v>
          </cell>
        </row>
        <row r="177">
          <cell r="K177" t="str">
            <v>74100</v>
          </cell>
          <cell r="L177" t="str">
            <v>MM10</v>
          </cell>
        </row>
        <row r="178">
          <cell r="K178" t="str">
            <v>74200</v>
          </cell>
          <cell r="L178" t="str">
            <v>MM20</v>
          </cell>
        </row>
        <row r="179">
          <cell r="K179" t="str">
            <v>74300</v>
          </cell>
          <cell r="L179" t="str">
            <v>MM30</v>
          </cell>
        </row>
        <row r="180">
          <cell r="K180" t="str">
            <v>74310</v>
          </cell>
          <cell r="L180" t="str">
            <v>MMP0</v>
          </cell>
        </row>
        <row r="181">
          <cell r="K181" t="str">
            <v>75000</v>
          </cell>
          <cell r="L181" t="str">
            <v>MS00</v>
          </cell>
        </row>
        <row r="182">
          <cell r="K182" t="str">
            <v>75100</v>
          </cell>
          <cell r="L182" t="str">
            <v>MS10</v>
          </cell>
        </row>
        <row r="183">
          <cell r="K183" t="str">
            <v>75200</v>
          </cell>
          <cell r="L183" t="str">
            <v>MS20</v>
          </cell>
        </row>
        <row r="184">
          <cell r="K184" t="str">
            <v>75300</v>
          </cell>
          <cell r="L184" t="str">
            <v>MS30</v>
          </cell>
        </row>
        <row r="185">
          <cell r="K185" t="str">
            <v>75400</v>
          </cell>
          <cell r="L185" t="str">
            <v>MS40</v>
          </cell>
        </row>
        <row r="186">
          <cell r="K186" t="str">
            <v>75500</v>
          </cell>
          <cell r="L186" t="str">
            <v>MS50</v>
          </cell>
        </row>
        <row r="187">
          <cell r="K187" t="str">
            <v>80000</v>
          </cell>
          <cell r="L187" t="str">
            <v>U000</v>
          </cell>
        </row>
        <row r="188">
          <cell r="K188" t="str">
            <v>81000</v>
          </cell>
          <cell r="L188" t="str">
            <v>UF00</v>
          </cell>
        </row>
        <row r="189">
          <cell r="K189" t="str">
            <v>82000</v>
          </cell>
          <cell r="L189" t="str">
            <v>UH00</v>
          </cell>
        </row>
        <row r="190">
          <cell r="K190" t="str">
            <v>83000</v>
          </cell>
          <cell r="L190" t="str">
            <v>UQ00</v>
          </cell>
        </row>
        <row r="191">
          <cell r="K191" t="str">
            <v>83100</v>
          </cell>
          <cell r="L191" t="str">
            <v>UQ10</v>
          </cell>
        </row>
        <row r="192">
          <cell r="K192" t="str">
            <v>83200</v>
          </cell>
          <cell r="L192" t="str">
            <v>UQ20</v>
          </cell>
        </row>
        <row r="193">
          <cell r="K193" t="str">
            <v>84000</v>
          </cell>
          <cell r="L193" t="str">
            <v>UP00</v>
          </cell>
        </row>
        <row r="194">
          <cell r="K194" t="str">
            <v>85000</v>
          </cell>
          <cell r="L194" t="str">
            <v>UY00</v>
          </cell>
        </row>
        <row r="195">
          <cell r="K195" t="str">
            <v>86000</v>
          </cell>
          <cell r="L195" t="str">
            <v>UD00</v>
          </cell>
        </row>
        <row r="196">
          <cell r="K196" t="str">
            <v>87000</v>
          </cell>
          <cell r="L196" t="str">
            <v>UM00</v>
          </cell>
        </row>
        <row r="197">
          <cell r="K197" t="str">
            <v>90000</v>
          </cell>
          <cell r="L197" t="str">
            <v>V000</v>
          </cell>
        </row>
        <row r="198">
          <cell r="K198" t="str">
            <v>91000</v>
          </cell>
          <cell r="L198" t="str">
            <v>VF00</v>
          </cell>
        </row>
        <row r="199">
          <cell r="K199" t="str">
            <v>92000</v>
          </cell>
          <cell r="L199" t="str">
            <v>VH00</v>
          </cell>
        </row>
        <row r="200">
          <cell r="K200" t="str">
            <v>93000</v>
          </cell>
          <cell r="L200" t="str">
            <v>VI00</v>
          </cell>
        </row>
        <row r="201">
          <cell r="K201" t="str">
            <v>93100</v>
          </cell>
          <cell r="L201" t="str">
            <v>VI10</v>
          </cell>
        </row>
        <row r="202">
          <cell r="K202" t="str">
            <v>93200</v>
          </cell>
          <cell r="L202" t="str">
            <v>VI20</v>
          </cell>
        </row>
        <row r="203">
          <cell r="K203" t="str">
            <v>93300</v>
          </cell>
          <cell r="L203" t="str">
            <v>VI30</v>
          </cell>
        </row>
        <row r="204">
          <cell r="K204" t="str">
            <v>93400</v>
          </cell>
          <cell r="L204" t="str">
            <v>VI40</v>
          </cell>
        </row>
        <row r="205">
          <cell r="K205" t="str">
            <v>93410</v>
          </cell>
          <cell r="L205" t="str">
            <v>VIB0</v>
          </cell>
        </row>
        <row r="206">
          <cell r="K206" t="str">
            <v>93420</v>
          </cell>
          <cell r="L206" t="str">
            <v>VIC0</v>
          </cell>
        </row>
        <row r="207">
          <cell r="K207" t="str">
            <v>93430</v>
          </cell>
          <cell r="L207" t="str">
            <v>VIS0</v>
          </cell>
        </row>
        <row r="208">
          <cell r="K208" t="str">
            <v>93440</v>
          </cell>
          <cell r="L208" t="str">
            <v>VII0</v>
          </cell>
        </row>
        <row r="209">
          <cell r="K209" t="str">
            <v>93450</v>
          </cell>
          <cell r="L209" t="str">
            <v>VID0</v>
          </cell>
        </row>
        <row r="210">
          <cell r="K210" t="str">
            <v>93500</v>
          </cell>
          <cell r="L210" t="str">
            <v>VI50</v>
          </cell>
        </row>
        <row r="211">
          <cell r="K211" t="str">
            <v>93510</v>
          </cell>
          <cell r="L211" t="str">
            <v>VIU0</v>
          </cell>
        </row>
        <row r="212">
          <cell r="K212" t="str">
            <v>93520</v>
          </cell>
          <cell r="L212" t="str">
            <v>VIN0</v>
          </cell>
        </row>
        <row r="213">
          <cell r="K213" t="str">
            <v>93540</v>
          </cell>
          <cell r="L213" t="str">
            <v>VIT0</v>
          </cell>
        </row>
        <row r="214">
          <cell r="K214" t="str">
            <v>94000</v>
          </cell>
          <cell r="L214" t="str">
            <v>VS00</v>
          </cell>
        </row>
        <row r="215">
          <cell r="K215" t="str">
            <v>94100</v>
          </cell>
          <cell r="L215" t="str">
            <v>VS10</v>
          </cell>
        </row>
        <row r="216">
          <cell r="K216" t="str">
            <v>94110</v>
          </cell>
          <cell r="L216" t="str">
            <v>VSS0</v>
          </cell>
        </row>
        <row r="217">
          <cell r="K217" t="str">
            <v>94120</v>
          </cell>
          <cell r="L217" t="str">
            <v>VSH0</v>
          </cell>
        </row>
        <row r="218">
          <cell r="K218" t="str">
            <v>94130</v>
          </cell>
          <cell r="L218" t="str">
            <v>VSA0</v>
          </cell>
        </row>
        <row r="219">
          <cell r="K219" t="str">
            <v>94200</v>
          </cell>
          <cell r="L219" t="str">
            <v>VS20</v>
          </cell>
        </row>
        <row r="220">
          <cell r="K220" t="str">
            <v>94300</v>
          </cell>
          <cell r="L220" t="str">
            <v>VS30</v>
          </cell>
        </row>
        <row r="221">
          <cell r="K221" t="str">
            <v>94310</v>
          </cell>
          <cell r="L221" t="str">
            <v>VSP0</v>
          </cell>
        </row>
        <row r="222">
          <cell r="K222" t="str">
            <v>94320</v>
          </cell>
          <cell r="L222" t="str">
            <v>VSL0</v>
          </cell>
        </row>
        <row r="223">
          <cell r="K223" t="str">
            <v>94330</v>
          </cell>
          <cell r="L223" t="str">
            <v>VSM0</v>
          </cell>
        </row>
        <row r="224">
          <cell r="K224" t="str">
            <v>95000</v>
          </cell>
          <cell r="L224" t="str">
            <v>VC00</v>
          </cell>
        </row>
        <row r="225">
          <cell r="K225" t="str">
            <v>95100</v>
          </cell>
          <cell r="L225" t="str">
            <v>VC10</v>
          </cell>
        </row>
        <row r="226">
          <cell r="K226" t="str">
            <v>95111</v>
          </cell>
          <cell r="L226" t="str">
            <v>VCF0</v>
          </cell>
        </row>
        <row r="227">
          <cell r="K227" t="str">
            <v>95112</v>
          </cell>
          <cell r="L227" t="str">
            <v>VCD0</v>
          </cell>
        </row>
        <row r="228">
          <cell r="K228" t="str">
            <v>95113</v>
          </cell>
          <cell r="L228" t="str">
            <v>VCV0</v>
          </cell>
        </row>
        <row r="229">
          <cell r="K229" t="str">
            <v>95114</v>
          </cell>
          <cell r="L229" t="str">
            <v>VCM0</v>
          </cell>
        </row>
        <row r="230">
          <cell r="K230" t="str">
            <v>95115</v>
          </cell>
          <cell r="L230" t="str">
            <v>VCJ0</v>
          </cell>
        </row>
        <row r="231">
          <cell r="K231" t="str">
            <v>95116</v>
          </cell>
          <cell r="L231" t="str">
            <v>VCW0</v>
          </cell>
        </row>
        <row r="232">
          <cell r="K232" t="str">
            <v>95117</v>
          </cell>
          <cell r="L232" t="str">
            <v>VCS0</v>
          </cell>
        </row>
        <row r="233">
          <cell r="K233" t="str">
            <v>95118</v>
          </cell>
          <cell r="L233" t="str">
            <v>VCR0</v>
          </cell>
        </row>
        <row r="234">
          <cell r="K234" t="str">
            <v>95119</v>
          </cell>
          <cell r="L234" t="str">
            <v>VCC0</v>
          </cell>
        </row>
        <row r="235">
          <cell r="K235" t="str">
            <v>95120</v>
          </cell>
          <cell r="L235" t="str">
            <v>VCK0</v>
          </cell>
        </row>
        <row r="236">
          <cell r="K236" t="str">
            <v>95121</v>
          </cell>
          <cell r="L236" t="str">
            <v>VCT0</v>
          </cell>
        </row>
        <row r="237">
          <cell r="K237" t="str">
            <v>95200</v>
          </cell>
          <cell r="L237" t="str">
            <v>VC20</v>
          </cell>
        </row>
        <row r="238">
          <cell r="K238" t="str">
            <v>95210</v>
          </cell>
          <cell r="L238" t="str">
            <v>VCN0</v>
          </cell>
        </row>
        <row r="239">
          <cell r="K239" t="str">
            <v>95220</v>
          </cell>
          <cell r="L239" t="str">
            <v>VCI0</v>
          </cell>
        </row>
        <row r="240">
          <cell r="K240" t="str">
            <v>95300</v>
          </cell>
          <cell r="L240" t="str">
            <v>VC30</v>
          </cell>
        </row>
        <row r="241">
          <cell r="K241" t="str">
            <v>96000</v>
          </cell>
          <cell r="L241" t="str">
            <v>VA00</v>
          </cell>
        </row>
        <row r="242">
          <cell r="K242" t="str">
            <v>96100</v>
          </cell>
          <cell r="L242" t="str">
            <v>VA10</v>
          </cell>
        </row>
        <row r="243">
          <cell r="K243" t="str">
            <v>96110</v>
          </cell>
          <cell r="L243" t="str">
            <v>VAB0</v>
          </cell>
        </row>
        <row r="244">
          <cell r="K244" t="str">
            <v>96120</v>
          </cell>
          <cell r="L244" t="str">
            <v>VAC0</v>
          </cell>
        </row>
        <row r="245">
          <cell r="K245" t="str">
            <v>96130</v>
          </cell>
          <cell r="L245" t="str">
            <v>VAD0</v>
          </cell>
        </row>
        <row r="246">
          <cell r="K246" t="str">
            <v>96200</v>
          </cell>
          <cell r="L246" t="str">
            <v>VA20</v>
          </cell>
        </row>
        <row r="247">
          <cell r="K247" t="str">
            <v>96210</v>
          </cell>
          <cell r="L247" t="str">
            <v>VAA0</v>
          </cell>
        </row>
        <row r="248">
          <cell r="K248" t="str">
            <v>96220</v>
          </cell>
          <cell r="L248" t="str">
            <v>VAF0</v>
          </cell>
        </row>
        <row r="249">
          <cell r="K249" t="str">
            <v>96230</v>
          </cell>
          <cell r="L249" t="str">
            <v>VAI0</v>
          </cell>
        </row>
        <row r="250">
          <cell r="K250" t="str">
            <v>96240</v>
          </cell>
          <cell r="L250" t="str">
            <v>VAT0</v>
          </cell>
        </row>
        <row r="251">
          <cell r="K251" t="str">
            <v>97000</v>
          </cell>
          <cell r="L251" t="str">
            <v>VB00</v>
          </cell>
        </row>
        <row r="252">
          <cell r="K252" t="str">
            <v>97100</v>
          </cell>
          <cell r="L252" t="str">
            <v>VB10</v>
          </cell>
        </row>
        <row r="253">
          <cell r="K253" t="str">
            <v>97110</v>
          </cell>
          <cell r="L253" t="str">
            <v>VBP0</v>
          </cell>
        </row>
        <row r="254">
          <cell r="K254" t="str">
            <v>97120</v>
          </cell>
          <cell r="L254" t="str">
            <v>VBB0</v>
          </cell>
        </row>
        <row r="255">
          <cell r="K255" t="str">
            <v>97200</v>
          </cell>
          <cell r="L255" t="str">
            <v>VB20</v>
          </cell>
        </row>
        <row r="256">
          <cell r="K256" t="str">
            <v>98000</v>
          </cell>
          <cell r="L256" t="str">
            <v>VP00</v>
          </cell>
        </row>
        <row r="257">
          <cell r="K257" t="str">
            <v>98100</v>
          </cell>
          <cell r="L257" t="str">
            <v>VP10</v>
          </cell>
        </row>
        <row r="258">
          <cell r="K258" t="str">
            <v>98200</v>
          </cell>
          <cell r="L258" t="str">
            <v>VP20</v>
          </cell>
        </row>
        <row r="259">
          <cell r="K259" t="str">
            <v>98300</v>
          </cell>
          <cell r="L259" t="str">
            <v>VP30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STRUCT"/>
      <sheetName val="Lists"/>
      <sheetName val="Radio Cell Details"/>
      <sheetName val="Sheet3"/>
      <sheetName val="NEWGR"/>
    </sheetNames>
    <sheetDataSet>
      <sheetData sheetId="0" refreshError="1">
        <row r="2">
          <cell r="N2" t="str">
            <v>BELG</v>
          </cell>
        </row>
        <row r="3">
          <cell r="N3" t="str">
            <v>BOLI</v>
          </cell>
        </row>
        <row r="4">
          <cell r="N4" t="str">
            <v>CAMB</v>
          </cell>
        </row>
        <row r="5">
          <cell r="N5" t="str">
            <v>CELL</v>
          </cell>
        </row>
        <row r="6">
          <cell r="N6" t="str">
            <v>CHEL</v>
          </cell>
        </row>
        <row r="7">
          <cell r="N7" t="str">
            <v>COLO</v>
          </cell>
        </row>
        <row r="8">
          <cell r="N8" t="str">
            <v>CTD</v>
          </cell>
        </row>
        <row r="9">
          <cell r="N9" t="str">
            <v>ELSA</v>
          </cell>
        </row>
        <row r="10">
          <cell r="N10" t="str">
            <v>FORAT</v>
          </cell>
        </row>
        <row r="11">
          <cell r="N11" t="str">
            <v>GHAN</v>
          </cell>
        </row>
        <row r="12">
          <cell r="N12" t="str">
            <v>GISMO</v>
          </cell>
        </row>
        <row r="13">
          <cell r="N13" t="str">
            <v>GLOBAL</v>
          </cell>
        </row>
        <row r="14">
          <cell r="N14" t="str">
            <v>GUAT</v>
          </cell>
        </row>
        <row r="15">
          <cell r="N15" t="str">
            <v>HOND</v>
          </cell>
        </row>
        <row r="16">
          <cell r="N16" t="str">
            <v>MADR</v>
          </cell>
        </row>
        <row r="17">
          <cell r="N17" t="str">
            <v>IRK</v>
          </cell>
        </row>
        <row r="18">
          <cell r="N18" t="str">
            <v>IZH</v>
          </cell>
        </row>
        <row r="19">
          <cell r="N19" t="str">
            <v>KEM</v>
          </cell>
        </row>
        <row r="20">
          <cell r="N20" t="str">
            <v>KURSK</v>
          </cell>
        </row>
        <row r="21">
          <cell r="N21" t="str">
            <v>MACH</v>
          </cell>
        </row>
        <row r="22">
          <cell r="N22" t="str">
            <v>MACIND</v>
          </cell>
        </row>
        <row r="23">
          <cell r="N23" t="str">
            <v>MACASI</v>
          </cell>
        </row>
        <row r="24">
          <cell r="N24" t="str">
            <v>MAGELL</v>
          </cell>
        </row>
        <row r="25">
          <cell r="N25" t="str">
            <v>NTC</v>
          </cell>
        </row>
        <row r="26">
          <cell r="N26" t="str">
            <v>MOSC</v>
          </cell>
        </row>
        <row r="27">
          <cell r="N27" t="str">
            <v>MOSN</v>
          </cell>
        </row>
        <row r="28">
          <cell r="N28" t="str">
            <v>NIZ</v>
          </cell>
        </row>
        <row r="29">
          <cell r="N29" t="str">
            <v>OBLC</v>
          </cell>
        </row>
        <row r="30">
          <cell r="N30" t="str">
            <v>OMSK</v>
          </cell>
        </row>
        <row r="31">
          <cell r="N31" t="str">
            <v>PAK</v>
          </cell>
        </row>
        <row r="32">
          <cell r="N32" t="str">
            <v>PARA</v>
          </cell>
        </row>
        <row r="33">
          <cell r="N33" t="str">
            <v>PHIL</v>
          </cell>
        </row>
        <row r="34">
          <cell r="N34" t="str">
            <v>ROST</v>
          </cell>
        </row>
        <row r="35">
          <cell r="N35" t="str">
            <v>SENE</v>
          </cell>
        </row>
        <row r="36">
          <cell r="N36" t="str">
            <v>SISF</v>
          </cell>
        </row>
        <row r="37">
          <cell r="N37" t="str">
            <v>SMOL</v>
          </cell>
        </row>
        <row r="38">
          <cell r="N38" t="str">
            <v>SRI</v>
          </cell>
        </row>
        <row r="39">
          <cell r="N39" t="str">
            <v>STPET</v>
          </cell>
        </row>
        <row r="40">
          <cell r="N40" t="str">
            <v>TANZ</v>
          </cell>
        </row>
        <row r="41">
          <cell r="N41" t="str">
            <v>TEL2UK</v>
          </cell>
        </row>
        <row r="42">
          <cell r="N42" t="str">
            <v>VIET</v>
          </cell>
        </row>
      </sheetData>
      <sheetData sheetId="1"/>
      <sheetData sheetId="2" refreshError="1">
        <row r="1">
          <cell r="A1" t="str">
            <v>Account</v>
          </cell>
          <cell r="B1" t="str">
            <v>Index</v>
          </cell>
          <cell r="C1" t="str">
            <v>Description</v>
          </cell>
          <cell r="D1" t="str">
            <v>SUM1</v>
          </cell>
          <cell r="E1" t="str">
            <v>SUM2</v>
          </cell>
          <cell r="F1" t="str">
            <v>SUM3</v>
          </cell>
          <cell r="G1" t="str">
            <v>TOTAL</v>
          </cell>
          <cell r="H1" t="str">
            <v>FLOW</v>
          </cell>
          <cell r="I1" t="str">
            <v>IMPBU</v>
          </cell>
          <cell r="J1" t="str">
            <v>IMPAC</v>
          </cell>
          <cell r="K1" t="str">
            <v>IMPOB</v>
          </cell>
          <cell r="L1" t="str">
            <v>REQU</v>
          </cell>
        </row>
        <row r="2">
          <cell r="A2" t="str">
            <v>_1</v>
          </cell>
          <cell r="B2">
            <v>1</v>
          </cell>
          <cell r="C2" t="str">
            <v>ASSETS</v>
          </cell>
          <cell r="G2" t="str">
            <v>T</v>
          </cell>
          <cell r="H2" t="str">
            <v>B</v>
          </cell>
          <cell r="I2" t="b">
            <v>0</v>
          </cell>
          <cell r="J2" t="b">
            <v>0</v>
          </cell>
          <cell r="K2" t="b">
            <v>0</v>
          </cell>
          <cell r="L2" t="str">
            <v>M</v>
          </cell>
        </row>
        <row r="3">
          <cell r="A3" t="str">
            <v>_2</v>
          </cell>
          <cell r="B3">
            <v>2</v>
          </cell>
          <cell r="C3" t="str">
            <v>Tangible Assets</v>
          </cell>
          <cell r="G3" t="str">
            <v>T</v>
          </cell>
          <cell r="H3" t="str">
            <v>B</v>
          </cell>
          <cell r="I3" t="b">
            <v>0</v>
          </cell>
          <cell r="J3" t="b">
            <v>0</v>
          </cell>
          <cell r="K3" t="b">
            <v>0</v>
          </cell>
          <cell r="L3" t="str">
            <v>M</v>
          </cell>
        </row>
        <row r="4">
          <cell r="A4" t="str">
            <v>A1100</v>
          </cell>
          <cell r="B4">
            <v>3</v>
          </cell>
          <cell r="C4" t="str">
            <v>Network Equipment - GBV</v>
          </cell>
          <cell r="D4" t="str">
            <v>A3100</v>
          </cell>
          <cell r="G4">
            <v>1</v>
          </cell>
          <cell r="H4" t="str">
            <v>B</v>
          </cell>
          <cell r="I4" t="b">
            <v>0</v>
          </cell>
          <cell r="J4" t="b">
            <v>0</v>
          </cell>
          <cell r="K4" t="b">
            <v>1</v>
          </cell>
          <cell r="L4" t="str">
            <v>M</v>
          </cell>
        </row>
        <row r="5">
          <cell r="A5" t="str">
            <v>A2100</v>
          </cell>
          <cell r="B5">
            <v>4</v>
          </cell>
          <cell r="C5" t="str">
            <v>Network Equipment - D</v>
          </cell>
          <cell r="D5" t="str">
            <v>A3100</v>
          </cell>
          <cell r="G5">
            <v>1</v>
          </cell>
          <cell r="H5" t="str">
            <v>B</v>
          </cell>
          <cell r="I5" t="b">
            <v>0</v>
          </cell>
          <cell r="J5" t="b">
            <v>0</v>
          </cell>
          <cell r="K5" t="b">
            <v>1</v>
          </cell>
          <cell r="L5" t="str">
            <v>M</v>
          </cell>
        </row>
        <row r="6">
          <cell r="A6" t="str">
            <v>A3100</v>
          </cell>
          <cell r="B6">
            <v>5</v>
          </cell>
          <cell r="C6" t="str">
            <v>Network Equipment - NBV</v>
          </cell>
          <cell r="D6" t="str">
            <v>A3000</v>
          </cell>
          <cell r="G6">
            <v>1</v>
          </cell>
          <cell r="H6" t="str">
            <v>B</v>
          </cell>
          <cell r="I6" t="b">
            <v>0</v>
          </cell>
          <cell r="J6" t="b">
            <v>0</v>
          </cell>
          <cell r="K6" t="b">
            <v>0</v>
          </cell>
          <cell r="L6" t="str">
            <v>M</v>
          </cell>
        </row>
        <row r="7">
          <cell r="A7" t="str">
            <v>A1150</v>
          </cell>
          <cell r="B7">
            <v>6</v>
          </cell>
          <cell r="C7" t="str">
            <v>Deferred costs - Network establishment cost - GBV</v>
          </cell>
          <cell r="D7" t="str">
            <v>A3150</v>
          </cell>
          <cell r="G7">
            <v>1</v>
          </cell>
          <cell r="H7" t="str">
            <v>B</v>
          </cell>
          <cell r="I7" t="b">
            <v>0</v>
          </cell>
          <cell r="J7" t="b">
            <v>0</v>
          </cell>
          <cell r="K7" t="b">
            <v>1</v>
          </cell>
          <cell r="L7" t="str">
            <v>M</v>
          </cell>
        </row>
        <row r="8">
          <cell r="A8" t="str">
            <v>A2150</v>
          </cell>
          <cell r="B8">
            <v>7</v>
          </cell>
          <cell r="C8" t="str">
            <v>Deferred costs - Network establ. costs - A</v>
          </cell>
          <cell r="D8" t="str">
            <v>A3150</v>
          </cell>
          <cell r="G8">
            <v>1</v>
          </cell>
          <cell r="H8" t="str">
            <v>B</v>
          </cell>
          <cell r="I8" t="b">
            <v>0</v>
          </cell>
          <cell r="J8" t="b">
            <v>0</v>
          </cell>
          <cell r="K8" t="b">
            <v>1</v>
          </cell>
          <cell r="L8" t="str">
            <v>M</v>
          </cell>
        </row>
        <row r="9">
          <cell r="A9" t="str">
            <v>A3150</v>
          </cell>
          <cell r="B9">
            <v>8</v>
          </cell>
          <cell r="C9" t="str">
            <v>Deferred costs - Network establishment costs - NBV</v>
          </cell>
          <cell r="D9" t="str">
            <v>A3000</v>
          </cell>
          <cell r="G9">
            <v>1</v>
          </cell>
          <cell r="H9" t="str">
            <v>B</v>
          </cell>
          <cell r="I9" t="b">
            <v>0</v>
          </cell>
          <cell r="J9" t="b">
            <v>0</v>
          </cell>
          <cell r="K9" t="b">
            <v>0</v>
          </cell>
          <cell r="L9" t="str">
            <v>M</v>
          </cell>
        </row>
        <row r="10">
          <cell r="A10" t="str">
            <v>A1200</v>
          </cell>
          <cell r="B10">
            <v>9</v>
          </cell>
          <cell r="C10" t="str">
            <v>Land &amp; Buildings - GBV</v>
          </cell>
          <cell r="D10" t="str">
            <v>A3200</v>
          </cell>
          <cell r="G10">
            <v>1</v>
          </cell>
          <cell r="H10" t="str">
            <v>B</v>
          </cell>
          <cell r="I10" t="b">
            <v>0</v>
          </cell>
          <cell r="J10" t="b">
            <v>0</v>
          </cell>
          <cell r="K10" t="b">
            <v>1</v>
          </cell>
          <cell r="L10" t="str">
            <v>M</v>
          </cell>
        </row>
        <row r="11">
          <cell r="A11" t="str">
            <v>A2200</v>
          </cell>
          <cell r="B11">
            <v>10</v>
          </cell>
          <cell r="C11" t="str">
            <v>Land &amp; Buildings - D</v>
          </cell>
          <cell r="D11" t="str">
            <v>A3200</v>
          </cell>
          <cell r="G11">
            <v>1</v>
          </cell>
          <cell r="H11" t="str">
            <v>B</v>
          </cell>
          <cell r="I11" t="b">
            <v>0</v>
          </cell>
          <cell r="J11" t="b">
            <v>0</v>
          </cell>
          <cell r="K11" t="b">
            <v>1</v>
          </cell>
          <cell r="L11" t="str">
            <v>M</v>
          </cell>
        </row>
        <row r="12">
          <cell r="A12" t="str">
            <v>A3200</v>
          </cell>
          <cell r="B12">
            <v>11</v>
          </cell>
          <cell r="C12" t="str">
            <v>Land &amp; Buildings - NBV</v>
          </cell>
          <cell r="D12" t="str">
            <v>A3000</v>
          </cell>
          <cell r="G12">
            <v>1</v>
          </cell>
          <cell r="H12" t="str">
            <v>B</v>
          </cell>
          <cell r="I12" t="b">
            <v>0</v>
          </cell>
          <cell r="J12" t="b">
            <v>0</v>
          </cell>
          <cell r="K12" t="b">
            <v>0</v>
          </cell>
          <cell r="L12" t="str">
            <v>M</v>
          </cell>
        </row>
        <row r="13">
          <cell r="A13" t="str">
            <v>A1310</v>
          </cell>
          <cell r="B13">
            <v>12</v>
          </cell>
          <cell r="C13" t="str">
            <v>Network Equip. - Revaluation - GBV</v>
          </cell>
          <cell r="D13" t="str">
            <v>A3300</v>
          </cell>
          <cell r="G13">
            <v>1</v>
          </cell>
          <cell r="H13" t="str">
            <v>B</v>
          </cell>
          <cell r="I13" t="b">
            <v>0</v>
          </cell>
          <cell r="J13" t="b">
            <v>0</v>
          </cell>
          <cell r="K13" t="b">
            <v>1</v>
          </cell>
          <cell r="L13" t="str">
            <v>M</v>
          </cell>
        </row>
        <row r="14">
          <cell r="A14" t="str">
            <v>A1320</v>
          </cell>
          <cell r="B14">
            <v>13</v>
          </cell>
          <cell r="C14" t="str">
            <v>Land and Building - Revaluation - GBV</v>
          </cell>
          <cell r="D14" t="str">
            <v>A3300</v>
          </cell>
          <cell r="G14">
            <v>1</v>
          </cell>
          <cell r="H14" t="str">
            <v>B</v>
          </cell>
          <cell r="I14" t="b">
            <v>0</v>
          </cell>
          <cell r="J14" t="b">
            <v>0</v>
          </cell>
          <cell r="K14" t="b">
            <v>1</v>
          </cell>
          <cell r="L14" t="str">
            <v>M</v>
          </cell>
        </row>
        <row r="15">
          <cell r="A15" t="str">
            <v>A2310</v>
          </cell>
          <cell r="B15">
            <v>14</v>
          </cell>
          <cell r="C15" t="str">
            <v>Network Equip. - Revaluation - D</v>
          </cell>
          <cell r="D15" t="str">
            <v>A3300</v>
          </cell>
          <cell r="G15">
            <v>1</v>
          </cell>
          <cell r="H15" t="str">
            <v>B</v>
          </cell>
          <cell r="I15" t="b">
            <v>0</v>
          </cell>
          <cell r="J15" t="b">
            <v>0</v>
          </cell>
          <cell r="K15" t="b">
            <v>1</v>
          </cell>
          <cell r="L15" t="str">
            <v>M</v>
          </cell>
        </row>
        <row r="16">
          <cell r="A16" t="str">
            <v>A2320</v>
          </cell>
          <cell r="B16">
            <v>15</v>
          </cell>
          <cell r="C16" t="str">
            <v>Land &amp; Building - Revaluation - D</v>
          </cell>
          <cell r="D16" t="str">
            <v>A3300</v>
          </cell>
          <cell r="G16">
            <v>1</v>
          </cell>
          <cell r="H16" t="str">
            <v>B</v>
          </cell>
          <cell r="I16" t="b">
            <v>0</v>
          </cell>
          <cell r="J16" t="b">
            <v>0</v>
          </cell>
          <cell r="K16" t="b">
            <v>1</v>
          </cell>
          <cell r="L16" t="str">
            <v>M</v>
          </cell>
        </row>
        <row r="17">
          <cell r="A17" t="str">
            <v>A3300</v>
          </cell>
          <cell r="B17">
            <v>16</v>
          </cell>
          <cell r="C17" t="str">
            <v>Revaluation Effect - NBV</v>
          </cell>
          <cell r="D17" t="str">
            <v>A3000</v>
          </cell>
          <cell r="G17">
            <v>1</v>
          </cell>
          <cell r="H17" t="str">
            <v>B</v>
          </cell>
          <cell r="I17" t="b">
            <v>0</v>
          </cell>
          <cell r="J17" t="b">
            <v>0</v>
          </cell>
          <cell r="K17" t="b">
            <v>0</v>
          </cell>
          <cell r="L17" t="str">
            <v>M</v>
          </cell>
        </row>
        <row r="18">
          <cell r="A18" t="str">
            <v>A1400</v>
          </cell>
          <cell r="B18">
            <v>17</v>
          </cell>
          <cell r="C18" t="str">
            <v>Other - GBV</v>
          </cell>
          <cell r="D18" t="str">
            <v>A3400</v>
          </cell>
          <cell r="G18">
            <v>1</v>
          </cell>
          <cell r="H18" t="str">
            <v>B</v>
          </cell>
          <cell r="I18" t="b">
            <v>0</v>
          </cell>
          <cell r="J18" t="b">
            <v>0</v>
          </cell>
          <cell r="K18" t="b">
            <v>1</v>
          </cell>
          <cell r="L18" t="str">
            <v>M</v>
          </cell>
        </row>
        <row r="19">
          <cell r="A19" t="str">
            <v>A2400</v>
          </cell>
          <cell r="B19">
            <v>18</v>
          </cell>
          <cell r="C19" t="str">
            <v>Other - D</v>
          </cell>
          <cell r="D19" t="str">
            <v>A3400</v>
          </cell>
          <cell r="G19">
            <v>1</v>
          </cell>
          <cell r="H19" t="str">
            <v>B</v>
          </cell>
          <cell r="I19" t="b">
            <v>0</v>
          </cell>
          <cell r="J19" t="b">
            <v>0</v>
          </cell>
          <cell r="K19" t="b">
            <v>1</v>
          </cell>
          <cell r="L19" t="str">
            <v>M</v>
          </cell>
        </row>
        <row r="20">
          <cell r="A20" t="str">
            <v>A3400</v>
          </cell>
          <cell r="B20">
            <v>19</v>
          </cell>
          <cell r="C20" t="str">
            <v>Other - NBV</v>
          </cell>
          <cell r="D20" t="str">
            <v>A3000</v>
          </cell>
          <cell r="G20">
            <v>1</v>
          </cell>
          <cell r="H20" t="str">
            <v>B</v>
          </cell>
          <cell r="I20" t="b">
            <v>0</v>
          </cell>
          <cell r="J20" t="b">
            <v>0</v>
          </cell>
          <cell r="K20" t="b">
            <v>0</v>
          </cell>
          <cell r="L20" t="str">
            <v>M</v>
          </cell>
        </row>
        <row r="21">
          <cell r="A21" t="str">
            <v>A1600</v>
          </cell>
          <cell r="B21">
            <v>20</v>
          </cell>
          <cell r="C21" t="str">
            <v>Work in Progress - GBV</v>
          </cell>
          <cell r="D21" t="str">
            <v>A3600</v>
          </cell>
          <cell r="G21">
            <v>1</v>
          </cell>
          <cell r="H21" t="str">
            <v>B</v>
          </cell>
          <cell r="I21" t="b">
            <v>0</v>
          </cell>
          <cell r="J21" t="b">
            <v>0</v>
          </cell>
          <cell r="K21" t="b">
            <v>1</v>
          </cell>
          <cell r="L21" t="str">
            <v>M</v>
          </cell>
        </row>
        <row r="22">
          <cell r="A22" t="str">
            <v>A3600</v>
          </cell>
          <cell r="B22">
            <v>21</v>
          </cell>
          <cell r="C22" t="str">
            <v>Work in Progress - NBV</v>
          </cell>
          <cell r="D22" t="str">
            <v>A3000</v>
          </cell>
          <cell r="G22">
            <v>1</v>
          </cell>
          <cell r="H22" t="str">
            <v>B</v>
          </cell>
          <cell r="I22" t="b">
            <v>0</v>
          </cell>
          <cell r="J22" t="b">
            <v>0</v>
          </cell>
          <cell r="K22" t="b">
            <v>0</v>
          </cell>
          <cell r="L22" t="str">
            <v>M</v>
          </cell>
        </row>
        <row r="23">
          <cell r="A23" t="str">
            <v>A3000</v>
          </cell>
          <cell r="B23">
            <v>22</v>
          </cell>
          <cell r="C23" t="str">
            <v>Tangible assets - NBV</v>
          </cell>
          <cell r="D23" t="str">
            <v>TOTFIXASS</v>
          </cell>
          <cell r="G23">
            <v>1</v>
          </cell>
          <cell r="H23" t="str">
            <v>B</v>
          </cell>
          <cell r="I23" t="b">
            <v>0</v>
          </cell>
          <cell r="J23" t="b">
            <v>0</v>
          </cell>
          <cell r="K23" t="b">
            <v>0</v>
          </cell>
          <cell r="L23" t="str">
            <v>M</v>
          </cell>
        </row>
        <row r="24">
          <cell r="A24" t="str">
            <v>_23</v>
          </cell>
          <cell r="B24">
            <v>23</v>
          </cell>
          <cell r="G24" t="str">
            <v>T</v>
          </cell>
          <cell r="H24" t="str">
            <v>B</v>
          </cell>
          <cell r="I24" t="b">
            <v>0</v>
          </cell>
          <cell r="J24" t="b">
            <v>0</v>
          </cell>
          <cell r="K24" t="b">
            <v>0</v>
          </cell>
          <cell r="L24" t="str">
            <v>M</v>
          </cell>
        </row>
        <row r="25">
          <cell r="A25" t="str">
            <v>_24</v>
          </cell>
          <cell r="B25">
            <v>24</v>
          </cell>
          <cell r="C25" t="str">
            <v>Trade Investments</v>
          </cell>
          <cell r="G25" t="str">
            <v>T</v>
          </cell>
          <cell r="H25" t="str">
            <v>B</v>
          </cell>
          <cell r="I25" t="b">
            <v>0</v>
          </cell>
          <cell r="J25" t="b">
            <v>0</v>
          </cell>
          <cell r="K25" t="b">
            <v>0</v>
          </cell>
          <cell r="L25" t="str">
            <v>M</v>
          </cell>
        </row>
        <row r="26">
          <cell r="A26" t="str">
            <v>A4010</v>
          </cell>
          <cell r="B26">
            <v>25</v>
          </cell>
          <cell r="C26" t="str">
            <v>Financial assets /affiliated companies  (at cost)</v>
          </cell>
          <cell r="D26" t="str">
            <v>A4100</v>
          </cell>
          <cell r="H26" t="str">
            <v>B</v>
          </cell>
          <cell r="I26" t="b">
            <v>1</v>
          </cell>
          <cell r="J26" t="b">
            <v>1</v>
          </cell>
          <cell r="K26" t="b">
            <v>1</v>
          </cell>
          <cell r="L26" t="str">
            <v>M</v>
          </cell>
        </row>
        <row r="27">
          <cell r="A27" t="str">
            <v>A4020</v>
          </cell>
          <cell r="B27">
            <v>26</v>
          </cell>
          <cell r="C27" t="str">
            <v>Trade Investments</v>
          </cell>
          <cell r="D27" t="str">
            <v>A4100</v>
          </cell>
          <cell r="H27" t="str">
            <v>B</v>
          </cell>
          <cell r="I27" t="b">
            <v>1</v>
          </cell>
          <cell r="J27" t="b">
            <v>1</v>
          </cell>
          <cell r="K27" t="b">
            <v>1</v>
          </cell>
          <cell r="L27" t="str">
            <v>M</v>
          </cell>
        </row>
        <row r="28">
          <cell r="A28" t="str">
            <v>A4050</v>
          </cell>
          <cell r="B28">
            <v>27</v>
          </cell>
          <cell r="C28" t="str">
            <v>Fin / assets cies consol. by eq. method (precon)</v>
          </cell>
          <cell r="D28" t="str">
            <v>A4100</v>
          </cell>
          <cell r="H28" t="str">
            <v>B</v>
          </cell>
          <cell r="I28" t="b">
            <v>1</v>
          </cell>
          <cell r="J28" t="b">
            <v>1</v>
          </cell>
          <cell r="K28" t="b">
            <v>1</v>
          </cell>
          <cell r="L28" t="str">
            <v>M</v>
          </cell>
        </row>
        <row r="29">
          <cell r="A29" t="str">
            <v>A4100</v>
          </cell>
          <cell r="B29">
            <v>28</v>
          </cell>
          <cell r="C29" t="str">
            <v>Investments</v>
          </cell>
          <cell r="D29" t="str">
            <v>TOTFIXASS</v>
          </cell>
          <cell r="G29">
            <v>1</v>
          </cell>
          <cell r="H29" t="str">
            <v>B</v>
          </cell>
          <cell r="I29" t="b">
            <v>0</v>
          </cell>
          <cell r="J29" t="b">
            <v>0</v>
          </cell>
          <cell r="K29" t="b">
            <v>0</v>
          </cell>
          <cell r="L29" t="str">
            <v>M</v>
          </cell>
        </row>
        <row r="30">
          <cell r="A30" t="str">
            <v>_29</v>
          </cell>
          <cell r="B30">
            <v>29</v>
          </cell>
          <cell r="G30" t="str">
            <v>T</v>
          </cell>
          <cell r="H30" t="str">
            <v>B</v>
          </cell>
          <cell r="I30" t="b">
            <v>0</v>
          </cell>
          <cell r="J30" t="b">
            <v>0</v>
          </cell>
          <cell r="K30" t="b">
            <v>0</v>
          </cell>
          <cell r="L30" t="str">
            <v>M</v>
          </cell>
        </row>
        <row r="31">
          <cell r="A31" t="str">
            <v>_30</v>
          </cell>
          <cell r="B31">
            <v>30</v>
          </cell>
          <cell r="C31" t="str">
            <v>Licenses</v>
          </cell>
          <cell r="G31" t="str">
            <v>T</v>
          </cell>
          <cell r="H31" t="str">
            <v>B</v>
          </cell>
          <cell r="I31" t="b">
            <v>0</v>
          </cell>
          <cell r="J31" t="b">
            <v>0</v>
          </cell>
          <cell r="K31" t="b">
            <v>0</v>
          </cell>
          <cell r="L31" t="str">
            <v>M</v>
          </cell>
        </row>
        <row r="32">
          <cell r="A32" t="str">
            <v>A4030</v>
          </cell>
          <cell r="B32">
            <v>31</v>
          </cell>
          <cell r="C32" t="str">
            <v>Capital paid on behalf of partners - HIST</v>
          </cell>
          <cell r="D32" t="str">
            <v>A4000</v>
          </cell>
          <cell r="H32" t="str">
            <v>B</v>
          </cell>
          <cell r="I32" t="b">
            <v>1</v>
          </cell>
          <cell r="J32" t="b">
            <v>1</v>
          </cell>
          <cell r="K32" t="b">
            <v>1</v>
          </cell>
          <cell r="L32" t="str">
            <v>M</v>
          </cell>
        </row>
        <row r="33">
          <cell r="A33" t="str">
            <v>A4040</v>
          </cell>
          <cell r="B33">
            <v>32</v>
          </cell>
          <cell r="C33" t="str">
            <v>Fin/assets cies consol. by equity method - HIST</v>
          </cell>
          <cell r="D33" t="str">
            <v>A4000</v>
          </cell>
          <cell r="H33" t="str">
            <v>B</v>
          </cell>
          <cell r="I33" t="b">
            <v>1</v>
          </cell>
          <cell r="J33" t="b">
            <v>1</v>
          </cell>
          <cell r="K33" t="b">
            <v>1</v>
          </cell>
          <cell r="L33" t="str">
            <v>M</v>
          </cell>
        </row>
        <row r="34">
          <cell r="A34" t="str">
            <v>A4060</v>
          </cell>
          <cell r="B34">
            <v>33</v>
          </cell>
          <cell r="C34" t="str">
            <v>Excess of contribution - HIST</v>
          </cell>
          <cell r="D34" t="str">
            <v>A4000</v>
          </cell>
          <cell r="H34" t="str">
            <v>B</v>
          </cell>
          <cell r="I34" t="b">
            <v>1</v>
          </cell>
          <cell r="J34" t="b">
            <v>1</v>
          </cell>
          <cell r="K34" t="b">
            <v>1</v>
          </cell>
          <cell r="L34" t="str">
            <v>M</v>
          </cell>
        </row>
        <row r="35">
          <cell r="A35" t="str">
            <v>A4070</v>
          </cell>
          <cell r="B35">
            <v>34</v>
          </cell>
          <cell r="C35" t="str">
            <v>Goodwill - GBV - HIST</v>
          </cell>
          <cell r="D35" t="str">
            <v>A4000</v>
          </cell>
          <cell r="H35" t="str">
            <v>B</v>
          </cell>
          <cell r="I35" t="b">
            <v>1</v>
          </cell>
          <cell r="J35" t="b">
            <v>1</v>
          </cell>
          <cell r="K35" t="b">
            <v>1</v>
          </cell>
          <cell r="L35" t="str">
            <v>M</v>
          </cell>
        </row>
        <row r="36">
          <cell r="A36" t="str">
            <v>A4075</v>
          </cell>
          <cell r="B36">
            <v>35</v>
          </cell>
          <cell r="C36" t="str">
            <v>Goodwill - A - HIST</v>
          </cell>
          <cell r="D36" t="str">
            <v>A4000</v>
          </cell>
          <cell r="H36" t="str">
            <v>B</v>
          </cell>
          <cell r="I36" t="b">
            <v>1</v>
          </cell>
          <cell r="J36" t="b">
            <v>1</v>
          </cell>
          <cell r="K36" t="b">
            <v>1</v>
          </cell>
          <cell r="L36" t="str">
            <v>M</v>
          </cell>
        </row>
        <row r="37">
          <cell r="A37" t="str">
            <v>_36</v>
          </cell>
          <cell r="B37">
            <v>36</v>
          </cell>
          <cell r="G37" t="str">
            <v>T</v>
          </cell>
          <cell r="H37" t="str">
            <v>B</v>
          </cell>
          <cell r="I37" t="b">
            <v>0</v>
          </cell>
          <cell r="J37" t="b">
            <v>0</v>
          </cell>
          <cell r="K37" t="b">
            <v>0</v>
          </cell>
          <cell r="L37" t="str">
            <v>M</v>
          </cell>
        </row>
        <row r="38">
          <cell r="A38" t="str">
            <v>A4080</v>
          </cell>
          <cell r="B38">
            <v>37</v>
          </cell>
          <cell r="C38" t="str">
            <v>Licenses - GBV</v>
          </cell>
          <cell r="D38" t="str">
            <v>A4000</v>
          </cell>
          <cell r="H38" t="str">
            <v>B</v>
          </cell>
          <cell r="I38" t="b">
            <v>1</v>
          </cell>
          <cell r="J38" t="b">
            <v>1</v>
          </cell>
          <cell r="K38" t="b">
            <v>1</v>
          </cell>
          <cell r="L38" t="str">
            <v>M</v>
          </cell>
        </row>
        <row r="39">
          <cell r="A39" t="str">
            <v>A4085</v>
          </cell>
          <cell r="B39">
            <v>38</v>
          </cell>
          <cell r="C39" t="str">
            <v>Licenses - A</v>
          </cell>
          <cell r="D39" t="str">
            <v>A4000</v>
          </cell>
          <cell r="H39" t="str">
            <v>B</v>
          </cell>
          <cell r="I39" t="b">
            <v>1</v>
          </cell>
          <cell r="J39" t="b">
            <v>1</v>
          </cell>
          <cell r="K39" t="b">
            <v>1</v>
          </cell>
          <cell r="L39" t="str">
            <v>M</v>
          </cell>
        </row>
        <row r="40">
          <cell r="A40" t="str">
            <v>A4000</v>
          </cell>
          <cell r="B40">
            <v>39</v>
          </cell>
          <cell r="C40" t="str">
            <v>Licenses - NBV</v>
          </cell>
          <cell r="D40" t="str">
            <v>TOTFIXASS</v>
          </cell>
          <cell r="G40">
            <v>1</v>
          </cell>
          <cell r="H40" t="str">
            <v>B</v>
          </cell>
          <cell r="I40" t="b">
            <v>0</v>
          </cell>
          <cell r="J40" t="b">
            <v>0</v>
          </cell>
          <cell r="K40" t="b">
            <v>0</v>
          </cell>
          <cell r="L40" t="str">
            <v>M</v>
          </cell>
        </row>
        <row r="41">
          <cell r="A41" t="str">
            <v>_40</v>
          </cell>
          <cell r="B41">
            <v>40</v>
          </cell>
          <cell r="G41" t="str">
            <v>T</v>
          </cell>
          <cell r="H41" t="str">
            <v>B</v>
          </cell>
          <cell r="I41" t="b">
            <v>0</v>
          </cell>
          <cell r="J41" t="b">
            <v>0</v>
          </cell>
          <cell r="K41" t="b">
            <v>0</v>
          </cell>
          <cell r="L41" t="str">
            <v>M</v>
          </cell>
        </row>
        <row r="42">
          <cell r="A42" t="str">
            <v>_41</v>
          </cell>
          <cell r="B42">
            <v>41</v>
          </cell>
          <cell r="C42" t="str">
            <v>Goodwill</v>
          </cell>
          <cell r="G42" t="str">
            <v>T</v>
          </cell>
          <cell r="H42" t="str">
            <v>B</v>
          </cell>
          <cell r="I42" t="b">
            <v>0</v>
          </cell>
          <cell r="J42" t="b">
            <v>0</v>
          </cell>
          <cell r="K42" t="b">
            <v>0</v>
          </cell>
          <cell r="L42" t="str">
            <v>M</v>
          </cell>
        </row>
        <row r="43">
          <cell r="A43" t="str">
            <v>A4210</v>
          </cell>
          <cell r="B43">
            <v>42</v>
          </cell>
          <cell r="C43" t="str">
            <v>Goodwill on consolidation - GBV</v>
          </cell>
          <cell r="D43" t="str">
            <v>A4200</v>
          </cell>
          <cell r="H43" t="str">
            <v>B</v>
          </cell>
          <cell r="I43" t="b">
            <v>1</v>
          </cell>
          <cell r="J43" t="b">
            <v>1</v>
          </cell>
          <cell r="K43" t="b">
            <v>1</v>
          </cell>
          <cell r="L43" t="str">
            <v>M</v>
          </cell>
        </row>
        <row r="44">
          <cell r="A44" t="str">
            <v>A4215</v>
          </cell>
          <cell r="B44">
            <v>43</v>
          </cell>
          <cell r="C44" t="str">
            <v>Goodwill on consolidation - A</v>
          </cell>
          <cell r="D44" t="str">
            <v>A4200</v>
          </cell>
          <cell r="H44" t="str">
            <v>B</v>
          </cell>
          <cell r="I44" t="b">
            <v>1</v>
          </cell>
          <cell r="J44" t="b">
            <v>1</v>
          </cell>
          <cell r="K44" t="b">
            <v>1</v>
          </cell>
          <cell r="L44" t="str">
            <v>M</v>
          </cell>
        </row>
        <row r="45">
          <cell r="A45" t="str">
            <v>A4200</v>
          </cell>
          <cell r="B45">
            <v>44</v>
          </cell>
          <cell r="C45" t="str">
            <v>Goodwill - NBV</v>
          </cell>
          <cell r="D45" t="str">
            <v>TOTFIXASS</v>
          </cell>
          <cell r="G45">
            <v>1</v>
          </cell>
          <cell r="H45" t="str">
            <v>B</v>
          </cell>
          <cell r="I45" t="b">
            <v>0</v>
          </cell>
          <cell r="J45" t="b">
            <v>0</v>
          </cell>
          <cell r="K45" t="b">
            <v>0</v>
          </cell>
          <cell r="L45" t="str">
            <v>M</v>
          </cell>
        </row>
        <row r="46">
          <cell r="A46" t="str">
            <v>_45</v>
          </cell>
          <cell r="B46">
            <v>45</v>
          </cell>
          <cell r="G46" t="str">
            <v>T</v>
          </cell>
          <cell r="H46" t="str">
            <v>B</v>
          </cell>
          <cell r="I46" t="b">
            <v>0</v>
          </cell>
          <cell r="J46" t="b">
            <v>0</v>
          </cell>
          <cell r="K46" t="b">
            <v>0</v>
          </cell>
          <cell r="L46" t="str">
            <v>M</v>
          </cell>
        </row>
        <row r="47">
          <cell r="A47" t="str">
            <v>_46</v>
          </cell>
          <cell r="B47">
            <v>46</v>
          </cell>
          <cell r="C47" t="str">
            <v>Fixed fee licences</v>
          </cell>
          <cell r="G47" t="str">
            <v>T</v>
          </cell>
          <cell r="H47" t="str">
            <v>B</v>
          </cell>
          <cell r="I47" t="b">
            <v>0</v>
          </cell>
          <cell r="J47" t="b">
            <v>0</v>
          </cell>
          <cell r="K47" t="b">
            <v>0</v>
          </cell>
          <cell r="L47" t="str">
            <v>M</v>
          </cell>
        </row>
        <row r="48">
          <cell r="A48" t="str">
            <v>A4590</v>
          </cell>
          <cell r="B48">
            <v>47</v>
          </cell>
          <cell r="C48" t="str">
            <v>Licensing costs - GBV</v>
          </cell>
          <cell r="D48" t="str">
            <v>A4580</v>
          </cell>
          <cell r="G48">
            <v>1</v>
          </cell>
          <cell r="H48" t="str">
            <v>B</v>
          </cell>
          <cell r="I48" t="b">
            <v>0</v>
          </cell>
          <cell r="J48" t="b">
            <v>0</v>
          </cell>
          <cell r="K48" t="b">
            <v>1</v>
          </cell>
          <cell r="L48" t="str">
            <v>M</v>
          </cell>
        </row>
        <row r="49">
          <cell r="A49" t="str">
            <v>A4595</v>
          </cell>
          <cell r="B49">
            <v>48</v>
          </cell>
          <cell r="C49" t="str">
            <v>Licencing costs - A</v>
          </cell>
          <cell r="D49" t="str">
            <v>A4580</v>
          </cell>
          <cell r="G49">
            <v>1</v>
          </cell>
          <cell r="H49" t="str">
            <v>B</v>
          </cell>
          <cell r="I49" t="b">
            <v>0</v>
          </cell>
          <cell r="J49" t="b">
            <v>0</v>
          </cell>
          <cell r="K49" t="b">
            <v>1</v>
          </cell>
          <cell r="L49" t="str">
            <v>M</v>
          </cell>
        </row>
        <row r="50">
          <cell r="A50" t="str">
            <v>A4580</v>
          </cell>
          <cell r="B50">
            <v>49</v>
          </cell>
          <cell r="C50" t="str">
            <v>Fixed fee licences - NBV</v>
          </cell>
          <cell r="D50" t="str">
            <v>TOTFIXASS</v>
          </cell>
          <cell r="G50">
            <v>1</v>
          </cell>
          <cell r="H50" t="str">
            <v>B</v>
          </cell>
          <cell r="I50" t="b">
            <v>0</v>
          </cell>
          <cell r="J50" t="b">
            <v>0</v>
          </cell>
          <cell r="K50" t="b">
            <v>0</v>
          </cell>
          <cell r="L50" t="str">
            <v>M</v>
          </cell>
        </row>
        <row r="51">
          <cell r="A51" t="str">
            <v>_50</v>
          </cell>
          <cell r="B51">
            <v>50</v>
          </cell>
          <cell r="G51" t="str">
            <v>T</v>
          </cell>
          <cell r="H51" t="str">
            <v>B</v>
          </cell>
          <cell r="I51" t="b">
            <v>0</v>
          </cell>
          <cell r="J51" t="b">
            <v>0</v>
          </cell>
          <cell r="K51" t="b">
            <v>0</v>
          </cell>
          <cell r="L51" t="str">
            <v>M</v>
          </cell>
        </row>
        <row r="52">
          <cell r="A52" t="str">
            <v>_51</v>
          </cell>
          <cell r="B52">
            <v>51</v>
          </cell>
          <cell r="C52" t="str">
            <v>Deferred Costs and other non-current assets</v>
          </cell>
          <cell r="G52" t="str">
            <v>T</v>
          </cell>
          <cell r="H52" t="str">
            <v>B</v>
          </cell>
          <cell r="I52" t="b">
            <v>0</v>
          </cell>
          <cell r="J52" t="b">
            <v>0</v>
          </cell>
          <cell r="K52" t="b">
            <v>0</v>
          </cell>
          <cell r="L52" t="str">
            <v>M</v>
          </cell>
        </row>
        <row r="53">
          <cell r="A53" t="str">
            <v>A4530</v>
          </cell>
          <cell r="B53">
            <v>52</v>
          </cell>
          <cell r="C53" t="str">
            <v>Software devel. costs - GBV</v>
          </cell>
          <cell r="D53" t="str">
            <v>A4520</v>
          </cell>
          <cell r="G53">
            <v>1</v>
          </cell>
          <cell r="H53" t="str">
            <v>B</v>
          </cell>
          <cell r="I53" t="b">
            <v>0</v>
          </cell>
          <cell r="J53" t="b">
            <v>0</v>
          </cell>
          <cell r="K53" t="b">
            <v>1</v>
          </cell>
          <cell r="L53" t="str">
            <v>M</v>
          </cell>
        </row>
        <row r="54">
          <cell r="A54" t="str">
            <v>A4540</v>
          </cell>
          <cell r="B54">
            <v>53</v>
          </cell>
          <cell r="C54" t="str">
            <v>Software costs - A</v>
          </cell>
          <cell r="D54" t="str">
            <v>A4520</v>
          </cell>
          <cell r="G54">
            <v>1</v>
          </cell>
          <cell r="H54" t="str">
            <v>B</v>
          </cell>
          <cell r="I54" t="b">
            <v>0</v>
          </cell>
          <cell r="J54" t="b">
            <v>0</v>
          </cell>
          <cell r="K54" t="b">
            <v>1</v>
          </cell>
          <cell r="L54" t="str">
            <v>M</v>
          </cell>
        </row>
        <row r="55">
          <cell r="A55" t="str">
            <v>A4520</v>
          </cell>
          <cell r="B55">
            <v>54</v>
          </cell>
          <cell r="C55" t="str">
            <v>Software development costs - NBV</v>
          </cell>
          <cell r="D55" t="str">
            <v>A4501</v>
          </cell>
          <cell r="G55">
            <v>1</v>
          </cell>
          <cell r="H55" t="str">
            <v>B</v>
          </cell>
          <cell r="I55" t="b">
            <v>0</v>
          </cell>
          <cell r="J55" t="b">
            <v>0</v>
          </cell>
          <cell r="K55" t="b">
            <v>0</v>
          </cell>
          <cell r="L55" t="str">
            <v>M</v>
          </cell>
        </row>
        <row r="56">
          <cell r="A56" t="str">
            <v>A4560</v>
          </cell>
          <cell r="B56">
            <v>55</v>
          </cell>
          <cell r="C56" t="str">
            <v>Deferred costs - Headquarter - GBV</v>
          </cell>
          <cell r="D56" t="str">
            <v>A4550</v>
          </cell>
          <cell r="G56">
            <v>1</v>
          </cell>
          <cell r="H56" t="str">
            <v>B</v>
          </cell>
          <cell r="I56" t="b">
            <v>0</v>
          </cell>
          <cell r="J56" t="b">
            <v>0</v>
          </cell>
          <cell r="K56" t="b">
            <v>1</v>
          </cell>
          <cell r="L56" t="str">
            <v>M</v>
          </cell>
        </row>
        <row r="57">
          <cell r="A57" t="str">
            <v>A4570</v>
          </cell>
          <cell r="B57">
            <v>56</v>
          </cell>
          <cell r="C57" t="str">
            <v>Deferred costs - Headquarter - A</v>
          </cell>
          <cell r="D57" t="str">
            <v>A4550</v>
          </cell>
          <cell r="G57">
            <v>1</v>
          </cell>
          <cell r="H57" t="str">
            <v>B</v>
          </cell>
          <cell r="I57" t="b">
            <v>0</v>
          </cell>
          <cell r="J57" t="b">
            <v>0</v>
          </cell>
          <cell r="K57" t="b">
            <v>1</v>
          </cell>
          <cell r="L57" t="str">
            <v>M</v>
          </cell>
        </row>
        <row r="58">
          <cell r="A58" t="str">
            <v>A4550</v>
          </cell>
          <cell r="B58">
            <v>57</v>
          </cell>
          <cell r="C58" t="str">
            <v>Deferred costs - Headquarter - NBV</v>
          </cell>
          <cell r="D58" t="str">
            <v>A4501</v>
          </cell>
          <cell r="G58">
            <v>1</v>
          </cell>
          <cell r="H58" t="str">
            <v>B</v>
          </cell>
          <cell r="I58" t="b">
            <v>0</v>
          </cell>
          <cell r="J58" t="b">
            <v>0</v>
          </cell>
          <cell r="K58" t="b">
            <v>0</v>
          </cell>
          <cell r="L58" t="str">
            <v>M</v>
          </cell>
        </row>
        <row r="59">
          <cell r="A59" t="str">
            <v>A4511</v>
          </cell>
          <cell r="B59">
            <v>58</v>
          </cell>
          <cell r="C59" t="str">
            <v>Deferred costs - Tel number- GBV</v>
          </cell>
          <cell r="D59" t="str">
            <v>A4510</v>
          </cell>
          <cell r="G59">
            <v>1</v>
          </cell>
          <cell r="H59" t="str">
            <v>B</v>
          </cell>
          <cell r="I59" t="b">
            <v>0</v>
          </cell>
          <cell r="J59" t="b">
            <v>0</v>
          </cell>
          <cell r="K59" t="b">
            <v>1</v>
          </cell>
          <cell r="L59" t="str">
            <v>M</v>
          </cell>
        </row>
        <row r="60">
          <cell r="A60" t="str">
            <v>A4519</v>
          </cell>
          <cell r="B60">
            <v>59</v>
          </cell>
          <cell r="C60" t="str">
            <v>Deferred costs - Tel number- A</v>
          </cell>
          <cell r="D60" t="str">
            <v>A4510</v>
          </cell>
          <cell r="G60">
            <v>1</v>
          </cell>
          <cell r="H60" t="str">
            <v>B</v>
          </cell>
          <cell r="I60" t="b">
            <v>0</v>
          </cell>
          <cell r="J60" t="b">
            <v>0</v>
          </cell>
          <cell r="K60" t="b">
            <v>1</v>
          </cell>
          <cell r="L60" t="str">
            <v>M</v>
          </cell>
        </row>
        <row r="61">
          <cell r="A61" t="str">
            <v>A4510</v>
          </cell>
          <cell r="B61">
            <v>60</v>
          </cell>
          <cell r="C61" t="str">
            <v>Deferred costs - Tel number- NBV</v>
          </cell>
          <cell r="D61" t="str">
            <v>A4501</v>
          </cell>
          <cell r="G61">
            <v>1</v>
          </cell>
          <cell r="H61" t="str">
            <v>B</v>
          </cell>
          <cell r="I61" t="b">
            <v>0</v>
          </cell>
          <cell r="J61" t="b">
            <v>0</v>
          </cell>
          <cell r="K61" t="b">
            <v>0</v>
          </cell>
          <cell r="L61" t="str">
            <v>M</v>
          </cell>
        </row>
        <row r="62">
          <cell r="A62" t="str">
            <v>A1160</v>
          </cell>
          <cell r="B62">
            <v>61</v>
          </cell>
          <cell r="C62" t="str">
            <v>Deferred costs - Other Intangible Assets - GBV</v>
          </cell>
          <cell r="D62" t="str">
            <v>A3160</v>
          </cell>
          <cell r="G62">
            <v>1</v>
          </cell>
          <cell r="H62" t="str">
            <v>B</v>
          </cell>
          <cell r="I62" t="b">
            <v>0</v>
          </cell>
          <cell r="J62" t="b">
            <v>0</v>
          </cell>
          <cell r="K62" t="b">
            <v>1</v>
          </cell>
          <cell r="L62" t="str">
            <v>M</v>
          </cell>
        </row>
        <row r="63">
          <cell r="A63" t="str">
            <v>A2160</v>
          </cell>
          <cell r="B63">
            <v>62</v>
          </cell>
          <cell r="C63" t="str">
            <v>Deferred costs - Other Intangible Assets - A</v>
          </cell>
          <cell r="D63" t="str">
            <v>A3160</v>
          </cell>
          <cell r="G63">
            <v>1</v>
          </cell>
          <cell r="H63" t="str">
            <v>B</v>
          </cell>
          <cell r="I63" t="b">
            <v>0</v>
          </cell>
          <cell r="J63" t="b">
            <v>0</v>
          </cell>
          <cell r="K63" t="b">
            <v>1</v>
          </cell>
          <cell r="L63" t="str">
            <v>M</v>
          </cell>
        </row>
        <row r="64">
          <cell r="A64" t="str">
            <v>A3160</v>
          </cell>
          <cell r="B64">
            <v>63</v>
          </cell>
          <cell r="C64" t="str">
            <v>Deferred costs - Other Intangible Assets - NBV</v>
          </cell>
          <cell r="D64" t="str">
            <v>A4501</v>
          </cell>
          <cell r="G64">
            <v>1</v>
          </cell>
          <cell r="H64" t="str">
            <v>B</v>
          </cell>
          <cell r="I64" t="b">
            <v>0</v>
          </cell>
          <cell r="J64" t="b">
            <v>0</v>
          </cell>
          <cell r="K64" t="b">
            <v>0</v>
          </cell>
          <cell r="L64" t="str">
            <v>M</v>
          </cell>
        </row>
        <row r="65">
          <cell r="A65" t="str">
            <v>A4800</v>
          </cell>
          <cell r="B65">
            <v>64</v>
          </cell>
          <cell r="C65" t="str">
            <v>Other Non Current Assets - NBV</v>
          </cell>
          <cell r="D65" t="str">
            <v>A4501</v>
          </cell>
          <cell r="G65">
            <v>1</v>
          </cell>
          <cell r="H65" t="str">
            <v>B</v>
          </cell>
          <cell r="I65" t="b">
            <v>0</v>
          </cell>
          <cell r="J65" t="b">
            <v>0</v>
          </cell>
          <cell r="K65" t="b">
            <v>1</v>
          </cell>
          <cell r="L65" t="str">
            <v>M</v>
          </cell>
        </row>
        <row r="66">
          <cell r="A66" t="str">
            <v>A4501</v>
          </cell>
          <cell r="B66">
            <v>65</v>
          </cell>
          <cell r="C66" t="str">
            <v>Deferred costs and other non-current assets - NBV</v>
          </cell>
          <cell r="D66" t="str">
            <v>TOTFIXASS</v>
          </cell>
          <cell r="G66">
            <v>1</v>
          </cell>
          <cell r="H66" t="str">
            <v>B</v>
          </cell>
          <cell r="I66" t="b">
            <v>0</v>
          </cell>
          <cell r="J66" t="b">
            <v>0</v>
          </cell>
          <cell r="K66" t="b">
            <v>0</v>
          </cell>
          <cell r="L66" t="str">
            <v>M</v>
          </cell>
        </row>
        <row r="67">
          <cell r="A67" t="str">
            <v>_66</v>
          </cell>
          <cell r="B67">
            <v>66</v>
          </cell>
          <cell r="G67" t="str">
            <v>T</v>
          </cell>
          <cell r="H67" t="str">
            <v>B</v>
          </cell>
          <cell r="I67" t="b">
            <v>0</v>
          </cell>
          <cell r="J67" t="b">
            <v>0</v>
          </cell>
          <cell r="K67" t="b">
            <v>0</v>
          </cell>
          <cell r="L67" t="str">
            <v>M</v>
          </cell>
        </row>
        <row r="68">
          <cell r="A68" t="str">
            <v>_67</v>
          </cell>
          <cell r="B68">
            <v>67</v>
          </cell>
          <cell r="C68" t="str">
            <v>Due from affiliated companies</v>
          </cell>
          <cell r="G68" t="str">
            <v>T</v>
          </cell>
          <cell r="H68" t="str">
            <v>B</v>
          </cell>
          <cell r="I68" t="b">
            <v>0</v>
          </cell>
          <cell r="J68" t="b">
            <v>0</v>
          </cell>
          <cell r="K68" t="b">
            <v>0</v>
          </cell>
          <cell r="L68" t="str">
            <v>M</v>
          </cell>
        </row>
        <row r="69">
          <cell r="A69" t="str">
            <v>A4855</v>
          </cell>
          <cell r="B69">
            <v>68</v>
          </cell>
          <cell r="C69" t="str">
            <v>Amounts due from affiliated companies</v>
          </cell>
          <cell r="D69" t="str">
            <v>TOTFIXASS</v>
          </cell>
          <cell r="H69" t="str">
            <v>B</v>
          </cell>
          <cell r="I69" t="b">
            <v>1</v>
          </cell>
          <cell r="J69" t="b">
            <v>1</v>
          </cell>
          <cell r="K69" t="b">
            <v>1</v>
          </cell>
          <cell r="L69" t="str">
            <v>M</v>
          </cell>
        </row>
        <row r="70">
          <cell r="A70" t="str">
            <v>A4860</v>
          </cell>
          <cell r="B70">
            <v>69</v>
          </cell>
          <cell r="C70" t="str">
            <v>Amounts due from affiliated companies</v>
          </cell>
          <cell r="H70" t="str">
            <v>B</v>
          </cell>
          <cell r="I70" t="b">
            <v>1</v>
          </cell>
          <cell r="J70" t="b">
            <v>1</v>
          </cell>
          <cell r="K70" t="b">
            <v>1</v>
          </cell>
          <cell r="L70" t="str">
            <v>M</v>
          </cell>
        </row>
        <row r="71">
          <cell r="A71" t="str">
            <v>A4850</v>
          </cell>
          <cell r="B71">
            <v>70</v>
          </cell>
          <cell r="C71" t="str">
            <v>Amounts due from affiliated companies</v>
          </cell>
          <cell r="H71" t="str">
            <v>B</v>
          </cell>
          <cell r="I71" t="b">
            <v>1</v>
          </cell>
          <cell r="J71" t="b">
            <v>1</v>
          </cell>
          <cell r="K71" t="b">
            <v>1</v>
          </cell>
          <cell r="L71" t="str">
            <v>M</v>
          </cell>
        </row>
        <row r="72">
          <cell r="A72" t="str">
            <v>_71</v>
          </cell>
          <cell r="B72">
            <v>71</v>
          </cell>
          <cell r="G72" t="str">
            <v>T</v>
          </cell>
          <cell r="H72" t="str">
            <v>B</v>
          </cell>
          <cell r="I72" t="b">
            <v>0</v>
          </cell>
          <cell r="J72" t="b">
            <v>0</v>
          </cell>
          <cell r="K72" t="b">
            <v>0</v>
          </cell>
          <cell r="L72" t="str">
            <v>M</v>
          </cell>
        </row>
        <row r="73">
          <cell r="A73" t="str">
            <v>A4900</v>
          </cell>
          <cell r="B73">
            <v>72</v>
          </cell>
          <cell r="C73" t="str">
            <v>Pledge deposits</v>
          </cell>
          <cell r="D73" t="str">
            <v>TOTFIXASS</v>
          </cell>
          <cell r="H73" t="str">
            <v>B</v>
          </cell>
          <cell r="I73" t="b">
            <v>1</v>
          </cell>
          <cell r="J73" t="b">
            <v>1</v>
          </cell>
          <cell r="K73" t="b">
            <v>1</v>
          </cell>
          <cell r="L73" t="str">
            <v>M</v>
          </cell>
        </row>
        <row r="74">
          <cell r="A74" t="str">
            <v>_73</v>
          </cell>
          <cell r="B74">
            <v>73</v>
          </cell>
          <cell r="G74" t="str">
            <v>T</v>
          </cell>
          <cell r="H74" t="str">
            <v>B</v>
          </cell>
          <cell r="I74" t="b">
            <v>0</v>
          </cell>
          <cell r="J74" t="b">
            <v>0</v>
          </cell>
          <cell r="K74" t="b">
            <v>0</v>
          </cell>
          <cell r="L74" t="str">
            <v>M</v>
          </cell>
        </row>
        <row r="75">
          <cell r="A75" t="str">
            <v>A4999</v>
          </cell>
          <cell r="B75">
            <v>74</v>
          </cell>
          <cell r="C75" t="str">
            <v>Liaison account - Interco - L.T. (conso)</v>
          </cell>
          <cell r="D75" t="str">
            <v>TOTFIXASS</v>
          </cell>
          <cell r="H75" t="str">
            <v>B</v>
          </cell>
          <cell r="I75" t="b">
            <v>1</v>
          </cell>
          <cell r="J75" t="b">
            <v>1</v>
          </cell>
          <cell r="K75" t="b">
            <v>1</v>
          </cell>
          <cell r="L75" t="str">
            <v>M</v>
          </cell>
        </row>
        <row r="76">
          <cell r="A76" t="str">
            <v>_75</v>
          </cell>
          <cell r="B76">
            <v>75</v>
          </cell>
          <cell r="G76" t="str">
            <v>T</v>
          </cell>
          <cell r="H76" t="str">
            <v>B</v>
          </cell>
          <cell r="I76" t="b">
            <v>0</v>
          </cell>
          <cell r="J76" t="b">
            <v>0</v>
          </cell>
          <cell r="K76" t="b">
            <v>0</v>
          </cell>
          <cell r="L76" t="str">
            <v>M</v>
          </cell>
        </row>
        <row r="77">
          <cell r="A77" t="str">
            <v>TOTFIXASS</v>
          </cell>
          <cell r="B77">
            <v>76</v>
          </cell>
          <cell r="C77" t="str">
            <v>Total fixed assets</v>
          </cell>
          <cell r="D77" t="str">
            <v>TOTASS</v>
          </cell>
          <cell r="G77">
            <v>1</v>
          </cell>
          <cell r="H77" t="str">
            <v>B</v>
          </cell>
          <cell r="I77" t="b">
            <v>0</v>
          </cell>
          <cell r="J77" t="b">
            <v>0</v>
          </cell>
          <cell r="K77" t="b">
            <v>0</v>
          </cell>
          <cell r="L77" t="str">
            <v>M</v>
          </cell>
        </row>
        <row r="78">
          <cell r="A78" t="str">
            <v>_77</v>
          </cell>
          <cell r="B78">
            <v>77</v>
          </cell>
          <cell r="G78" t="str">
            <v>T</v>
          </cell>
          <cell r="H78" t="str">
            <v>B</v>
          </cell>
          <cell r="I78" t="b">
            <v>0</v>
          </cell>
          <cell r="J78" t="b">
            <v>0</v>
          </cell>
          <cell r="K78" t="b">
            <v>0</v>
          </cell>
          <cell r="L78" t="str">
            <v>M</v>
          </cell>
        </row>
        <row r="79">
          <cell r="A79" t="str">
            <v>_78</v>
          </cell>
          <cell r="B79">
            <v>78</v>
          </cell>
          <cell r="C79" t="str">
            <v>Inventories</v>
          </cell>
          <cell r="G79" t="str">
            <v>T</v>
          </cell>
          <cell r="H79" t="str">
            <v>B</v>
          </cell>
          <cell r="I79" t="b">
            <v>0</v>
          </cell>
          <cell r="J79" t="b">
            <v>0</v>
          </cell>
          <cell r="K79" t="b">
            <v>0</v>
          </cell>
          <cell r="L79" t="str">
            <v>M</v>
          </cell>
        </row>
        <row r="80">
          <cell r="A80" t="str">
            <v>A5720</v>
          </cell>
          <cell r="B80">
            <v>79</v>
          </cell>
          <cell r="C80" t="str">
            <v>Trading Inventory</v>
          </cell>
          <cell r="D80" t="str">
            <v>A5700</v>
          </cell>
          <cell r="H80" t="str">
            <v>B</v>
          </cell>
          <cell r="I80" t="b">
            <v>1</v>
          </cell>
          <cell r="J80" t="b">
            <v>1</v>
          </cell>
          <cell r="K80" t="b">
            <v>1</v>
          </cell>
          <cell r="L80" t="str">
            <v>M</v>
          </cell>
        </row>
        <row r="81">
          <cell r="A81" t="str">
            <v>A5740</v>
          </cell>
          <cell r="B81">
            <v>80</v>
          </cell>
          <cell r="C81" t="str">
            <v>Non Trading Inventory</v>
          </cell>
          <cell r="D81" t="str">
            <v>A5700</v>
          </cell>
          <cell r="H81" t="str">
            <v>B</v>
          </cell>
          <cell r="I81" t="b">
            <v>1</v>
          </cell>
          <cell r="J81" t="b">
            <v>1</v>
          </cell>
          <cell r="K81" t="b">
            <v>1</v>
          </cell>
          <cell r="L81" t="str">
            <v>M</v>
          </cell>
        </row>
        <row r="82">
          <cell r="A82" t="str">
            <v>A5700</v>
          </cell>
          <cell r="B82">
            <v>81</v>
          </cell>
          <cell r="C82" t="str">
            <v>Inventories</v>
          </cell>
          <cell r="D82" t="str">
            <v>TOTCURASS</v>
          </cell>
          <cell r="G82">
            <v>1</v>
          </cell>
          <cell r="H82" t="str">
            <v>B</v>
          </cell>
          <cell r="I82" t="b">
            <v>0</v>
          </cell>
          <cell r="J82" t="b">
            <v>0</v>
          </cell>
          <cell r="K82" t="b">
            <v>0</v>
          </cell>
          <cell r="L82" t="str">
            <v>M</v>
          </cell>
        </row>
        <row r="83">
          <cell r="A83" t="str">
            <v>_82</v>
          </cell>
          <cell r="B83">
            <v>82</v>
          </cell>
          <cell r="G83" t="str">
            <v>T</v>
          </cell>
          <cell r="H83" t="str">
            <v>B</v>
          </cell>
          <cell r="I83" t="b">
            <v>0</v>
          </cell>
          <cell r="J83" t="b">
            <v>0</v>
          </cell>
          <cell r="K83" t="b">
            <v>0</v>
          </cell>
          <cell r="L83" t="str">
            <v>M</v>
          </cell>
        </row>
        <row r="84">
          <cell r="A84" t="str">
            <v>_83</v>
          </cell>
          <cell r="B84">
            <v>83</v>
          </cell>
          <cell r="C84" t="str">
            <v>Trade Debtors</v>
          </cell>
          <cell r="G84" t="str">
            <v>T</v>
          </cell>
          <cell r="H84" t="str">
            <v>B</v>
          </cell>
          <cell r="I84" t="b">
            <v>0</v>
          </cell>
          <cell r="J84" t="b">
            <v>0</v>
          </cell>
          <cell r="K84" t="b">
            <v>0</v>
          </cell>
          <cell r="L84" t="str">
            <v>M</v>
          </cell>
        </row>
        <row r="85">
          <cell r="A85" t="str">
            <v>A5201</v>
          </cell>
          <cell r="B85">
            <v>84</v>
          </cell>
          <cell r="C85" t="str">
            <v>Accounts Receivable - Own Subscribers</v>
          </cell>
          <cell r="D85" t="str">
            <v>A5401</v>
          </cell>
          <cell r="E85" t="str">
            <v>A5200</v>
          </cell>
          <cell r="H85" t="str">
            <v>B</v>
          </cell>
          <cell r="I85" t="b">
            <v>1</v>
          </cell>
          <cell r="J85" t="b">
            <v>1</v>
          </cell>
          <cell r="K85" t="b">
            <v>1</v>
          </cell>
          <cell r="L85" t="str">
            <v>M</v>
          </cell>
        </row>
        <row r="86">
          <cell r="A86" t="str">
            <v>A5301</v>
          </cell>
          <cell r="B86">
            <v>85</v>
          </cell>
          <cell r="C86" t="str">
            <v>Bad Debt - Own Subscribers</v>
          </cell>
          <cell r="D86" t="str">
            <v>A5401</v>
          </cell>
          <cell r="E86" t="str">
            <v>A5300</v>
          </cell>
          <cell r="H86" t="str">
            <v>B</v>
          </cell>
          <cell r="I86" t="b">
            <v>1</v>
          </cell>
          <cell r="J86" t="b">
            <v>1</v>
          </cell>
          <cell r="K86" t="b">
            <v>1</v>
          </cell>
          <cell r="L86" t="str">
            <v>M</v>
          </cell>
        </row>
        <row r="87">
          <cell r="A87" t="str">
            <v>A5401</v>
          </cell>
          <cell r="B87">
            <v>86</v>
          </cell>
          <cell r="C87" t="str">
            <v>Net Accounts Receivable - Own Subscribers</v>
          </cell>
          <cell r="D87" t="str">
            <v>A5400</v>
          </cell>
          <cell r="G87">
            <v>1</v>
          </cell>
          <cell r="H87" t="str">
            <v>B</v>
          </cell>
          <cell r="I87" t="b">
            <v>0</v>
          </cell>
          <cell r="J87" t="b">
            <v>0</v>
          </cell>
          <cell r="K87" t="b">
            <v>0</v>
          </cell>
          <cell r="L87" t="str">
            <v>M</v>
          </cell>
        </row>
        <row r="88">
          <cell r="A88" t="str">
            <v>A5202</v>
          </cell>
          <cell r="B88">
            <v>87</v>
          </cell>
          <cell r="C88" t="str">
            <v>Accounts Receivable - PTT/ other operations</v>
          </cell>
          <cell r="D88" t="str">
            <v>A5402</v>
          </cell>
          <cell r="E88" t="str">
            <v>A5200</v>
          </cell>
          <cell r="H88" t="str">
            <v>B</v>
          </cell>
          <cell r="I88" t="b">
            <v>1</v>
          </cell>
          <cell r="J88" t="b">
            <v>1</v>
          </cell>
          <cell r="K88" t="b">
            <v>1</v>
          </cell>
          <cell r="L88" t="str">
            <v>M</v>
          </cell>
        </row>
        <row r="89">
          <cell r="A89" t="str">
            <v>A5302</v>
          </cell>
          <cell r="B89">
            <v>88</v>
          </cell>
          <cell r="C89" t="str">
            <v>Bad Debt - PTT/Other operations</v>
          </cell>
          <cell r="D89" t="str">
            <v>A5402</v>
          </cell>
          <cell r="E89" t="str">
            <v>A5300</v>
          </cell>
          <cell r="H89" t="str">
            <v>B</v>
          </cell>
          <cell r="I89" t="b">
            <v>1</v>
          </cell>
          <cell r="J89" t="b">
            <v>1</v>
          </cell>
          <cell r="K89" t="b">
            <v>1</v>
          </cell>
          <cell r="L89" t="str">
            <v>M</v>
          </cell>
        </row>
        <row r="90">
          <cell r="A90" t="str">
            <v>A5402</v>
          </cell>
          <cell r="B90">
            <v>89</v>
          </cell>
          <cell r="C90" t="str">
            <v>Net Accounts Receivable - PTT/other operations</v>
          </cell>
          <cell r="D90" t="str">
            <v>A5400</v>
          </cell>
          <cell r="G90">
            <v>1</v>
          </cell>
          <cell r="H90" t="str">
            <v>B</v>
          </cell>
          <cell r="I90" t="b">
            <v>0</v>
          </cell>
          <cell r="J90" t="b">
            <v>0</v>
          </cell>
          <cell r="K90" t="b">
            <v>0</v>
          </cell>
          <cell r="L90" t="str">
            <v>M</v>
          </cell>
        </row>
        <row r="91">
          <cell r="A91" t="str">
            <v>A5203</v>
          </cell>
          <cell r="B91">
            <v>90</v>
          </cell>
          <cell r="C91" t="str">
            <v>Accounts Receivable - Dealers</v>
          </cell>
          <cell r="D91" t="str">
            <v>A5403</v>
          </cell>
          <cell r="E91" t="str">
            <v>A5200</v>
          </cell>
          <cell r="H91" t="str">
            <v>B</v>
          </cell>
          <cell r="I91" t="b">
            <v>1</v>
          </cell>
          <cell r="J91" t="b">
            <v>1</v>
          </cell>
          <cell r="K91" t="b">
            <v>1</v>
          </cell>
          <cell r="L91" t="str">
            <v>M</v>
          </cell>
        </row>
        <row r="92">
          <cell r="A92" t="str">
            <v>A5303</v>
          </cell>
          <cell r="B92">
            <v>91</v>
          </cell>
          <cell r="C92" t="str">
            <v>Bad Debt - Dealers</v>
          </cell>
          <cell r="D92" t="str">
            <v>A5403</v>
          </cell>
          <cell r="E92" t="str">
            <v>A5300</v>
          </cell>
          <cell r="H92" t="str">
            <v>B</v>
          </cell>
          <cell r="I92" t="b">
            <v>1</v>
          </cell>
          <cell r="J92" t="b">
            <v>1</v>
          </cell>
          <cell r="K92" t="b">
            <v>1</v>
          </cell>
          <cell r="L92" t="str">
            <v>M</v>
          </cell>
        </row>
        <row r="93">
          <cell r="A93" t="str">
            <v>A5403</v>
          </cell>
          <cell r="B93">
            <v>92</v>
          </cell>
          <cell r="C93" t="str">
            <v>Net Accounts Receivable - Dealers</v>
          </cell>
          <cell r="D93" t="str">
            <v>A5400</v>
          </cell>
          <cell r="G93">
            <v>1</v>
          </cell>
          <cell r="H93" t="str">
            <v>B</v>
          </cell>
          <cell r="I93" t="b">
            <v>0</v>
          </cell>
          <cell r="J93" t="b">
            <v>0</v>
          </cell>
          <cell r="K93" t="b">
            <v>0</v>
          </cell>
          <cell r="L93" t="str">
            <v>M</v>
          </cell>
        </row>
        <row r="94">
          <cell r="A94" t="str">
            <v>A5204</v>
          </cell>
          <cell r="B94">
            <v>93</v>
          </cell>
          <cell r="C94" t="str">
            <v>Accounts Receivable - Telephone &amp; Equipment</v>
          </cell>
          <cell r="D94" t="str">
            <v>A5404</v>
          </cell>
          <cell r="E94" t="str">
            <v>A5200</v>
          </cell>
          <cell r="H94" t="str">
            <v>B</v>
          </cell>
          <cell r="I94" t="b">
            <v>1</v>
          </cell>
          <cell r="J94" t="b">
            <v>1</v>
          </cell>
          <cell r="K94" t="b">
            <v>1</v>
          </cell>
          <cell r="L94" t="str">
            <v>M</v>
          </cell>
        </row>
        <row r="95">
          <cell r="A95" t="str">
            <v>A5304</v>
          </cell>
          <cell r="B95">
            <v>94</v>
          </cell>
          <cell r="C95" t="str">
            <v>Bad Debt - Telephone &amp; Equipment</v>
          </cell>
          <cell r="D95" t="str">
            <v>A5404</v>
          </cell>
          <cell r="E95" t="str">
            <v>A5300</v>
          </cell>
          <cell r="H95" t="str">
            <v>B</v>
          </cell>
          <cell r="I95" t="b">
            <v>1</v>
          </cell>
          <cell r="J95" t="b">
            <v>1</v>
          </cell>
          <cell r="K95" t="b">
            <v>1</v>
          </cell>
          <cell r="L95" t="str">
            <v>M</v>
          </cell>
        </row>
        <row r="96">
          <cell r="A96" t="str">
            <v>A5404</v>
          </cell>
          <cell r="B96">
            <v>95</v>
          </cell>
          <cell r="C96" t="str">
            <v>Net Accounts Receivable - Telephone &amp; Equipment</v>
          </cell>
          <cell r="D96" t="str">
            <v>A5400</v>
          </cell>
          <cell r="G96">
            <v>1</v>
          </cell>
          <cell r="H96" t="str">
            <v>B</v>
          </cell>
          <cell r="I96" t="b">
            <v>0</v>
          </cell>
          <cell r="J96" t="b">
            <v>0</v>
          </cell>
          <cell r="K96" t="b">
            <v>0</v>
          </cell>
          <cell r="L96" t="str">
            <v>M</v>
          </cell>
        </row>
        <row r="97">
          <cell r="A97" t="str">
            <v>_96</v>
          </cell>
          <cell r="B97">
            <v>96</v>
          </cell>
          <cell r="C97" t="str">
            <v>Sub section - Other trade Debtor (MICS included)</v>
          </cell>
          <cell r="G97" t="str">
            <v>T</v>
          </cell>
          <cell r="H97" t="str">
            <v>B</v>
          </cell>
          <cell r="I97" t="b">
            <v>0</v>
          </cell>
          <cell r="J97" t="b">
            <v>0</v>
          </cell>
          <cell r="K97" t="b">
            <v>0</v>
          </cell>
          <cell r="L97" t="str">
            <v>M</v>
          </cell>
        </row>
        <row r="98">
          <cell r="A98" t="str">
            <v>A5205</v>
          </cell>
          <cell r="B98">
            <v>97</v>
          </cell>
          <cell r="C98" t="str">
            <v>Accounts Receivable - Other</v>
          </cell>
          <cell r="D98" t="str">
            <v>A5405</v>
          </cell>
          <cell r="E98" t="str">
            <v>A5200</v>
          </cell>
          <cell r="F98" t="str">
            <v>A520T</v>
          </cell>
          <cell r="H98" t="str">
            <v>B</v>
          </cell>
          <cell r="I98" t="b">
            <v>1</v>
          </cell>
          <cell r="J98" t="b">
            <v>1</v>
          </cell>
          <cell r="K98" t="b">
            <v>1</v>
          </cell>
          <cell r="L98" t="str">
            <v>M</v>
          </cell>
        </row>
        <row r="99">
          <cell r="A99" t="str">
            <v>A5206</v>
          </cell>
          <cell r="B99">
            <v>98</v>
          </cell>
          <cell r="C99" t="str">
            <v>Accounts Receivable - Clearing</v>
          </cell>
          <cell r="D99" t="str">
            <v>A5406</v>
          </cell>
          <cell r="E99" t="str">
            <v>A5200</v>
          </cell>
          <cell r="F99" t="str">
            <v>A520T</v>
          </cell>
          <cell r="H99" t="str">
            <v>B</v>
          </cell>
          <cell r="I99" t="b">
            <v>1</v>
          </cell>
          <cell r="J99" t="b">
            <v>1</v>
          </cell>
          <cell r="K99" t="b">
            <v>1</v>
          </cell>
          <cell r="L99" t="str">
            <v>M</v>
          </cell>
        </row>
        <row r="100">
          <cell r="A100" t="str">
            <v>A5208</v>
          </cell>
          <cell r="B100">
            <v>99</v>
          </cell>
          <cell r="C100" t="str">
            <v>Accounts Receivable - Consultancy</v>
          </cell>
          <cell r="D100" t="str">
            <v>A5408</v>
          </cell>
          <cell r="E100" t="str">
            <v>A5200</v>
          </cell>
          <cell r="F100" t="str">
            <v>A520T</v>
          </cell>
          <cell r="H100" t="str">
            <v>B</v>
          </cell>
          <cell r="I100" t="b">
            <v>1</v>
          </cell>
          <cell r="J100" t="b">
            <v>1</v>
          </cell>
          <cell r="K100" t="b">
            <v>1</v>
          </cell>
          <cell r="L100" t="str">
            <v>M</v>
          </cell>
        </row>
        <row r="101">
          <cell r="A101" t="str">
            <v>A5209</v>
          </cell>
          <cell r="B101">
            <v>100</v>
          </cell>
          <cell r="C101" t="str">
            <v>Accounts Receivable - Automated payments systems - Customers</v>
          </cell>
          <cell r="D101" t="str">
            <v>A5409</v>
          </cell>
          <cell r="E101" t="str">
            <v>A5200</v>
          </cell>
          <cell r="F101" t="str">
            <v>A520T</v>
          </cell>
          <cell r="H101" t="str">
            <v>B</v>
          </cell>
          <cell r="I101" t="b">
            <v>1</v>
          </cell>
          <cell r="J101" t="b">
            <v>1</v>
          </cell>
          <cell r="K101" t="b">
            <v>1</v>
          </cell>
          <cell r="L101" t="str">
            <v>M</v>
          </cell>
        </row>
        <row r="102">
          <cell r="A102" t="str">
            <v>A5210</v>
          </cell>
          <cell r="B102">
            <v>101</v>
          </cell>
          <cell r="C102" t="str">
            <v>Accounts Receivable - Automated payments systems - Merchants</v>
          </cell>
          <cell r="D102" t="str">
            <v>A5410</v>
          </cell>
          <cell r="E102" t="str">
            <v>A5200</v>
          </cell>
          <cell r="F102" t="str">
            <v>A520T</v>
          </cell>
          <cell r="H102" t="str">
            <v>B</v>
          </cell>
          <cell r="I102" t="b">
            <v>1</v>
          </cell>
          <cell r="J102" t="b">
            <v>1</v>
          </cell>
          <cell r="K102" t="b">
            <v>1</v>
          </cell>
          <cell r="L102" t="str">
            <v>M</v>
          </cell>
        </row>
        <row r="103">
          <cell r="A103" t="str">
            <v>A520T</v>
          </cell>
          <cell r="B103">
            <v>102</v>
          </cell>
          <cell r="C103" t="str">
            <v>Account Receivable - Other - Total</v>
          </cell>
          <cell r="G103">
            <v>3</v>
          </cell>
          <cell r="H103" t="str">
            <v>B</v>
          </cell>
          <cell r="I103" t="b">
            <v>0</v>
          </cell>
          <cell r="J103" t="b">
            <v>0</v>
          </cell>
          <cell r="K103" t="b">
            <v>0</v>
          </cell>
          <cell r="L103" t="str">
            <v>M</v>
          </cell>
        </row>
        <row r="104">
          <cell r="A104" t="str">
            <v>A5305</v>
          </cell>
          <cell r="B104">
            <v>103</v>
          </cell>
          <cell r="C104" t="str">
            <v>Bad Debt - Other</v>
          </cell>
          <cell r="D104" t="str">
            <v>A5405</v>
          </cell>
          <cell r="E104" t="str">
            <v>A5300</v>
          </cell>
          <cell r="F104" t="str">
            <v>A530T</v>
          </cell>
          <cell r="H104" t="str">
            <v>B</v>
          </cell>
          <cell r="I104" t="b">
            <v>1</v>
          </cell>
          <cell r="J104" t="b">
            <v>1</v>
          </cell>
          <cell r="K104" t="b">
            <v>1</v>
          </cell>
          <cell r="L104" t="str">
            <v>M</v>
          </cell>
        </row>
        <row r="105">
          <cell r="A105" t="str">
            <v>A5306</v>
          </cell>
          <cell r="B105">
            <v>104</v>
          </cell>
          <cell r="C105" t="str">
            <v>Bad Debt - Data Clearing</v>
          </cell>
          <cell r="D105" t="str">
            <v>A5406</v>
          </cell>
          <cell r="E105" t="str">
            <v>A5300</v>
          </cell>
          <cell r="F105" t="str">
            <v>A530T</v>
          </cell>
          <cell r="H105" t="str">
            <v>B</v>
          </cell>
          <cell r="I105" t="b">
            <v>1</v>
          </cell>
          <cell r="J105" t="b">
            <v>1</v>
          </cell>
          <cell r="K105" t="b">
            <v>1</v>
          </cell>
          <cell r="L105" t="str">
            <v>M</v>
          </cell>
        </row>
        <row r="106">
          <cell r="A106" t="str">
            <v>_105</v>
          </cell>
          <cell r="B106">
            <v>105</v>
          </cell>
          <cell r="G106" t="str">
            <v>T</v>
          </cell>
          <cell r="H106" t="str">
            <v>B</v>
          </cell>
          <cell r="I106" t="b">
            <v>0</v>
          </cell>
          <cell r="J106" t="b">
            <v>0</v>
          </cell>
          <cell r="K106" t="b">
            <v>0</v>
          </cell>
          <cell r="L106" t="str">
            <v>M</v>
          </cell>
        </row>
        <row r="107">
          <cell r="A107" t="str">
            <v>A5308</v>
          </cell>
          <cell r="B107">
            <v>106</v>
          </cell>
          <cell r="C107" t="str">
            <v>Bad Debt - Consultancy</v>
          </cell>
          <cell r="D107" t="str">
            <v>A5408</v>
          </cell>
          <cell r="E107" t="str">
            <v>A5300</v>
          </cell>
          <cell r="F107" t="str">
            <v>A530T</v>
          </cell>
          <cell r="H107" t="str">
            <v>B</v>
          </cell>
          <cell r="I107" t="b">
            <v>1</v>
          </cell>
          <cell r="J107" t="b">
            <v>1</v>
          </cell>
          <cell r="K107" t="b">
            <v>1</v>
          </cell>
          <cell r="L107" t="str">
            <v>M</v>
          </cell>
        </row>
        <row r="108">
          <cell r="A108" t="str">
            <v>A5309</v>
          </cell>
          <cell r="B108">
            <v>107</v>
          </cell>
          <cell r="C108" t="str">
            <v>Bad Debt - Automated payments systems - Customers</v>
          </cell>
          <cell r="D108" t="str">
            <v>A5409</v>
          </cell>
          <cell r="E108" t="str">
            <v>A5300</v>
          </cell>
          <cell r="F108" t="str">
            <v>A530T</v>
          </cell>
          <cell r="H108" t="str">
            <v>B</v>
          </cell>
          <cell r="I108" t="b">
            <v>1</v>
          </cell>
          <cell r="J108" t="b">
            <v>1</v>
          </cell>
          <cell r="K108" t="b">
            <v>1</v>
          </cell>
          <cell r="L108" t="str">
            <v>M</v>
          </cell>
        </row>
        <row r="109">
          <cell r="A109" t="str">
            <v>A5310</v>
          </cell>
          <cell r="B109">
            <v>108</v>
          </cell>
          <cell r="C109" t="str">
            <v>Bad Debt - Automated payments systems - Merchants</v>
          </cell>
          <cell r="D109" t="str">
            <v>A5410</v>
          </cell>
          <cell r="E109" t="str">
            <v>A5300</v>
          </cell>
          <cell r="F109" t="str">
            <v>A530T</v>
          </cell>
          <cell r="H109" t="str">
            <v>B</v>
          </cell>
          <cell r="I109" t="b">
            <v>1</v>
          </cell>
          <cell r="J109" t="b">
            <v>1</v>
          </cell>
          <cell r="K109" t="b">
            <v>1</v>
          </cell>
          <cell r="L109" t="str">
            <v>M</v>
          </cell>
        </row>
        <row r="110">
          <cell r="A110" t="str">
            <v>A530T</v>
          </cell>
          <cell r="B110">
            <v>109</v>
          </cell>
          <cell r="C110" t="str">
            <v>Bad Debt - Other - Total</v>
          </cell>
          <cell r="G110">
            <v>3</v>
          </cell>
          <cell r="H110" t="str">
            <v>B</v>
          </cell>
          <cell r="I110" t="b">
            <v>0</v>
          </cell>
          <cell r="J110" t="b">
            <v>0</v>
          </cell>
          <cell r="K110" t="b">
            <v>0</v>
          </cell>
          <cell r="L110" t="str">
            <v>M</v>
          </cell>
        </row>
        <row r="111">
          <cell r="A111" t="str">
            <v>A5405</v>
          </cell>
          <cell r="B111">
            <v>110</v>
          </cell>
          <cell r="C111" t="str">
            <v>Net Accounts Receivable - Other</v>
          </cell>
          <cell r="D111" t="str">
            <v>A5400</v>
          </cell>
          <cell r="F111" t="str">
            <v>A540T</v>
          </cell>
          <cell r="G111">
            <v>1</v>
          </cell>
          <cell r="H111" t="str">
            <v>B</v>
          </cell>
          <cell r="I111" t="b">
            <v>0</v>
          </cell>
          <cell r="J111" t="b">
            <v>0</v>
          </cell>
          <cell r="K111" t="b">
            <v>0</v>
          </cell>
          <cell r="L111" t="str">
            <v>M</v>
          </cell>
        </row>
        <row r="112">
          <cell r="A112" t="str">
            <v>A5406</v>
          </cell>
          <cell r="B112">
            <v>111</v>
          </cell>
          <cell r="C112" t="str">
            <v>Net Accounts Receivable - Clearing</v>
          </cell>
          <cell r="D112" t="str">
            <v>A5400</v>
          </cell>
          <cell r="F112" t="str">
            <v>A540T</v>
          </cell>
          <cell r="G112">
            <v>1</v>
          </cell>
          <cell r="H112" t="str">
            <v>B</v>
          </cell>
          <cell r="I112" t="b">
            <v>0</v>
          </cell>
          <cell r="J112" t="b">
            <v>0</v>
          </cell>
          <cell r="K112" t="b">
            <v>0</v>
          </cell>
          <cell r="L112" t="str">
            <v>M</v>
          </cell>
        </row>
        <row r="113">
          <cell r="A113" t="str">
            <v>A5408</v>
          </cell>
          <cell r="B113">
            <v>112</v>
          </cell>
          <cell r="C113" t="str">
            <v>Net Accounts Receivable - Consultancy</v>
          </cell>
          <cell r="D113" t="str">
            <v>A5400</v>
          </cell>
          <cell r="F113" t="str">
            <v>A540T</v>
          </cell>
          <cell r="G113">
            <v>1</v>
          </cell>
          <cell r="H113" t="str">
            <v>B</v>
          </cell>
          <cell r="I113" t="b">
            <v>0</v>
          </cell>
          <cell r="J113" t="b">
            <v>0</v>
          </cell>
          <cell r="K113" t="b">
            <v>0</v>
          </cell>
          <cell r="L113" t="str">
            <v>M</v>
          </cell>
        </row>
        <row r="114">
          <cell r="A114" t="str">
            <v>A5409</v>
          </cell>
          <cell r="B114">
            <v>113</v>
          </cell>
          <cell r="C114" t="str">
            <v>Net Accounts Receivable - Automated payments systems - Customers</v>
          </cell>
          <cell r="D114" t="str">
            <v>A5400</v>
          </cell>
          <cell r="F114" t="str">
            <v>A540T</v>
          </cell>
          <cell r="G114">
            <v>1</v>
          </cell>
          <cell r="H114" t="str">
            <v>B</v>
          </cell>
          <cell r="I114" t="b">
            <v>0</v>
          </cell>
          <cell r="J114" t="b">
            <v>0</v>
          </cell>
          <cell r="K114" t="b">
            <v>0</v>
          </cell>
          <cell r="L114" t="str">
            <v>M</v>
          </cell>
        </row>
        <row r="115">
          <cell r="A115" t="str">
            <v>A5410</v>
          </cell>
          <cell r="B115">
            <v>114</v>
          </cell>
          <cell r="C115" t="str">
            <v>Net Accounts Receivable - Automated payments systems - Merchants</v>
          </cell>
          <cell r="D115" t="str">
            <v>A5400</v>
          </cell>
          <cell r="F115" t="str">
            <v>A540T</v>
          </cell>
          <cell r="G115">
            <v>1</v>
          </cell>
          <cell r="H115" t="str">
            <v>B</v>
          </cell>
          <cell r="I115" t="b">
            <v>0</v>
          </cell>
          <cell r="J115" t="b">
            <v>0</v>
          </cell>
          <cell r="K115" t="b">
            <v>0</v>
          </cell>
          <cell r="L115" t="str">
            <v>M</v>
          </cell>
        </row>
        <row r="116">
          <cell r="A116" t="str">
            <v>A540T</v>
          </cell>
          <cell r="B116">
            <v>115</v>
          </cell>
          <cell r="C116" t="str">
            <v>Net Accounts Receivable - Other - Total</v>
          </cell>
          <cell r="G116">
            <v>3</v>
          </cell>
          <cell r="H116" t="str">
            <v>B</v>
          </cell>
          <cell r="I116" t="b">
            <v>0</v>
          </cell>
          <cell r="J116" t="b">
            <v>0</v>
          </cell>
          <cell r="K116" t="b">
            <v>0</v>
          </cell>
          <cell r="L116" t="str">
            <v>M</v>
          </cell>
        </row>
        <row r="117">
          <cell r="A117" t="str">
            <v>_116</v>
          </cell>
          <cell r="B117">
            <v>116</v>
          </cell>
          <cell r="G117" t="str">
            <v>T</v>
          </cell>
          <cell r="H117" t="str">
            <v>B</v>
          </cell>
          <cell r="I117" t="b">
            <v>0</v>
          </cell>
          <cell r="J117" t="b">
            <v>0</v>
          </cell>
          <cell r="K117" t="b">
            <v>0</v>
          </cell>
          <cell r="L117" t="str">
            <v>M</v>
          </cell>
        </row>
        <row r="118">
          <cell r="A118" t="str">
            <v>A5200</v>
          </cell>
          <cell r="B118">
            <v>117</v>
          </cell>
          <cell r="C118" t="str">
            <v>Gross Accounts Receivable</v>
          </cell>
          <cell r="G118">
            <v>2</v>
          </cell>
          <cell r="H118" t="str">
            <v>B</v>
          </cell>
          <cell r="I118" t="b">
            <v>0</v>
          </cell>
          <cell r="J118" t="b">
            <v>0</v>
          </cell>
          <cell r="K118" t="b">
            <v>0</v>
          </cell>
          <cell r="L118" t="str">
            <v>M</v>
          </cell>
        </row>
        <row r="119">
          <cell r="A119" t="str">
            <v>A5300</v>
          </cell>
          <cell r="B119">
            <v>118</v>
          </cell>
          <cell r="C119" t="str">
            <v>Total Bad Debt Provisions</v>
          </cell>
          <cell r="G119">
            <v>2</v>
          </cell>
          <cell r="H119" t="str">
            <v>B</v>
          </cell>
          <cell r="I119" t="b">
            <v>0</v>
          </cell>
          <cell r="J119" t="b">
            <v>0</v>
          </cell>
          <cell r="K119" t="b">
            <v>0</v>
          </cell>
          <cell r="L119" t="str">
            <v>M</v>
          </cell>
        </row>
        <row r="120">
          <cell r="A120" t="str">
            <v>A5400</v>
          </cell>
          <cell r="B120">
            <v>119</v>
          </cell>
          <cell r="C120" t="str">
            <v>Trade debtors, net</v>
          </cell>
          <cell r="D120" t="str">
            <v>TOTCURASS</v>
          </cell>
          <cell r="G120">
            <v>1</v>
          </cell>
          <cell r="H120" t="str">
            <v>B</v>
          </cell>
          <cell r="I120" t="b">
            <v>0</v>
          </cell>
          <cell r="J120" t="b">
            <v>0</v>
          </cell>
          <cell r="K120" t="b">
            <v>0</v>
          </cell>
          <cell r="L120" t="str">
            <v>M</v>
          </cell>
        </row>
        <row r="121">
          <cell r="A121" t="str">
            <v>_120</v>
          </cell>
          <cell r="B121">
            <v>120</v>
          </cell>
          <cell r="G121" t="str">
            <v>T</v>
          </cell>
          <cell r="H121" t="str">
            <v>B</v>
          </cell>
          <cell r="I121" t="b">
            <v>0</v>
          </cell>
          <cell r="J121" t="b">
            <v>0</v>
          </cell>
          <cell r="K121" t="b">
            <v>0</v>
          </cell>
          <cell r="L121" t="str">
            <v>M</v>
          </cell>
        </row>
        <row r="122">
          <cell r="A122" t="str">
            <v>_121</v>
          </cell>
          <cell r="B122">
            <v>121</v>
          </cell>
          <cell r="C122" t="str">
            <v>Trade debtors ageing</v>
          </cell>
          <cell r="G122" t="str">
            <v>T</v>
          </cell>
          <cell r="H122" t="str">
            <v>B</v>
          </cell>
          <cell r="I122" t="b">
            <v>0</v>
          </cell>
          <cell r="J122" t="b">
            <v>0</v>
          </cell>
          <cell r="K122" t="b">
            <v>0</v>
          </cell>
          <cell r="L122" t="str">
            <v>M</v>
          </cell>
        </row>
        <row r="123">
          <cell r="A123" t="str">
            <v>A5411</v>
          </cell>
          <cell r="B123">
            <v>122</v>
          </cell>
          <cell r="C123" t="str">
            <v>Current Billing - T&amp;E</v>
          </cell>
          <cell r="D123" t="str">
            <v>CtrlBilling</v>
          </cell>
          <cell r="H123" t="str">
            <v>B</v>
          </cell>
          <cell r="I123" t="b">
            <v>0</v>
          </cell>
          <cell r="J123" t="b">
            <v>1</v>
          </cell>
          <cell r="K123" t="b">
            <v>0</v>
          </cell>
          <cell r="L123" t="str">
            <v>M</v>
          </cell>
        </row>
        <row r="124">
          <cell r="A124" t="str">
            <v>A5412</v>
          </cell>
          <cell r="B124">
            <v>123</v>
          </cell>
          <cell r="C124" t="str">
            <v>1 Month Previous Billing - T&amp;E</v>
          </cell>
          <cell r="D124" t="str">
            <v>CtrlBilling</v>
          </cell>
          <cell r="H124" t="str">
            <v>B</v>
          </cell>
          <cell r="I124" t="b">
            <v>0</v>
          </cell>
          <cell r="J124" t="b">
            <v>1</v>
          </cell>
          <cell r="K124" t="b">
            <v>0</v>
          </cell>
          <cell r="L124" t="str">
            <v>M</v>
          </cell>
        </row>
        <row r="125">
          <cell r="A125" t="str">
            <v>A5413</v>
          </cell>
          <cell r="B125">
            <v>124</v>
          </cell>
          <cell r="C125" t="str">
            <v>2 Months Previous Billing - T&amp;E</v>
          </cell>
          <cell r="D125" t="str">
            <v>CtrlBilling</v>
          </cell>
          <cell r="H125" t="str">
            <v>B</v>
          </cell>
          <cell r="I125" t="b">
            <v>0</v>
          </cell>
          <cell r="J125" t="b">
            <v>1</v>
          </cell>
          <cell r="K125" t="b">
            <v>0</v>
          </cell>
          <cell r="L125" t="str">
            <v>M</v>
          </cell>
        </row>
        <row r="126">
          <cell r="A126" t="str">
            <v>A5414</v>
          </cell>
          <cell r="B126">
            <v>125</v>
          </cell>
          <cell r="C126" t="str">
            <v>3 Months Previous Billing - T&amp;E</v>
          </cell>
          <cell r="D126" t="str">
            <v>CtrlBilling</v>
          </cell>
          <cell r="H126" t="str">
            <v>B</v>
          </cell>
          <cell r="I126" t="b">
            <v>0</v>
          </cell>
          <cell r="J126" t="b">
            <v>1</v>
          </cell>
          <cell r="K126" t="b">
            <v>0</v>
          </cell>
          <cell r="L126" t="str">
            <v>M</v>
          </cell>
        </row>
        <row r="127">
          <cell r="A127" t="str">
            <v>A5415</v>
          </cell>
          <cell r="B127">
            <v>126</v>
          </cell>
          <cell r="C127" t="str">
            <v>4 Months Previous Billing - T&amp;E</v>
          </cell>
          <cell r="D127" t="str">
            <v>CtrlBilling</v>
          </cell>
          <cell r="H127" t="str">
            <v>B</v>
          </cell>
          <cell r="I127" t="b">
            <v>0</v>
          </cell>
          <cell r="J127" t="b">
            <v>1</v>
          </cell>
          <cell r="K127" t="b">
            <v>0</v>
          </cell>
          <cell r="L127" t="str">
            <v>M</v>
          </cell>
        </row>
        <row r="128">
          <cell r="A128" t="str">
            <v>A5416</v>
          </cell>
          <cell r="B128">
            <v>127</v>
          </cell>
          <cell r="C128" t="str">
            <v>Accruals - T&amp;E</v>
          </cell>
          <cell r="D128" t="str">
            <v>CtrlBilling</v>
          </cell>
          <cell r="H128" t="str">
            <v>B</v>
          </cell>
          <cell r="I128" t="b">
            <v>0</v>
          </cell>
          <cell r="J128" t="b">
            <v>1</v>
          </cell>
          <cell r="K128" t="b">
            <v>0</v>
          </cell>
          <cell r="L128" t="str">
            <v>M</v>
          </cell>
        </row>
        <row r="129">
          <cell r="A129" t="str">
            <v>A5421</v>
          </cell>
          <cell r="B129">
            <v>128</v>
          </cell>
          <cell r="C129" t="str">
            <v>Current Billing - Other</v>
          </cell>
          <cell r="D129" t="str">
            <v>CtrlBilling</v>
          </cell>
          <cell r="H129" t="str">
            <v>B</v>
          </cell>
          <cell r="I129" t="b">
            <v>0</v>
          </cell>
          <cell r="J129" t="b">
            <v>1</v>
          </cell>
          <cell r="K129" t="b">
            <v>0</v>
          </cell>
          <cell r="L129" t="str">
            <v>M</v>
          </cell>
        </row>
        <row r="130">
          <cell r="A130" t="str">
            <v>A5422</v>
          </cell>
          <cell r="B130">
            <v>129</v>
          </cell>
          <cell r="C130" t="str">
            <v>1 Month Previous Billing - Other</v>
          </cell>
          <cell r="D130" t="str">
            <v>CtrlBilling</v>
          </cell>
          <cell r="H130" t="str">
            <v>B</v>
          </cell>
          <cell r="I130" t="b">
            <v>0</v>
          </cell>
          <cell r="J130" t="b">
            <v>1</v>
          </cell>
          <cell r="K130" t="b">
            <v>0</v>
          </cell>
          <cell r="L130" t="str">
            <v>M</v>
          </cell>
        </row>
        <row r="131">
          <cell r="A131" t="str">
            <v>A5423</v>
          </cell>
          <cell r="B131">
            <v>130</v>
          </cell>
          <cell r="C131" t="str">
            <v>2 Months Previous Billing - Other</v>
          </cell>
          <cell r="D131" t="str">
            <v>CtrlBilling</v>
          </cell>
          <cell r="H131" t="str">
            <v>B</v>
          </cell>
          <cell r="I131" t="b">
            <v>0</v>
          </cell>
          <cell r="J131" t="b">
            <v>1</v>
          </cell>
          <cell r="K131" t="b">
            <v>0</v>
          </cell>
          <cell r="L131" t="str">
            <v>M</v>
          </cell>
        </row>
        <row r="132">
          <cell r="A132" t="str">
            <v>A5424</v>
          </cell>
          <cell r="B132">
            <v>131</v>
          </cell>
          <cell r="C132" t="str">
            <v>3 Months Previous Billing - Other</v>
          </cell>
          <cell r="D132" t="str">
            <v>CtrlBilling</v>
          </cell>
          <cell r="H132" t="str">
            <v>B</v>
          </cell>
          <cell r="I132" t="b">
            <v>0</v>
          </cell>
          <cell r="J132" t="b">
            <v>1</v>
          </cell>
          <cell r="K132" t="b">
            <v>0</v>
          </cell>
          <cell r="L132" t="str">
            <v>M</v>
          </cell>
        </row>
        <row r="133">
          <cell r="A133" t="str">
            <v>A5425</v>
          </cell>
          <cell r="B133">
            <v>132</v>
          </cell>
          <cell r="C133" t="str">
            <v>4 Months Previous Billing - Other</v>
          </cell>
          <cell r="D133" t="str">
            <v>CtrlBilling</v>
          </cell>
          <cell r="H133" t="str">
            <v>B</v>
          </cell>
          <cell r="I133" t="b">
            <v>0</v>
          </cell>
          <cell r="J133" t="b">
            <v>1</v>
          </cell>
          <cell r="K133" t="b">
            <v>0</v>
          </cell>
          <cell r="L133" t="str">
            <v>M</v>
          </cell>
        </row>
        <row r="134">
          <cell r="A134" t="str">
            <v>A5426</v>
          </cell>
          <cell r="B134">
            <v>133</v>
          </cell>
          <cell r="C134" t="str">
            <v xml:space="preserve">Accruals - Other </v>
          </cell>
          <cell r="D134" t="str">
            <v>CtrlBilling</v>
          </cell>
          <cell r="H134" t="str">
            <v>B</v>
          </cell>
          <cell r="I134" t="b">
            <v>0</v>
          </cell>
          <cell r="J134" t="b">
            <v>1</v>
          </cell>
          <cell r="K134" t="b">
            <v>0</v>
          </cell>
          <cell r="L134" t="str">
            <v>M</v>
          </cell>
        </row>
        <row r="135">
          <cell r="A135" t="str">
            <v>A5431</v>
          </cell>
          <cell r="B135">
            <v>134</v>
          </cell>
          <cell r="C135" t="str">
            <v>Current Billing - Own Subscribers</v>
          </cell>
          <cell r="D135" t="str">
            <v>CtrlBilling</v>
          </cell>
          <cell r="H135" t="str">
            <v>B</v>
          </cell>
          <cell r="I135" t="b">
            <v>0</v>
          </cell>
          <cell r="J135" t="b">
            <v>1</v>
          </cell>
          <cell r="K135" t="b">
            <v>0</v>
          </cell>
          <cell r="L135" t="str">
            <v>M</v>
          </cell>
        </row>
        <row r="136">
          <cell r="A136" t="str">
            <v>A5432</v>
          </cell>
          <cell r="B136">
            <v>135</v>
          </cell>
          <cell r="C136" t="str">
            <v>1 Month Previous Billing - Own Subscribers</v>
          </cell>
          <cell r="D136" t="str">
            <v>CtrlBilling</v>
          </cell>
          <cell r="H136" t="str">
            <v>B</v>
          </cell>
          <cell r="I136" t="b">
            <v>0</v>
          </cell>
          <cell r="J136" t="b">
            <v>1</v>
          </cell>
          <cell r="K136" t="b">
            <v>0</v>
          </cell>
          <cell r="L136" t="str">
            <v>M</v>
          </cell>
        </row>
        <row r="137">
          <cell r="A137" t="str">
            <v>A5433</v>
          </cell>
          <cell r="B137">
            <v>136</v>
          </cell>
          <cell r="C137" t="str">
            <v>2 Months Previous Billing - Own Subscribers</v>
          </cell>
          <cell r="D137" t="str">
            <v>CtrlBilling</v>
          </cell>
          <cell r="H137" t="str">
            <v>B</v>
          </cell>
          <cell r="I137" t="b">
            <v>0</v>
          </cell>
          <cell r="J137" t="b">
            <v>1</v>
          </cell>
          <cell r="K137" t="b">
            <v>0</v>
          </cell>
          <cell r="L137" t="str">
            <v>M</v>
          </cell>
        </row>
        <row r="138">
          <cell r="A138" t="str">
            <v>A5434</v>
          </cell>
          <cell r="B138">
            <v>137</v>
          </cell>
          <cell r="C138" t="str">
            <v>3 Months Previous Billing - Own Subscribers</v>
          </cell>
          <cell r="D138" t="str">
            <v>CtrlBilling</v>
          </cell>
          <cell r="H138" t="str">
            <v>B</v>
          </cell>
          <cell r="I138" t="b">
            <v>0</v>
          </cell>
          <cell r="J138" t="b">
            <v>1</v>
          </cell>
          <cell r="K138" t="b">
            <v>0</v>
          </cell>
          <cell r="L138" t="str">
            <v>M</v>
          </cell>
        </row>
        <row r="139">
          <cell r="A139" t="str">
            <v>A5435</v>
          </cell>
          <cell r="B139">
            <v>138</v>
          </cell>
          <cell r="C139" t="str">
            <v>4 Months Previous Billing - Own Subscribers</v>
          </cell>
          <cell r="D139" t="str">
            <v>CtrlBilling</v>
          </cell>
          <cell r="H139" t="str">
            <v>B</v>
          </cell>
          <cell r="I139" t="b">
            <v>0</v>
          </cell>
          <cell r="J139" t="b">
            <v>1</v>
          </cell>
          <cell r="K139" t="b">
            <v>0</v>
          </cell>
          <cell r="L139" t="str">
            <v>M</v>
          </cell>
        </row>
        <row r="140">
          <cell r="A140" t="str">
            <v>A5436</v>
          </cell>
          <cell r="B140">
            <v>139</v>
          </cell>
          <cell r="C140" t="str">
            <v xml:space="preserve">Accruals - Own Subscribers </v>
          </cell>
          <cell r="D140" t="str">
            <v>CtrlBilling</v>
          </cell>
          <cell r="H140" t="str">
            <v>B</v>
          </cell>
          <cell r="I140" t="b">
            <v>0</v>
          </cell>
          <cell r="J140" t="b">
            <v>1</v>
          </cell>
          <cell r="K140" t="b">
            <v>0</v>
          </cell>
          <cell r="L140" t="str">
            <v>M</v>
          </cell>
        </row>
        <row r="141">
          <cell r="A141" t="str">
            <v>A5441</v>
          </cell>
          <cell r="B141">
            <v>140</v>
          </cell>
          <cell r="C141" t="str">
            <v>Current Billing - PTT/ other Operators</v>
          </cell>
          <cell r="D141" t="str">
            <v>CtrlBilling</v>
          </cell>
          <cell r="H141" t="str">
            <v>B</v>
          </cell>
          <cell r="I141" t="b">
            <v>0</v>
          </cell>
          <cell r="J141" t="b">
            <v>1</v>
          </cell>
          <cell r="K141" t="b">
            <v>0</v>
          </cell>
          <cell r="L141" t="str">
            <v>M</v>
          </cell>
        </row>
        <row r="142">
          <cell r="A142" t="str">
            <v>A5442</v>
          </cell>
          <cell r="B142">
            <v>141</v>
          </cell>
          <cell r="C142" t="str">
            <v>1 Month Previous Billing - PTT/ other Operators</v>
          </cell>
          <cell r="D142" t="str">
            <v>CtrlBilling</v>
          </cell>
          <cell r="H142" t="str">
            <v>B</v>
          </cell>
          <cell r="I142" t="b">
            <v>0</v>
          </cell>
          <cell r="J142" t="b">
            <v>1</v>
          </cell>
          <cell r="K142" t="b">
            <v>0</v>
          </cell>
          <cell r="L142" t="str">
            <v>M</v>
          </cell>
        </row>
        <row r="143">
          <cell r="A143" t="str">
            <v>A5443</v>
          </cell>
          <cell r="B143">
            <v>142</v>
          </cell>
          <cell r="C143" t="str">
            <v>2 Months Previous Billing - PTT/ other Operators</v>
          </cell>
          <cell r="D143" t="str">
            <v>CtrlBilling</v>
          </cell>
          <cell r="H143" t="str">
            <v>B</v>
          </cell>
          <cell r="I143" t="b">
            <v>0</v>
          </cell>
          <cell r="J143" t="b">
            <v>1</v>
          </cell>
          <cell r="K143" t="b">
            <v>0</v>
          </cell>
          <cell r="L143" t="str">
            <v>M</v>
          </cell>
        </row>
        <row r="144">
          <cell r="A144" t="str">
            <v>A5444</v>
          </cell>
          <cell r="B144">
            <v>143</v>
          </cell>
          <cell r="C144" t="str">
            <v>3 Months Previous Billing - PTT/ other Operators</v>
          </cell>
          <cell r="D144" t="str">
            <v>CtrlBilling</v>
          </cell>
          <cell r="H144" t="str">
            <v>B</v>
          </cell>
          <cell r="I144" t="b">
            <v>0</v>
          </cell>
          <cell r="J144" t="b">
            <v>1</v>
          </cell>
          <cell r="K144" t="b">
            <v>0</v>
          </cell>
          <cell r="L144" t="str">
            <v>M</v>
          </cell>
        </row>
        <row r="145">
          <cell r="A145" t="str">
            <v>A5445</v>
          </cell>
          <cell r="B145">
            <v>144</v>
          </cell>
          <cell r="C145" t="str">
            <v>4 Months Previous Billing - PTT/ other Operators</v>
          </cell>
          <cell r="D145" t="str">
            <v>CtrlBilling</v>
          </cell>
          <cell r="H145" t="str">
            <v>B</v>
          </cell>
          <cell r="I145" t="b">
            <v>0</v>
          </cell>
          <cell r="J145" t="b">
            <v>1</v>
          </cell>
          <cell r="K145" t="b">
            <v>0</v>
          </cell>
          <cell r="L145" t="str">
            <v>M</v>
          </cell>
        </row>
        <row r="146">
          <cell r="A146" t="str">
            <v>A5446</v>
          </cell>
          <cell r="B146">
            <v>145</v>
          </cell>
          <cell r="C146" t="str">
            <v xml:space="preserve">Accruals - PTT/ other Operators </v>
          </cell>
          <cell r="D146" t="str">
            <v>CtrlBilling</v>
          </cell>
          <cell r="H146" t="str">
            <v>B</v>
          </cell>
          <cell r="I146" t="b">
            <v>0</v>
          </cell>
          <cell r="J146" t="b">
            <v>1</v>
          </cell>
          <cell r="K146" t="b">
            <v>0</v>
          </cell>
          <cell r="L146" t="str">
            <v>M</v>
          </cell>
        </row>
        <row r="147">
          <cell r="A147" t="str">
            <v>A5451</v>
          </cell>
          <cell r="B147">
            <v>146</v>
          </cell>
          <cell r="C147" t="str">
            <v>Current Billing - Dealers</v>
          </cell>
          <cell r="D147" t="str">
            <v>CtrlBilling</v>
          </cell>
          <cell r="H147" t="str">
            <v>B</v>
          </cell>
          <cell r="I147" t="b">
            <v>0</v>
          </cell>
          <cell r="J147" t="b">
            <v>1</v>
          </cell>
          <cell r="K147" t="b">
            <v>0</v>
          </cell>
          <cell r="L147" t="str">
            <v>M</v>
          </cell>
        </row>
        <row r="148">
          <cell r="A148" t="str">
            <v>A5452</v>
          </cell>
          <cell r="B148">
            <v>147</v>
          </cell>
          <cell r="C148" t="str">
            <v>1 Month Previous Billing - Dealers</v>
          </cell>
          <cell r="D148" t="str">
            <v>CtrlBilling</v>
          </cell>
          <cell r="H148" t="str">
            <v>B</v>
          </cell>
          <cell r="I148" t="b">
            <v>0</v>
          </cell>
          <cell r="J148" t="b">
            <v>1</v>
          </cell>
          <cell r="K148" t="b">
            <v>0</v>
          </cell>
          <cell r="L148" t="str">
            <v>M</v>
          </cell>
        </row>
        <row r="149">
          <cell r="A149" t="str">
            <v>A5453</v>
          </cell>
          <cell r="B149">
            <v>148</v>
          </cell>
          <cell r="C149" t="str">
            <v>2 Months Previous Billing - Dealers</v>
          </cell>
          <cell r="D149" t="str">
            <v>CtrlBilling</v>
          </cell>
          <cell r="H149" t="str">
            <v>B</v>
          </cell>
          <cell r="I149" t="b">
            <v>0</v>
          </cell>
          <cell r="J149" t="b">
            <v>1</v>
          </cell>
          <cell r="K149" t="b">
            <v>0</v>
          </cell>
          <cell r="L149" t="str">
            <v>M</v>
          </cell>
        </row>
        <row r="150">
          <cell r="A150" t="str">
            <v>A5454</v>
          </cell>
          <cell r="B150">
            <v>149</v>
          </cell>
          <cell r="C150" t="str">
            <v>3 Months Previous Billing - Dealers</v>
          </cell>
          <cell r="D150" t="str">
            <v>CtrlBilling</v>
          </cell>
          <cell r="H150" t="str">
            <v>B</v>
          </cell>
          <cell r="I150" t="b">
            <v>0</v>
          </cell>
          <cell r="J150" t="b">
            <v>1</v>
          </cell>
          <cell r="K150" t="b">
            <v>0</v>
          </cell>
          <cell r="L150" t="str">
            <v>M</v>
          </cell>
        </row>
        <row r="151">
          <cell r="A151" t="str">
            <v>A5455</v>
          </cell>
          <cell r="B151">
            <v>150</v>
          </cell>
          <cell r="C151" t="str">
            <v>4 Months Previous Billing - Dealers</v>
          </cell>
          <cell r="D151" t="str">
            <v>CtrlBilling</v>
          </cell>
          <cell r="H151" t="str">
            <v>B</v>
          </cell>
          <cell r="I151" t="b">
            <v>0</v>
          </cell>
          <cell r="J151" t="b">
            <v>1</v>
          </cell>
          <cell r="K151" t="b">
            <v>0</v>
          </cell>
          <cell r="L151" t="str">
            <v>M</v>
          </cell>
        </row>
        <row r="152">
          <cell r="A152" t="str">
            <v>A5456</v>
          </cell>
          <cell r="B152">
            <v>151</v>
          </cell>
          <cell r="C152" t="str">
            <v xml:space="preserve">Accruals - Dealers </v>
          </cell>
          <cell r="D152" t="str">
            <v>CtrlBilling</v>
          </cell>
          <cell r="H152" t="str">
            <v>B</v>
          </cell>
          <cell r="I152" t="b">
            <v>0</v>
          </cell>
          <cell r="J152" t="b">
            <v>1</v>
          </cell>
          <cell r="K152" t="b">
            <v>0</v>
          </cell>
          <cell r="L152" t="str">
            <v>M</v>
          </cell>
        </row>
        <row r="153">
          <cell r="A153" t="str">
            <v>CtrlBilling</v>
          </cell>
          <cell r="B153">
            <v>152</v>
          </cell>
          <cell r="C153" t="str">
            <v>Total Billing should be equals to Net Trade Debtor</v>
          </cell>
          <cell r="G153">
            <v>1</v>
          </cell>
          <cell r="H153" t="str">
            <v>B</v>
          </cell>
          <cell r="I153" t="b">
            <v>0</v>
          </cell>
          <cell r="J153" t="b">
            <v>0</v>
          </cell>
          <cell r="K153" t="b">
            <v>0</v>
          </cell>
          <cell r="L153" t="str">
            <v>M</v>
          </cell>
        </row>
        <row r="154">
          <cell r="A154" t="str">
            <v>_153</v>
          </cell>
          <cell r="B154">
            <v>153</v>
          </cell>
          <cell r="G154" t="str">
            <v>T</v>
          </cell>
          <cell r="H154" t="str">
            <v>B</v>
          </cell>
          <cell r="I154" t="b">
            <v>0</v>
          </cell>
          <cell r="J154" t="b">
            <v>0</v>
          </cell>
          <cell r="K154" t="b">
            <v>0</v>
          </cell>
          <cell r="L154" t="str">
            <v>M</v>
          </cell>
        </row>
        <row r="155">
          <cell r="A155" t="str">
            <v>_154</v>
          </cell>
          <cell r="B155">
            <v>154</v>
          </cell>
          <cell r="C155" t="str">
            <v>Amounts due from joint ventures</v>
          </cell>
          <cell r="G155" t="str">
            <v>T</v>
          </cell>
          <cell r="H155" t="str">
            <v>B</v>
          </cell>
          <cell r="I155" t="b">
            <v>0</v>
          </cell>
          <cell r="J155" t="b">
            <v>0</v>
          </cell>
          <cell r="K155" t="b">
            <v>0</v>
          </cell>
          <cell r="L155" t="str">
            <v>M</v>
          </cell>
        </row>
        <row r="156">
          <cell r="A156" t="str">
            <v>A5510</v>
          </cell>
          <cell r="B156">
            <v>155</v>
          </cell>
          <cell r="C156" t="str">
            <v>Accounts Receivable - MIC Group Companies - I/C</v>
          </cell>
          <cell r="D156" t="str">
            <v>A5500</v>
          </cell>
          <cell r="G156">
            <v>2</v>
          </cell>
          <cell r="H156" t="str">
            <v>B</v>
          </cell>
          <cell r="I156" t="b">
            <v>1</v>
          </cell>
          <cell r="J156" t="b">
            <v>0</v>
          </cell>
          <cell r="K156" t="b">
            <v>1</v>
          </cell>
          <cell r="L156" t="str">
            <v>M</v>
          </cell>
        </row>
        <row r="157">
          <cell r="A157" t="str">
            <v>_A5515</v>
          </cell>
          <cell r="B157">
            <v>156</v>
          </cell>
          <cell r="C157" t="str">
            <v>Accounts Receivable - MIC Group Companies - I/C</v>
          </cell>
          <cell r="G157">
            <v>1</v>
          </cell>
          <cell r="H157" t="str">
            <v>B</v>
          </cell>
          <cell r="I157" t="b">
            <v>0</v>
          </cell>
          <cell r="J157" t="b">
            <v>0</v>
          </cell>
          <cell r="K157" t="b">
            <v>0</v>
          </cell>
          <cell r="L157" t="str">
            <v>M</v>
          </cell>
        </row>
        <row r="158">
          <cell r="A158" t="str">
            <v>A5520</v>
          </cell>
          <cell r="B158">
            <v>157</v>
          </cell>
          <cell r="C158" t="str">
            <v>Account Receivable - Joint Ventures Partners</v>
          </cell>
          <cell r="D158" t="str">
            <v>A5500</v>
          </cell>
          <cell r="H158" t="str">
            <v>B</v>
          </cell>
          <cell r="I158" t="b">
            <v>1</v>
          </cell>
          <cell r="J158" t="b">
            <v>1</v>
          </cell>
          <cell r="K158" t="b">
            <v>1</v>
          </cell>
          <cell r="L158" t="str">
            <v>M</v>
          </cell>
        </row>
        <row r="159">
          <cell r="A159" t="str">
            <v>A5500</v>
          </cell>
          <cell r="B159">
            <v>158</v>
          </cell>
          <cell r="C159" t="str">
            <v>Amounts Receivable - Group</v>
          </cell>
          <cell r="D159" t="str">
            <v>TOTCURASS</v>
          </cell>
          <cell r="G159">
            <v>1</v>
          </cell>
          <cell r="H159" t="str">
            <v>B</v>
          </cell>
          <cell r="I159" t="b">
            <v>0</v>
          </cell>
          <cell r="J159" t="b">
            <v>0</v>
          </cell>
          <cell r="K159" t="b">
            <v>0</v>
          </cell>
          <cell r="L159" t="str">
            <v>M</v>
          </cell>
        </row>
        <row r="160">
          <cell r="A160" t="str">
            <v>_159</v>
          </cell>
          <cell r="B160">
            <v>159</v>
          </cell>
          <cell r="G160" t="str">
            <v>T</v>
          </cell>
          <cell r="H160" t="str">
            <v>B</v>
          </cell>
          <cell r="I160" t="b">
            <v>0</v>
          </cell>
          <cell r="J160" t="b">
            <v>0</v>
          </cell>
          <cell r="K160" t="b">
            <v>0</v>
          </cell>
          <cell r="L160" t="str">
            <v>M</v>
          </cell>
        </row>
        <row r="161">
          <cell r="A161" t="str">
            <v>_160</v>
          </cell>
          <cell r="B161">
            <v>160</v>
          </cell>
          <cell r="C161" t="str">
            <v>Prepaids &amp; other current assets</v>
          </cell>
          <cell r="G161" t="str">
            <v>T</v>
          </cell>
          <cell r="H161" t="str">
            <v>B</v>
          </cell>
          <cell r="I161" t="b">
            <v>0</v>
          </cell>
          <cell r="J161" t="b">
            <v>0</v>
          </cell>
          <cell r="K161" t="b">
            <v>0</v>
          </cell>
          <cell r="L161" t="str">
            <v>M</v>
          </cell>
        </row>
        <row r="162">
          <cell r="A162" t="str">
            <v>A5811</v>
          </cell>
          <cell r="B162">
            <v>161</v>
          </cell>
          <cell r="C162" t="str">
            <v>Accounts Rec. - APS -  Customers spending</v>
          </cell>
          <cell r="D162" t="str">
            <v>A5831</v>
          </cell>
          <cell r="H162" t="str">
            <v>B</v>
          </cell>
          <cell r="I162" t="b">
            <v>1</v>
          </cell>
          <cell r="J162" t="b">
            <v>1</v>
          </cell>
          <cell r="K162" t="b">
            <v>1</v>
          </cell>
          <cell r="L162" t="str">
            <v>M</v>
          </cell>
        </row>
        <row r="163">
          <cell r="A163" t="str">
            <v>A5821</v>
          </cell>
          <cell r="B163">
            <v>162</v>
          </cell>
          <cell r="C163" t="str">
            <v>Bad Debt - APS - Customers spending</v>
          </cell>
          <cell r="D163" t="str">
            <v>A5831</v>
          </cell>
          <cell r="H163" t="str">
            <v>B</v>
          </cell>
          <cell r="I163" t="b">
            <v>1</v>
          </cell>
          <cell r="J163" t="b">
            <v>1</v>
          </cell>
          <cell r="K163" t="b">
            <v>1</v>
          </cell>
          <cell r="L163" t="str">
            <v>M</v>
          </cell>
        </row>
        <row r="164">
          <cell r="A164" t="str">
            <v>A5831</v>
          </cell>
          <cell r="B164">
            <v>163</v>
          </cell>
          <cell r="C164" t="str">
            <v>Net Accounts Receivable - APS - Customers spending</v>
          </cell>
          <cell r="D164" t="str">
            <v>A5900</v>
          </cell>
          <cell r="G164">
            <v>1</v>
          </cell>
          <cell r="H164" t="str">
            <v>B</v>
          </cell>
          <cell r="I164" t="b">
            <v>0</v>
          </cell>
          <cell r="J164" t="b">
            <v>0</v>
          </cell>
          <cell r="K164" t="b">
            <v>0</v>
          </cell>
          <cell r="L164" t="str">
            <v>M</v>
          </cell>
        </row>
        <row r="165">
          <cell r="A165" t="str">
            <v>A5812</v>
          </cell>
          <cell r="B165">
            <v>164</v>
          </cell>
          <cell r="C165" t="str">
            <v>Accounts Rec. - APS -  Loans to Customers</v>
          </cell>
          <cell r="D165" t="str">
            <v>A5832</v>
          </cell>
          <cell r="H165" t="str">
            <v>B</v>
          </cell>
          <cell r="I165" t="b">
            <v>1</v>
          </cell>
          <cell r="J165" t="b">
            <v>1</v>
          </cell>
          <cell r="K165" t="b">
            <v>1</v>
          </cell>
          <cell r="L165" t="str">
            <v>M</v>
          </cell>
        </row>
        <row r="166">
          <cell r="A166" t="str">
            <v>A5822</v>
          </cell>
          <cell r="B166">
            <v>165</v>
          </cell>
          <cell r="C166" t="str">
            <v>Bad Debt - APS -  Loans to Customers</v>
          </cell>
          <cell r="D166" t="str">
            <v>A5832</v>
          </cell>
          <cell r="H166" t="str">
            <v>B</v>
          </cell>
          <cell r="I166" t="b">
            <v>1</v>
          </cell>
          <cell r="J166" t="b">
            <v>1</v>
          </cell>
          <cell r="K166" t="b">
            <v>1</v>
          </cell>
          <cell r="L166" t="str">
            <v>M</v>
          </cell>
        </row>
        <row r="167">
          <cell r="A167" t="str">
            <v>A5832</v>
          </cell>
          <cell r="B167">
            <v>166</v>
          </cell>
          <cell r="C167" t="str">
            <v>Net Accounts Receivable - APS - Loans to Customers</v>
          </cell>
          <cell r="D167" t="str">
            <v>A5900</v>
          </cell>
          <cell r="G167">
            <v>1</v>
          </cell>
          <cell r="H167" t="str">
            <v>B</v>
          </cell>
          <cell r="I167" t="b">
            <v>0</v>
          </cell>
          <cell r="J167" t="b">
            <v>0</v>
          </cell>
          <cell r="K167" t="b">
            <v>0</v>
          </cell>
          <cell r="L167" t="str">
            <v>M</v>
          </cell>
        </row>
        <row r="168">
          <cell r="A168" t="str">
            <v>_167</v>
          </cell>
          <cell r="B168">
            <v>167</v>
          </cell>
          <cell r="G168" t="str">
            <v>T</v>
          </cell>
          <cell r="H168" t="str">
            <v>B</v>
          </cell>
          <cell r="I168" t="b">
            <v>0</v>
          </cell>
          <cell r="J168" t="b">
            <v>0</v>
          </cell>
          <cell r="K168" t="b">
            <v>0</v>
          </cell>
          <cell r="L168" t="str">
            <v>M</v>
          </cell>
        </row>
        <row r="169">
          <cell r="A169" t="str">
            <v>A5910</v>
          </cell>
          <cell r="B169">
            <v>168</v>
          </cell>
          <cell r="C169" t="str">
            <v>Prepayments</v>
          </cell>
          <cell r="D169" t="str">
            <v>A5900</v>
          </cell>
          <cell r="H169" t="str">
            <v>B</v>
          </cell>
          <cell r="I169" t="b">
            <v>1</v>
          </cell>
          <cell r="J169" t="b">
            <v>1</v>
          </cell>
          <cell r="K169" t="b">
            <v>1</v>
          </cell>
          <cell r="L169" t="str">
            <v>M</v>
          </cell>
        </row>
        <row r="170">
          <cell r="A170" t="str">
            <v>A5930</v>
          </cell>
          <cell r="B170">
            <v>169</v>
          </cell>
          <cell r="C170" t="str">
            <v>Accrued Income</v>
          </cell>
          <cell r="D170" t="str">
            <v>A5900</v>
          </cell>
          <cell r="H170" t="str">
            <v>B</v>
          </cell>
          <cell r="I170" t="b">
            <v>1</v>
          </cell>
          <cell r="J170" t="b">
            <v>1</v>
          </cell>
          <cell r="K170" t="b">
            <v>1</v>
          </cell>
          <cell r="L170" t="str">
            <v>M</v>
          </cell>
        </row>
        <row r="171">
          <cell r="A171" t="str">
            <v>A5940</v>
          </cell>
          <cell r="B171">
            <v>170</v>
          </cell>
          <cell r="C171" t="str">
            <v>Accrued Interest Income</v>
          </cell>
          <cell r="D171" t="str">
            <v>A5900</v>
          </cell>
          <cell r="H171" t="str">
            <v>B</v>
          </cell>
          <cell r="I171" t="b">
            <v>1</v>
          </cell>
          <cell r="J171" t="b">
            <v>1</v>
          </cell>
          <cell r="K171" t="b">
            <v>1</v>
          </cell>
          <cell r="L171" t="str">
            <v>M</v>
          </cell>
        </row>
        <row r="172">
          <cell r="A172" t="str">
            <v>A5960</v>
          </cell>
          <cell r="B172">
            <v>171</v>
          </cell>
          <cell r="C172" t="str">
            <v>Deferred Free Phone Cost</v>
          </cell>
          <cell r="D172" t="str">
            <v>A5900</v>
          </cell>
          <cell r="H172" t="str">
            <v>B</v>
          </cell>
          <cell r="I172" t="b">
            <v>1</v>
          </cell>
          <cell r="J172" t="b">
            <v>1</v>
          </cell>
          <cell r="K172" t="b">
            <v>1</v>
          </cell>
          <cell r="L172" t="str">
            <v>M</v>
          </cell>
        </row>
        <row r="173">
          <cell r="A173" t="str">
            <v>A5990</v>
          </cell>
          <cell r="B173">
            <v>172</v>
          </cell>
          <cell r="C173" t="str">
            <v>Other Current Assets</v>
          </cell>
          <cell r="D173" t="str">
            <v>A5900</v>
          </cell>
          <cell r="H173" t="str">
            <v>B</v>
          </cell>
          <cell r="I173" t="b">
            <v>1</v>
          </cell>
          <cell r="J173" t="b">
            <v>1</v>
          </cell>
          <cell r="K173" t="b">
            <v>1</v>
          </cell>
          <cell r="L173" t="str">
            <v>M</v>
          </cell>
        </row>
        <row r="174">
          <cell r="A174" t="str">
            <v>A5999</v>
          </cell>
          <cell r="B174">
            <v>173</v>
          </cell>
          <cell r="C174" t="str">
            <v>Liaison account - Interco - S.T. (conso)</v>
          </cell>
          <cell r="D174" t="str">
            <v>A5900</v>
          </cell>
          <cell r="H174" t="str">
            <v>B</v>
          </cell>
          <cell r="I174" t="b">
            <v>1</v>
          </cell>
          <cell r="J174" t="b">
            <v>1</v>
          </cell>
          <cell r="K174" t="b">
            <v>1</v>
          </cell>
          <cell r="L174" t="str">
            <v>M</v>
          </cell>
        </row>
        <row r="175">
          <cell r="A175" t="str">
            <v>A5900</v>
          </cell>
          <cell r="B175">
            <v>174</v>
          </cell>
          <cell r="C175" t="str">
            <v>Prepaids and other current assets</v>
          </cell>
          <cell r="D175" t="str">
            <v>TOTCURASS</v>
          </cell>
          <cell r="G175">
            <v>1</v>
          </cell>
          <cell r="H175" t="str">
            <v>B</v>
          </cell>
          <cell r="I175" t="b">
            <v>0</v>
          </cell>
          <cell r="J175" t="b">
            <v>0</v>
          </cell>
          <cell r="K175" t="b">
            <v>0</v>
          </cell>
          <cell r="L175" t="str">
            <v>M</v>
          </cell>
        </row>
        <row r="176">
          <cell r="A176" t="str">
            <v>_175</v>
          </cell>
          <cell r="B176">
            <v>175</v>
          </cell>
          <cell r="G176" t="str">
            <v>T</v>
          </cell>
          <cell r="H176" t="str">
            <v>B</v>
          </cell>
          <cell r="I176" t="b">
            <v>0</v>
          </cell>
          <cell r="J176" t="b">
            <v>0</v>
          </cell>
          <cell r="K176" t="b">
            <v>0</v>
          </cell>
          <cell r="L176" t="str">
            <v>M</v>
          </cell>
        </row>
        <row r="177">
          <cell r="A177" t="str">
            <v>_176</v>
          </cell>
          <cell r="B177">
            <v>176</v>
          </cell>
          <cell r="C177" t="str">
            <v>Time deposits</v>
          </cell>
          <cell r="G177" t="str">
            <v>T</v>
          </cell>
          <cell r="H177" t="str">
            <v>B</v>
          </cell>
          <cell r="I177" t="b">
            <v>0</v>
          </cell>
          <cell r="J177" t="b">
            <v>0</v>
          </cell>
          <cell r="K177" t="b">
            <v>0</v>
          </cell>
          <cell r="L177" t="str">
            <v>M</v>
          </cell>
        </row>
        <row r="178">
          <cell r="A178" t="str">
            <v>A515H</v>
          </cell>
          <cell r="B178">
            <v>177</v>
          </cell>
          <cell r="C178" t="str">
            <v>Time deposits - not split in1998 - do not use anymore</v>
          </cell>
          <cell r="D178" t="str">
            <v>A515T</v>
          </cell>
          <cell r="H178" t="str">
            <v>B</v>
          </cell>
          <cell r="I178" t="b">
            <v>1</v>
          </cell>
          <cell r="J178" t="b">
            <v>1</v>
          </cell>
          <cell r="K178" t="b">
            <v>1</v>
          </cell>
          <cell r="L178" t="str">
            <v>M</v>
          </cell>
        </row>
        <row r="179">
          <cell r="A179" t="str">
            <v>A5151</v>
          </cell>
          <cell r="B179">
            <v>178</v>
          </cell>
          <cell r="C179" t="str">
            <v>Time deposits - USD</v>
          </cell>
          <cell r="D179" t="str">
            <v>A515T</v>
          </cell>
          <cell r="H179" t="str">
            <v>B</v>
          </cell>
          <cell r="I179" t="b">
            <v>1</v>
          </cell>
          <cell r="J179" t="b">
            <v>1</v>
          </cell>
          <cell r="K179" t="b">
            <v>1</v>
          </cell>
          <cell r="L179" t="str">
            <v>M</v>
          </cell>
        </row>
        <row r="180">
          <cell r="A180" t="str">
            <v>A5152</v>
          </cell>
          <cell r="B180">
            <v>179</v>
          </cell>
          <cell r="C180" t="str">
            <v>Time deposits - LOCAL CURRENCY</v>
          </cell>
          <cell r="D180" t="str">
            <v>A515T</v>
          </cell>
          <cell r="H180" t="str">
            <v>B</v>
          </cell>
          <cell r="I180" t="b">
            <v>1</v>
          </cell>
          <cell r="J180" t="b">
            <v>1</v>
          </cell>
          <cell r="K180" t="b">
            <v>1</v>
          </cell>
          <cell r="L180" t="str">
            <v>M</v>
          </cell>
        </row>
        <row r="181">
          <cell r="A181" t="str">
            <v>A5153</v>
          </cell>
          <cell r="B181">
            <v>180</v>
          </cell>
          <cell r="C181" t="str">
            <v>Time deposits - OTHER CURRENCIES</v>
          </cell>
          <cell r="D181" t="str">
            <v>A515T</v>
          </cell>
          <cell r="H181" t="str">
            <v>B</v>
          </cell>
          <cell r="I181" t="b">
            <v>1</v>
          </cell>
          <cell r="J181" t="b">
            <v>1</v>
          </cell>
          <cell r="K181" t="b">
            <v>1</v>
          </cell>
          <cell r="L181" t="str">
            <v>M</v>
          </cell>
        </row>
        <row r="182">
          <cell r="A182" t="str">
            <v>A515T</v>
          </cell>
          <cell r="B182">
            <v>181</v>
          </cell>
          <cell r="C182" t="str">
            <v>Time deposits - TOTAL</v>
          </cell>
          <cell r="D182" t="str">
            <v>TOTCURASS</v>
          </cell>
          <cell r="G182">
            <v>1</v>
          </cell>
          <cell r="H182" t="str">
            <v>B</v>
          </cell>
          <cell r="I182" t="b">
            <v>0</v>
          </cell>
          <cell r="J182" t="b">
            <v>0</v>
          </cell>
          <cell r="K182" t="b">
            <v>0</v>
          </cell>
          <cell r="L182" t="str">
            <v>M</v>
          </cell>
        </row>
        <row r="183">
          <cell r="A183" t="str">
            <v>_182</v>
          </cell>
          <cell r="B183">
            <v>182</v>
          </cell>
          <cell r="G183" t="str">
            <v>T</v>
          </cell>
          <cell r="H183" t="str">
            <v>B</v>
          </cell>
          <cell r="I183" t="b">
            <v>0</v>
          </cell>
          <cell r="J183" t="b">
            <v>0</v>
          </cell>
          <cell r="K183" t="b">
            <v>0</v>
          </cell>
          <cell r="L183" t="str">
            <v>M</v>
          </cell>
        </row>
        <row r="184">
          <cell r="A184" t="str">
            <v>_183</v>
          </cell>
          <cell r="B184">
            <v>183</v>
          </cell>
          <cell r="C184" t="str">
            <v>Cash and cash equivalents</v>
          </cell>
          <cell r="G184" t="str">
            <v>T</v>
          </cell>
          <cell r="H184" t="str">
            <v>B</v>
          </cell>
          <cell r="I184" t="b">
            <v>0</v>
          </cell>
          <cell r="J184" t="b">
            <v>0</v>
          </cell>
          <cell r="K184" t="b">
            <v>0</v>
          </cell>
          <cell r="L184" t="str">
            <v>M</v>
          </cell>
        </row>
        <row r="185">
          <cell r="A185" t="str">
            <v>A510H</v>
          </cell>
          <cell r="B185">
            <v>184</v>
          </cell>
          <cell r="C185" t="str">
            <v>Cash and cash equivalents - not split in 1998 - do not use anymore</v>
          </cell>
          <cell r="D185" t="str">
            <v>A510T</v>
          </cell>
          <cell r="H185" t="str">
            <v>B</v>
          </cell>
          <cell r="I185" t="b">
            <v>1</v>
          </cell>
          <cell r="J185" t="b">
            <v>1</v>
          </cell>
          <cell r="K185" t="b">
            <v>1</v>
          </cell>
          <cell r="L185" t="str">
            <v>M</v>
          </cell>
        </row>
        <row r="186">
          <cell r="A186" t="str">
            <v>A5101</v>
          </cell>
          <cell r="B186">
            <v>185</v>
          </cell>
          <cell r="C186" t="str">
            <v>Cash and cash equivalents - USD</v>
          </cell>
          <cell r="D186" t="str">
            <v>A510T</v>
          </cell>
          <cell r="H186" t="str">
            <v>B</v>
          </cell>
          <cell r="I186" t="b">
            <v>1</v>
          </cell>
          <cell r="J186" t="b">
            <v>1</v>
          </cell>
          <cell r="K186" t="b">
            <v>1</v>
          </cell>
          <cell r="L186" t="str">
            <v>M</v>
          </cell>
        </row>
        <row r="187">
          <cell r="A187" t="str">
            <v>A5102</v>
          </cell>
          <cell r="B187">
            <v>186</v>
          </cell>
          <cell r="C187" t="str">
            <v>Cash and cash equivalents - LOCAL CURRENCY</v>
          </cell>
          <cell r="D187" t="str">
            <v>A510T</v>
          </cell>
          <cell r="H187" t="str">
            <v>B</v>
          </cell>
          <cell r="I187" t="b">
            <v>1</v>
          </cell>
          <cell r="J187" t="b">
            <v>1</v>
          </cell>
          <cell r="K187" t="b">
            <v>1</v>
          </cell>
          <cell r="L187" t="str">
            <v>M</v>
          </cell>
        </row>
        <row r="188">
          <cell r="A188" t="str">
            <v>A5103</v>
          </cell>
          <cell r="B188">
            <v>187</v>
          </cell>
          <cell r="C188" t="str">
            <v>Cash and cash equivalents - OTHER CURRENCIES</v>
          </cell>
          <cell r="D188" t="str">
            <v>A510T</v>
          </cell>
          <cell r="H188" t="str">
            <v>B</v>
          </cell>
          <cell r="I188" t="b">
            <v>1</v>
          </cell>
          <cell r="J188" t="b">
            <v>1</v>
          </cell>
          <cell r="K188" t="b">
            <v>1</v>
          </cell>
          <cell r="L188" t="str">
            <v>M</v>
          </cell>
        </row>
        <row r="189">
          <cell r="A189" t="str">
            <v>A510T</v>
          </cell>
          <cell r="B189">
            <v>188</v>
          </cell>
          <cell r="C189" t="str">
            <v>Cash and cash equivalents - TOTAL</v>
          </cell>
          <cell r="D189" t="str">
            <v>TOTCURASS</v>
          </cell>
          <cell r="G189">
            <v>1</v>
          </cell>
          <cell r="H189" t="str">
            <v>B</v>
          </cell>
          <cell r="I189" t="b">
            <v>0</v>
          </cell>
          <cell r="J189" t="b">
            <v>0</v>
          </cell>
          <cell r="K189" t="b">
            <v>0</v>
          </cell>
          <cell r="L189" t="str">
            <v>M</v>
          </cell>
        </row>
        <row r="190">
          <cell r="A190" t="str">
            <v>_189</v>
          </cell>
          <cell r="B190">
            <v>189</v>
          </cell>
          <cell r="G190" t="str">
            <v>T</v>
          </cell>
          <cell r="H190" t="str">
            <v>B</v>
          </cell>
          <cell r="I190" t="b">
            <v>0</v>
          </cell>
          <cell r="J190" t="b">
            <v>0</v>
          </cell>
          <cell r="K190" t="b">
            <v>0</v>
          </cell>
          <cell r="L190" t="str">
            <v>M</v>
          </cell>
        </row>
        <row r="191">
          <cell r="A191" t="str">
            <v>TOTCURASS</v>
          </cell>
          <cell r="B191">
            <v>190</v>
          </cell>
          <cell r="C191" t="str">
            <v>Total current assets</v>
          </cell>
          <cell r="D191" t="str">
            <v>TOTASS</v>
          </cell>
          <cell r="G191">
            <v>1</v>
          </cell>
          <cell r="H191" t="str">
            <v>B</v>
          </cell>
          <cell r="I191" t="b">
            <v>0</v>
          </cell>
          <cell r="J191" t="b">
            <v>0</v>
          </cell>
          <cell r="K191" t="b">
            <v>0</v>
          </cell>
          <cell r="L191" t="str">
            <v>M</v>
          </cell>
        </row>
        <row r="192">
          <cell r="A192" t="str">
            <v>_191</v>
          </cell>
          <cell r="B192">
            <v>191</v>
          </cell>
          <cell r="G192" t="str">
            <v>T</v>
          </cell>
          <cell r="H192" t="str">
            <v>B</v>
          </cell>
          <cell r="I192" t="b">
            <v>0</v>
          </cell>
          <cell r="J192" t="b">
            <v>0</v>
          </cell>
          <cell r="K192" t="b">
            <v>0</v>
          </cell>
          <cell r="L192" t="str">
            <v>M</v>
          </cell>
        </row>
        <row r="193">
          <cell r="A193" t="str">
            <v>TOTASS</v>
          </cell>
          <cell r="B193">
            <v>192</v>
          </cell>
          <cell r="C193" t="str">
            <v>Total assets</v>
          </cell>
          <cell r="G193">
            <v>1</v>
          </cell>
          <cell r="H193" t="str">
            <v>B</v>
          </cell>
          <cell r="I193" t="b">
            <v>0</v>
          </cell>
          <cell r="J193" t="b">
            <v>0</v>
          </cell>
          <cell r="K193" t="b">
            <v>0</v>
          </cell>
          <cell r="L193" t="str">
            <v>M</v>
          </cell>
        </row>
        <row r="194">
          <cell r="A194" t="str">
            <v>_193</v>
          </cell>
          <cell r="B194">
            <v>193</v>
          </cell>
          <cell r="G194" t="str">
            <v>T</v>
          </cell>
          <cell r="H194" t="str">
            <v>B</v>
          </cell>
          <cell r="I194" t="b">
            <v>0</v>
          </cell>
          <cell r="J194" t="b">
            <v>0</v>
          </cell>
          <cell r="K194" t="b">
            <v>0</v>
          </cell>
          <cell r="L194" t="str">
            <v>M</v>
          </cell>
        </row>
        <row r="195">
          <cell r="A195" t="str">
            <v>_194</v>
          </cell>
          <cell r="B195">
            <v>194</v>
          </cell>
          <cell r="C195" t="str">
            <v>EQUITY</v>
          </cell>
          <cell r="G195" t="str">
            <v>T</v>
          </cell>
          <cell r="H195" t="str">
            <v>B</v>
          </cell>
          <cell r="I195" t="b">
            <v>0</v>
          </cell>
          <cell r="J195" t="b">
            <v>0</v>
          </cell>
          <cell r="K195" t="b">
            <v>0</v>
          </cell>
          <cell r="L195" t="str">
            <v>M</v>
          </cell>
        </row>
        <row r="196">
          <cell r="A196" t="str">
            <v>X1100</v>
          </cell>
          <cell r="B196">
            <v>195</v>
          </cell>
          <cell r="C196" t="str">
            <v>Share Capital</v>
          </cell>
          <cell r="D196" t="str">
            <v>X1000</v>
          </cell>
          <cell r="G196">
            <v>1</v>
          </cell>
          <cell r="H196" t="str">
            <v>B</v>
          </cell>
          <cell r="I196" t="b">
            <v>1</v>
          </cell>
          <cell r="J196" t="b">
            <v>0</v>
          </cell>
          <cell r="K196" t="b">
            <v>1</v>
          </cell>
          <cell r="L196" t="str">
            <v>M</v>
          </cell>
        </row>
        <row r="197">
          <cell r="A197" t="str">
            <v>X1200</v>
          </cell>
          <cell r="B197">
            <v>196</v>
          </cell>
          <cell r="C197" t="str">
            <v>Share Capital - Premium</v>
          </cell>
          <cell r="D197" t="str">
            <v>X1000</v>
          </cell>
          <cell r="G197">
            <v>1</v>
          </cell>
          <cell r="H197" t="str">
            <v>B</v>
          </cell>
          <cell r="I197" t="b">
            <v>1</v>
          </cell>
          <cell r="J197" t="b">
            <v>0</v>
          </cell>
          <cell r="K197" t="b">
            <v>1</v>
          </cell>
          <cell r="L197" t="str">
            <v>M</v>
          </cell>
        </row>
        <row r="198">
          <cell r="A198" t="str">
            <v>X1000</v>
          </cell>
          <cell r="B198">
            <v>197</v>
          </cell>
          <cell r="C198" t="str">
            <v>Share capital and premium</v>
          </cell>
          <cell r="D198" t="str">
            <v>TOTEQUITY</v>
          </cell>
          <cell r="G198">
            <v>1</v>
          </cell>
          <cell r="H198" t="str">
            <v>B</v>
          </cell>
          <cell r="I198" t="b">
            <v>0</v>
          </cell>
          <cell r="J198" t="b">
            <v>0</v>
          </cell>
          <cell r="K198" t="b">
            <v>0</v>
          </cell>
          <cell r="L198" t="str">
            <v>M</v>
          </cell>
        </row>
        <row r="199">
          <cell r="A199" t="str">
            <v>_198</v>
          </cell>
          <cell r="B199">
            <v>198</v>
          </cell>
          <cell r="G199" t="str">
            <v>T</v>
          </cell>
          <cell r="H199" t="str">
            <v>B</v>
          </cell>
          <cell r="I199" t="b">
            <v>0</v>
          </cell>
          <cell r="J199" t="b">
            <v>0</v>
          </cell>
          <cell r="K199" t="b">
            <v>0</v>
          </cell>
          <cell r="L199" t="str">
            <v>M</v>
          </cell>
        </row>
        <row r="200">
          <cell r="A200" t="str">
            <v>X1500</v>
          </cell>
          <cell r="B200">
            <v>199</v>
          </cell>
          <cell r="C200" t="str">
            <v>Treasury stock</v>
          </cell>
          <cell r="D200" t="str">
            <v>TOTEQUITY</v>
          </cell>
          <cell r="G200">
            <v>1</v>
          </cell>
          <cell r="H200" t="str">
            <v>B</v>
          </cell>
          <cell r="I200" t="b">
            <v>1</v>
          </cell>
          <cell r="J200" t="b">
            <v>0</v>
          </cell>
          <cell r="K200" t="b">
            <v>1</v>
          </cell>
          <cell r="L200" t="str">
            <v>M</v>
          </cell>
        </row>
        <row r="201">
          <cell r="A201" t="str">
            <v>_200</v>
          </cell>
          <cell r="B201">
            <v>200</v>
          </cell>
          <cell r="G201" t="str">
            <v>T</v>
          </cell>
          <cell r="H201" t="str">
            <v>B</v>
          </cell>
          <cell r="I201" t="b">
            <v>0</v>
          </cell>
          <cell r="J201" t="b">
            <v>0</v>
          </cell>
          <cell r="K201" t="b">
            <v>0</v>
          </cell>
          <cell r="L201" t="str">
            <v>M</v>
          </cell>
        </row>
        <row r="202">
          <cell r="A202" t="str">
            <v>X2200</v>
          </cell>
          <cell r="B202">
            <v>201</v>
          </cell>
          <cell r="C202" t="str">
            <v>Legal Reserve</v>
          </cell>
          <cell r="D202" t="str">
            <v>X2000</v>
          </cell>
          <cell r="G202">
            <v>1</v>
          </cell>
          <cell r="H202" t="str">
            <v>B</v>
          </cell>
          <cell r="I202" t="b">
            <v>1</v>
          </cell>
          <cell r="J202" t="b">
            <v>0</v>
          </cell>
          <cell r="K202" t="b">
            <v>1</v>
          </cell>
          <cell r="L202" t="str">
            <v>M</v>
          </cell>
        </row>
        <row r="203">
          <cell r="A203" t="str">
            <v>_202</v>
          </cell>
          <cell r="B203">
            <v>202</v>
          </cell>
          <cell r="G203" t="str">
            <v>T</v>
          </cell>
          <cell r="H203" t="str">
            <v>B</v>
          </cell>
          <cell r="I203" t="b">
            <v>0</v>
          </cell>
          <cell r="J203" t="b">
            <v>0</v>
          </cell>
          <cell r="K203" t="b">
            <v>0</v>
          </cell>
          <cell r="L203" t="str">
            <v>M</v>
          </cell>
        </row>
        <row r="204">
          <cell r="A204" t="str">
            <v>_203</v>
          </cell>
          <cell r="B204">
            <v>203</v>
          </cell>
          <cell r="C204" t="str">
            <v>P&amp;L carried forward</v>
          </cell>
          <cell r="G204" t="str">
            <v>T</v>
          </cell>
          <cell r="H204" t="str">
            <v>B</v>
          </cell>
          <cell r="I204" t="b">
            <v>0</v>
          </cell>
          <cell r="J204" t="b">
            <v>0</v>
          </cell>
          <cell r="K204" t="b">
            <v>0</v>
          </cell>
          <cell r="L204" t="str">
            <v>M</v>
          </cell>
        </row>
        <row r="205">
          <cell r="A205" t="str">
            <v>X2600</v>
          </cell>
          <cell r="B205">
            <v>204</v>
          </cell>
          <cell r="C205" t="str">
            <v>Other reserves</v>
          </cell>
          <cell r="D205" t="str">
            <v>X2400</v>
          </cell>
          <cell r="G205">
            <v>1</v>
          </cell>
          <cell r="H205" t="str">
            <v>B</v>
          </cell>
          <cell r="I205" t="b">
            <v>1</v>
          </cell>
          <cell r="J205" t="b">
            <v>0</v>
          </cell>
          <cell r="K205" t="b">
            <v>1</v>
          </cell>
          <cell r="L205" t="str">
            <v>M</v>
          </cell>
        </row>
        <row r="206">
          <cell r="A206" t="str">
            <v>X2700</v>
          </cell>
          <cell r="B206">
            <v>205</v>
          </cell>
          <cell r="C206" t="str">
            <v>Consolidated reserves (preconso)</v>
          </cell>
          <cell r="D206" t="str">
            <v>X2400</v>
          </cell>
          <cell r="H206" t="str">
            <v>B</v>
          </cell>
          <cell r="I206" t="b">
            <v>1</v>
          </cell>
          <cell r="J206" t="b">
            <v>1</v>
          </cell>
          <cell r="K206" t="b">
            <v>1</v>
          </cell>
          <cell r="L206" t="str">
            <v>M</v>
          </cell>
        </row>
        <row r="207">
          <cell r="A207" t="str">
            <v>X2710</v>
          </cell>
          <cell r="B207">
            <v>206</v>
          </cell>
          <cell r="C207" t="str">
            <v>Consolidated reserves (consol. purpose.)</v>
          </cell>
          <cell r="D207" t="str">
            <v>X2400</v>
          </cell>
          <cell r="H207" t="str">
            <v>B</v>
          </cell>
          <cell r="I207" t="b">
            <v>1</v>
          </cell>
          <cell r="J207" t="b">
            <v>1</v>
          </cell>
          <cell r="K207" t="b">
            <v>1</v>
          </cell>
          <cell r="L207" t="str">
            <v>M</v>
          </cell>
        </row>
        <row r="208">
          <cell r="A208" t="str">
            <v>X2720</v>
          </cell>
          <cell r="B208">
            <v>207</v>
          </cell>
          <cell r="C208" t="str">
            <v>Reserves for consolidated records</v>
          </cell>
          <cell r="D208" t="str">
            <v>X2400</v>
          </cell>
          <cell r="H208" t="str">
            <v>B</v>
          </cell>
          <cell r="I208" t="b">
            <v>1</v>
          </cell>
          <cell r="J208" t="b">
            <v>1</v>
          </cell>
          <cell r="K208" t="b">
            <v>1</v>
          </cell>
          <cell r="L208" t="str">
            <v>M</v>
          </cell>
        </row>
        <row r="209">
          <cell r="A209" t="str">
            <v>X2800</v>
          </cell>
          <cell r="B209">
            <v>208</v>
          </cell>
          <cell r="C209" t="str">
            <v>Dividends paid or proposed (-)</v>
          </cell>
          <cell r="D209" t="str">
            <v>X2400</v>
          </cell>
          <cell r="G209">
            <v>1</v>
          </cell>
          <cell r="H209" t="str">
            <v>B</v>
          </cell>
          <cell r="I209" t="b">
            <v>1</v>
          </cell>
          <cell r="J209" t="b">
            <v>0</v>
          </cell>
          <cell r="K209" t="b">
            <v>1</v>
          </cell>
          <cell r="L209" t="str">
            <v>M</v>
          </cell>
        </row>
        <row r="210">
          <cell r="A210" t="str">
            <v>X2900</v>
          </cell>
          <cell r="B210">
            <v>209</v>
          </cell>
          <cell r="C210" t="str">
            <v>Goodwill counterpart</v>
          </cell>
          <cell r="D210" t="str">
            <v>X2400</v>
          </cell>
          <cell r="H210" t="str">
            <v>B</v>
          </cell>
          <cell r="I210" t="b">
            <v>1</v>
          </cell>
          <cell r="J210" t="b">
            <v>1</v>
          </cell>
          <cell r="K210" t="b">
            <v>1</v>
          </cell>
          <cell r="L210" t="str">
            <v>M</v>
          </cell>
        </row>
        <row r="211">
          <cell r="A211" t="str">
            <v>X2999</v>
          </cell>
          <cell r="B211">
            <v>210</v>
          </cell>
          <cell r="C211" t="str">
            <v>investment counterpart</v>
          </cell>
          <cell r="D211" t="str">
            <v>X2400</v>
          </cell>
          <cell r="H211" t="str">
            <v>B</v>
          </cell>
          <cell r="I211" t="b">
            <v>1</v>
          </cell>
          <cell r="J211" t="b">
            <v>1</v>
          </cell>
          <cell r="K211" t="b">
            <v>1</v>
          </cell>
          <cell r="L211" t="str">
            <v>M</v>
          </cell>
        </row>
        <row r="212">
          <cell r="A212" t="str">
            <v>X2410</v>
          </cell>
          <cell r="B212">
            <v>211</v>
          </cell>
          <cell r="C212" t="str">
            <v>Retained profit / (loss) brought forward</v>
          </cell>
          <cell r="D212" t="str">
            <v>X2400</v>
          </cell>
          <cell r="G212">
            <v>1</v>
          </cell>
          <cell r="H212" t="str">
            <v>B</v>
          </cell>
          <cell r="I212" t="b">
            <v>1</v>
          </cell>
          <cell r="J212" t="b">
            <v>0</v>
          </cell>
          <cell r="K212" t="b">
            <v>1</v>
          </cell>
          <cell r="L212" t="str">
            <v>M</v>
          </cell>
        </row>
        <row r="213">
          <cell r="A213" t="str">
            <v>X2400</v>
          </cell>
          <cell r="B213">
            <v>212</v>
          </cell>
          <cell r="C213" t="str">
            <v>Profit / (Losses) Carried Forward</v>
          </cell>
          <cell r="D213" t="str">
            <v>X2000</v>
          </cell>
          <cell r="G213">
            <v>1</v>
          </cell>
          <cell r="H213" t="str">
            <v>B</v>
          </cell>
          <cell r="I213" t="b">
            <v>0</v>
          </cell>
          <cell r="J213" t="b">
            <v>0</v>
          </cell>
          <cell r="K213" t="b">
            <v>0</v>
          </cell>
          <cell r="L213" t="str">
            <v>M</v>
          </cell>
        </row>
        <row r="214">
          <cell r="A214" t="str">
            <v>_213</v>
          </cell>
          <cell r="B214">
            <v>213</v>
          </cell>
          <cell r="G214" t="str">
            <v>T</v>
          </cell>
          <cell r="H214" t="str">
            <v>B</v>
          </cell>
          <cell r="I214" t="b">
            <v>0</v>
          </cell>
          <cell r="J214" t="b">
            <v>0</v>
          </cell>
          <cell r="K214" t="b">
            <v>0</v>
          </cell>
          <cell r="L214" t="str">
            <v>M</v>
          </cell>
        </row>
        <row r="215">
          <cell r="A215" t="str">
            <v>X2000</v>
          </cell>
          <cell r="B215">
            <v>214</v>
          </cell>
          <cell r="C215" t="str">
            <v>Total reserves</v>
          </cell>
          <cell r="D215" t="str">
            <v>TOTEQUITY</v>
          </cell>
          <cell r="G215">
            <v>1</v>
          </cell>
          <cell r="H215" t="str">
            <v>B</v>
          </cell>
          <cell r="I215" t="b">
            <v>0</v>
          </cell>
          <cell r="J215" t="b">
            <v>0</v>
          </cell>
          <cell r="K215" t="b">
            <v>0</v>
          </cell>
          <cell r="L215" t="str">
            <v>M</v>
          </cell>
        </row>
        <row r="216">
          <cell r="A216" t="str">
            <v>_215</v>
          </cell>
          <cell r="B216">
            <v>215</v>
          </cell>
          <cell r="G216" t="str">
            <v>T</v>
          </cell>
          <cell r="H216" t="str">
            <v>B</v>
          </cell>
          <cell r="I216" t="b">
            <v>0</v>
          </cell>
          <cell r="J216" t="b">
            <v>0</v>
          </cell>
          <cell r="K216" t="b">
            <v>0</v>
          </cell>
          <cell r="L216" t="str">
            <v>M</v>
          </cell>
        </row>
        <row r="217">
          <cell r="A217" t="str">
            <v>X3000</v>
          </cell>
          <cell r="B217">
            <v>216</v>
          </cell>
          <cell r="C217" t="str">
            <v>(Loss) / Profit for the year</v>
          </cell>
          <cell r="D217" t="str">
            <v>TOTEQUITY</v>
          </cell>
          <cell r="G217">
            <v>1</v>
          </cell>
          <cell r="H217" t="str">
            <v>B</v>
          </cell>
          <cell r="I217" t="b">
            <v>1</v>
          </cell>
          <cell r="J217" t="b">
            <v>0</v>
          </cell>
          <cell r="K217" t="b">
            <v>1</v>
          </cell>
          <cell r="L217" t="str">
            <v>M</v>
          </cell>
        </row>
        <row r="218">
          <cell r="A218" t="str">
            <v>_217</v>
          </cell>
          <cell r="B218">
            <v>217</v>
          </cell>
          <cell r="G218" t="str">
            <v>T</v>
          </cell>
          <cell r="H218" t="str">
            <v>B</v>
          </cell>
          <cell r="I218" t="b">
            <v>0</v>
          </cell>
          <cell r="J218" t="b">
            <v>0</v>
          </cell>
          <cell r="K218" t="b">
            <v>0</v>
          </cell>
          <cell r="L218" t="str">
            <v>M</v>
          </cell>
        </row>
        <row r="219">
          <cell r="A219" t="str">
            <v>X2500</v>
          </cell>
          <cell r="B219">
            <v>218</v>
          </cell>
          <cell r="C219" t="str">
            <v>Marketable securities valuation reserve - conso</v>
          </cell>
          <cell r="D219" t="str">
            <v>X2000</v>
          </cell>
          <cell r="H219" t="str">
            <v>B</v>
          </cell>
          <cell r="I219" t="b">
            <v>1</v>
          </cell>
          <cell r="J219" t="b">
            <v>1</v>
          </cell>
          <cell r="K219" t="b">
            <v>1</v>
          </cell>
          <cell r="L219" t="str">
            <v>M</v>
          </cell>
        </row>
        <row r="220">
          <cell r="A220" t="str">
            <v>_219</v>
          </cell>
          <cell r="B220">
            <v>219</v>
          </cell>
          <cell r="G220" t="str">
            <v>T</v>
          </cell>
          <cell r="H220" t="str">
            <v>B</v>
          </cell>
          <cell r="I220" t="b">
            <v>0</v>
          </cell>
          <cell r="J220" t="b">
            <v>0</v>
          </cell>
          <cell r="K220" t="b">
            <v>0</v>
          </cell>
          <cell r="L220" t="str">
            <v>M</v>
          </cell>
        </row>
        <row r="221">
          <cell r="A221" t="str">
            <v>_220</v>
          </cell>
          <cell r="B221">
            <v>220</v>
          </cell>
          <cell r="C221" t="str">
            <v>Currency Translation Reserve</v>
          </cell>
          <cell r="G221" t="str">
            <v>T</v>
          </cell>
          <cell r="H221" t="str">
            <v>B</v>
          </cell>
          <cell r="I221" t="b">
            <v>0</v>
          </cell>
          <cell r="J221" t="b">
            <v>0</v>
          </cell>
          <cell r="K221" t="b">
            <v>0</v>
          </cell>
          <cell r="L221" t="str">
            <v>M</v>
          </cell>
        </row>
        <row r="222">
          <cell r="A222" t="str">
            <v>X2300</v>
          </cell>
          <cell r="B222">
            <v>221</v>
          </cell>
          <cell r="C222" t="str">
            <v>Foreign Currency Translation Reserve</v>
          </cell>
          <cell r="D222" t="str">
            <v>X230T</v>
          </cell>
          <cell r="H222" t="str">
            <v>B</v>
          </cell>
          <cell r="I222" t="b">
            <v>1</v>
          </cell>
          <cell r="J222" t="b">
            <v>1</v>
          </cell>
          <cell r="K222" t="b">
            <v>1</v>
          </cell>
          <cell r="L222" t="str">
            <v>M</v>
          </cell>
        </row>
        <row r="223">
          <cell r="A223" t="str">
            <v>X2310</v>
          </cell>
          <cell r="B223">
            <v>222</v>
          </cell>
          <cell r="C223" t="str">
            <v>Revaluation reserve</v>
          </cell>
          <cell r="D223" t="str">
            <v>X230T</v>
          </cell>
          <cell r="G223">
            <v>1</v>
          </cell>
          <cell r="H223" t="str">
            <v>B</v>
          </cell>
          <cell r="I223" t="b">
            <v>1</v>
          </cell>
          <cell r="J223" t="b">
            <v>0</v>
          </cell>
          <cell r="K223" t="b">
            <v>1</v>
          </cell>
          <cell r="L223" t="str">
            <v>M</v>
          </cell>
        </row>
        <row r="224">
          <cell r="A224" t="str">
            <v>X2330</v>
          </cell>
          <cell r="B224">
            <v>223</v>
          </cell>
          <cell r="C224" t="str">
            <v>Translation adjustment P&amp;L</v>
          </cell>
          <cell r="D224" t="str">
            <v>X230T</v>
          </cell>
          <cell r="H224" t="str">
            <v>B</v>
          </cell>
          <cell r="I224" t="b">
            <v>1</v>
          </cell>
          <cell r="J224" t="b">
            <v>1</v>
          </cell>
          <cell r="K224" t="b">
            <v>1</v>
          </cell>
          <cell r="L224" t="str">
            <v>M</v>
          </cell>
        </row>
        <row r="225">
          <cell r="A225" t="str">
            <v>X2340</v>
          </cell>
          <cell r="B225">
            <v>224</v>
          </cell>
          <cell r="C225" t="str">
            <v>Translation adjustment . Equity / finance Invest.</v>
          </cell>
          <cell r="D225" t="str">
            <v>X230T</v>
          </cell>
          <cell r="H225" t="str">
            <v>B</v>
          </cell>
          <cell r="I225" t="b">
            <v>1</v>
          </cell>
          <cell r="J225" t="b">
            <v>1</v>
          </cell>
          <cell r="K225" t="b">
            <v>1</v>
          </cell>
          <cell r="L225" t="str">
            <v>M</v>
          </cell>
        </row>
        <row r="226">
          <cell r="A226" t="str">
            <v>X230T</v>
          </cell>
          <cell r="B226">
            <v>225</v>
          </cell>
          <cell r="C226" t="str">
            <v>Currency Translation Reserve, Total</v>
          </cell>
          <cell r="D226" t="str">
            <v>X2000</v>
          </cell>
          <cell r="G226">
            <v>1</v>
          </cell>
          <cell r="H226" t="str">
            <v>B</v>
          </cell>
          <cell r="I226" t="b">
            <v>0</v>
          </cell>
          <cell r="J226" t="b">
            <v>0</v>
          </cell>
          <cell r="K226" t="b">
            <v>0</v>
          </cell>
          <cell r="L226" t="str">
            <v>M</v>
          </cell>
        </row>
        <row r="227">
          <cell r="A227" t="str">
            <v>_226</v>
          </cell>
          <cell r="B227">
            <v>226</v>
          </cell>
          <cell r="G227" t="str">
            <v>T</v>
          </cell>
          <cell r="H227" t="str">
            <v>B</v>
          </cell>
          <cell r="I227" t="b">
            <v>0</v>
          </cell>
          <cell r="J227" t="b">
            <v>0</v>
          </cell>
          <cell r="K227" t="b">
            <v>0</v>
          </cell>
          <cell r="L227" t="str">
            <v>M</v>
          </cell>
        </row>
        <row r="228">
          <cell r="A228" t="str">
            <v>TOTEQUITY</v>
          </cell>
          <cell r="B228">
            <v>227</v>
          </cell>
          <cell r="C228" t="str">
            <v>Total shareholders' equity</v>
          </cell>
          <cell r="D228" t="str">
            <v>TOTLIEQ</v>
          </cell>
          <cell r="G228">
            <v>1</v>
          </cell>
          <cell r="H228" t="str">
            <v>B</v>
          </cell>
          <cell r="I228" t="b">
            <v>0</v>
          </cell>
          <cell r="J228" t="b">
            <v>0</v>
          </cell>
          <cell r="K228" t="b">
            <v>0</v>
          </cell>
          <cell r="L228" t="str">
            <v>M</v>
          </cell>
        </row>
        <row r="229">
          <cell r="A229" t="str">
            <v>_228</v>
          </cell>
          <cell r="B229">
            <v>228</v>
          </cell>
          <cell r="G229" t="str">
            <v>T</v>
          </cell>
          <cell r="H229" t="str">
            <v>B</v>
          </cell>
          <cell r="I229" t="b">
            <v>0</v>
          </cell>
          <cell r="J229" t="b">
            <v>0</v>
          </cell>
          <cell r="K229" t="b">
            <v>0</v>
          </cell>
          <cell r="L229" t="str">
            <v>M</v>
          </cell>
        </row>
        <row r="230">
          <cell r="A230" t="str">
            <v>_229</v>
          </cell>
          <cell r="B230">
            <v>229</v>
          </cell>
          <cell r="C230" t="str">
            <v>MINORITY INTERESTS</v>
          </cell>
          <cell r="G230" t="str">
            <v>T</v>
          </cell>
          <cell r="H230" t="str">
            <v>B</v>
          </cell>
          <cell r="I230" t="b">
            <v>0</v>
          </cell>
          <cell r="J230" t="b">
            <v>0</v>
          </cell>
          <cell r="K230" t="b">
            <v>0</v>
          </cell>
          <cell r="L230" t="str">
            <v>M</v>
          </cell>
        </row>
        <row r="231">
          <cell r="A231" t="str">
            <v>X4010</v>
          </cell>
          <cell r="B231">
            <v>230</v>
          </cell>
          <cell r="C231" t="str">
            <v>Minority interests (consol. purpose)</v>
          </cell>
          <cell r="D231" t="str">
            <v>TOTMININT</v>
          </cell>
          <cell r="H231" t="str">
            <v>B</v>
          </cell>
          <cell r="I231" t="b">
            <v>1</v>
          </cell>
          <cell r="J231" t="b">
            <v>1</v>
          </cell>
          <cell r="K231" t="b">
            <v>1</v>
          </cell>
          <cell r="L231" t="str">
            <v>M</v>
          </cell>
        </row>
        <row r="232">
          <cell r="A232" t="str">
            <v>X4020</v>
          </cell>
          <cell r="B232">
            <v>231</v>
          </cell>
          <cell r="C232" t="str">
            <v>Minority interests (consol.purpose) - Echo</v>
          </cell>
          <cell r="D232" t="str">
            <v>TOTMININT</v>
          </cell>
          <cell r="H232" t="str">
            <v>B</v>
          </cell>
          <cell r="I232" t="b">
            <v>1</v>
          </cell>
          <cell r="J232" t="b">
            <v>1</v>
          </cell>
          <cell r="K232" t="b">
            <v>1</v>
          </cell>
          <cell r="L232" t="str">
            <v>M</v>
          </cell>
        </row>
        <row r="233">
          <cell r="A233" t="str">
            <v>X4030</v>
          </cell>
          <cell r="B233">
            <v>232</v>
          </cell>
          <cell r="C233" t="str">
            <v>Profit / (loss) for the year - minority interest</v>
          </cell>
          <cell r="D233" t="str">
            <v>TOTMININT</v>
          </cell>
          <cell r="H233" t="str">
            <v>B</v>
          </cell>
          <cell r="I233" t="b">
            <v>1</v>
          </cell>
          <cell r="J233" t="b">
            <v>1</v>
          </cell>
          <cell r="K233" t="b">
            <v>1</v>
          </cell>
          <cell r="L233" t="str">
            <v>M</v>
          </cell>
        </row>
        <row r="234">
          <cell r="A234" t="str">
            <v>X4040</v>
          </cell>
          <cell r="B234">
            <v>233</v>
          </cell>
          <cell r="C234" t="str">
            <v>Profit/Loss for minority interests (cons.Pur)</v>
          </cell>
          <cell r="D234" t="str">
            <v>TOTMININT</v>
          </cell>
          <cell r="H234" t="str">
            <v>B</v>
          </cell>
          <cell r="I234" t="b">
            <v>1</v>
          </cell>
          <cell r="J234" t="b">
            <v>1</v>
          </cell>
          <cell r="K234" t="b">
            <v>1</v>
          </cell>
          <cell r="L234" t="str">
            <v>M</v>
          </cell>
        </row>
        <row r="235">
          <cell r="A235" t="str">
            <v>TOTMININT</v>
          </cell>
          <cell r="B235">
            <v>234</v>
          </cell>
          <cell r="C235" t="str">
            <v>Total minority interests (reserves + result)</v>
          </cell>
          <cell r="D235" t="str">
            <v>TOTLIA</v>
          </cell>
          <cell r="G235">
            <v>1</v>
          </cell>
          <cell r="H235" t="str">
            <v>B</v>
          </cell>
          <cell r="I235" t="b">
            <v>0</v>
          </cell>
          <cell r="J235" t="b">
            <v>0</v>
          </cell>
          <cell r="K235" t="b">
            <v>0</v>
          </cell>
          <cell r="L235" t="str">
            <v>M</v>
          </cell>
        </row>
        <row r="236">
          <cell r="A236" t="str">
            <v>_235</v>
          </cell>
          <cell r="B236">
            <v>235</v>
          </cell>
          <cell r="G236" t="str">
            <v>T</v>
          </cell>
          <cell r="H236" t="str">
            <v>B</v>
          </cell>
          <cell r="I236" t="b">
            <v>0</v>
          </cell>
          <cell r="J236" t="b">
            <v>0</v>
          </cell>
          <cell r="K236" t="b">
            <v>0</v>
          </cell>
          <cell r="L236" t="str">
            <v>M</v>
          </cell>
        </row>
        <row r="237">
          <cell r="A237" t="str">
            <v>_236</v>
          </cell>
          <cell r="B237">
            <v>236</v>
          </cell>
          <cell r="C237" t="str">
            <v>LIABILITIES</v>
          </cell>
          <cell r="G237" t="str">
            <v>T</v>
          </cell>
          <cell r="H237" t="str">
            <v>B</v>
          </cell>
          <cell r="I237" t="b">
            <v>0</v>
          </cell>
          <cell r="J237" t="b">
            <v>0</v>
          </cell>
          <cell r="K237" t="b">
            <v>0</v>
          </cell>
          <cell r="L237" t="str">
            <v>M</v>
          </cell>
        </row>
        <row r="238">
          <cell r="A238" t="str">
            <v>_237</v>
          </cell>
          <cell r="B238">
            <v>237</v>
          </cell>
          <cell r="C238" t="str">
            <v>Liabilities &gt;1year</v>
          </cell>
          <cell r="G238" t="str">
            <v>T</v>
          </cell>
          <cell r="H238" t="str">
            <v>B</v>
          </cell>
          <cell r="I238" t="b">
            <v>0</v>
          </cell>
          <cell r="J238" t="b">
            <v>0</v>
          </cell>
          <cell r="K238" t="b">
            <v>0</v>
          </cell>
          <cell r="L238" t="str">
            <v>M</v>
          </cell>
        </row>
        <row r="239">
          <cell r="A239" t="str">
            <v>L5040</v>
          </cell>
          <cell r="B239">
            <v>238</v>
          </cell>
          <cell r="C239" t="str">
            <v>Deferred taxation (&gt; 1year)</v>
          </cell>
          <cell r="D239" t="str">
            <v>TOTLONLIA</v>
          </cell>
          <cell r="H239" t="str">
            <v>B</v>
          </cell>
          <cell r="I239" t="b">
            <v>1</v>
          </cell>
          <cell r="J239" t="b">
            <v>1</v>
          </cell>
          <cell r="K239" t="b">
            <v>1</v>
          </cell>
          <cell r="L239" t="str">
            <v>M</v>
          </cell>
        </row>
        <row r="240">
          <cell r="A240" t="str">
            <v>L5011</v>
          </cell>
          <cell r="B240">
            <v>239</v>
          </cell>
          <cell r="C240" t="str">
            <v>Corporate subordinated debt</v>
          </cell>
          <cell r="D240" t="str">
            <v>TOTLONLIA</v>
          </cell>
          <cell r="H240" t="str">
            <v>B</v>
          </cell>
          <cell r="I240" t="b">
            <v>1</v>
          </cell>
          <cell r="J240" t="b">
            <v>1</v>
          </cell>
          <cell r="K240" t="b">
            <v>1</v>
          </cell>
          <cell r="L240" t="str">
            <v>M</v>
          </cell>
        </row>
        <row r="241">
          <cell r="A241" t="str">
            <v>L5010</v>
          </cell>
          <cell r="B241">
            <v>240</v>
          </cell>
          <cell r="C241" t="str">
            <v>Long Term Loans - External</v>
          </cell>
          <cell r="D241" t="str">
            <v>L5001</v>
          </cell>
          <cell r="G241">
            <v>1</v>
          </cell>
          <cell r="H241" t="str">
            <v>B</v>
          </cell>
          <cell r="I241" t="b">
            <v>1</v>
          </cell>
          <cell r="J241" t="b">
            <v>0</v>
          </cell>
          <cell r="K241" t="b">
            <v>1</v>
          </cell>
          <cell r="L241" t="str">
            <v>M</v>
          </cell>
        </row>
        <row r="242">
          <cell r="A242" t="str">
            <v>L5020</v>
          </cell>
          <cell r="B242">
            <v>241</v>
          </cell>
          <cell r="C242" t="str">
            <v>Amounts Due to MIC Group Companies - I/C</v>
          </cell>
          <cell r="D242" t="str">
            <v>L5001</v>
          </cell>
          <cell r="G242">
            <v>2</v>
          </cell>
          <cell r="H242" t="str">
            <v>B</v>
          </cell>
          <cell r="I242" t="b">
            <v>1</v>
          </cell>
          <cell r="J242" t="b">
            <v>0</v>
          </cell>
          <cell r="K242" t="b">
            <v>1</v>
          </cell>
          <cell r="L242" t="str">
            <v>M</v>
          </cell>
        </row>
        <row r="243">
          <cell r="A243" t="str">
            <v>_L5025</v>
          </cell>
          <cell r="B243">
            <v>242</v>
          </cell>
          <cell r="C243" t="str">
            <v>Amounts Due to MIC Group Companies - I/C</v>
          </cell>
          <cell r="G243">
            <v>1</v>
          </cell>
          <cell r="H243" t="str">
            <v>B</v>
          </cell>
          <cell r="I243" t="b">
            <v>0</v>
          </cell>
          <cell r="J243" t="b">
            <v>0</v>
          </cell>
          <cell r="K243" t="b">
            <v>0</v>
          </cell>
          <cell r="L243" t="str">
            <v>M</v>
          </cell>
        </row>
        <row r="244">
          <cell r="A244" t="str">
            <v>L5030</v>
          </cell>
          <cell r="B244">
            <v>243</v>
          </cell>
          <cell r="C244" t="str">
            <v>Amounts Due to Joint Venture Partners</v>
          </cell>
          <cell r="D244" t="str">
            <v>L5001</v>
          </cell>
          <cell r="H244" t="str">
            <v>B</v>
          </cell>
          <cell r="I244" t="b">
            <v>1</v>
          </cell>
          <cell r="J244" t="b">
            <v>1</v>
          </cell>
          <cell r="K244" t="b">
            <v>1</v>
          </cell>
          <cell r="L244" t="str">
            <v>M</v>
          </cell>
        </row>
        <row r="245">
          <cell r="A245" t="str">
            <v>L5031</v>
          </cell>
          <cell r="B245">
            <v>244</v>
          </cell>
          <cell r="C245" t="str">
            <v>Amounts due to associate companies</v>
          </cell>
          <cell r="D245" t="str">
            <v>L5001</v>
          </cell>
          <cell r="H245" t="str">
            <v>B</v>
          </cell>
          <cell r="I245" t="b">
            <v>1</v>
          </cell>
          <cell r="J245" t="b">
            <v>1</v>
          </cell>
          <cell r="K245" t="b">
            <v>1</v>
          </cell>
          <cell r="L245" t="str">
            <v>M</v>
          </cell>
        </row>
        <row r="246">
          <cell r="A246" t="str">
            <v>L5001</v>
          </cell>
          <cell r="B246">
            <v>245</v>
          </cell>
          <cell r="C246" t="str">
            <v>Debt and other financing (&gt;1year)</v>
          </cell>
          <cell r="D246" t="str">
            <v>TOTLONLIA</v>
          </cell>
          <cell r="G246">
            <v>1</v>
          </cell>
          <cell r="H246" t="str">
            <v>B</v>
          </cell>
          <cell r="I246" t="b">
            <v>0</v>
          </cell>
          <cell r="J246" t="b">
            <v>0</v>
          </cell>
          <cell r="K246" t="b">
            <v>0</v>
          </cell>
          <cell r="L246" t="str">
            <v>M</v>
          </cell>
        </row>
        <row r="247">
          <cell r="A247" t="str">
            <v>L2900</v>
          </cell>
          <cell r="B247">
            <v>246</v>
          </cell>
          <cell r="C247" t="str">
            <v>Other Non Current Liabilities</v>
          </cell>
          <cell r="D247" t="str">
            <v>TOTLONLIA</v>
          </cell>
          <cell r="H247" t="str">
            <v>B</v>
          </cell>
          <cell r="I247" t="b">
            <v>1</v>
          </cell>
          <cell r="J247" t="b">
            <v>1</v>
          </cell>
          <cell r="K247" t="b">
            <v>1</v>
          </cell>
          <cell r="L247" t="str">
            <v>M</v>
          </cell>
        </row>
        <row r="248">
          <cell r="A248" t="str">
            <v>TOTLONLIA</v>
          </cell>
          <cell r="B248">
            <v>247</v>
          </cell>
          <cell r="C248" t="str">
            <v>Liabilities due &gt; 1 year</v>
          </cell>
          <cell r="D248" t="str">
            <v>TOTLIA</v>
          </cell>
          <cell r="G248">
            <v>1</v>
          </cell>
          <cell r="H248" t="str">
            <v>B</v>
          </cell>
          <cell r="I248" t="b">
            <v>0</v>
          </cell>
          <cell r="J248" t="b">
            <v>0</v>
          </cell>
          <cell r="K248" t="b">
            <v>0</v>
          </cell>
          <cell r="L248" t="str">
            <v>M</v>
          </cell>
        </row>
        <row r="249">
          <cell r="A249" t="str">
            <v>_248</v>
          </cell>
          <cell r="B249">
            <v>248</v>
          </cell>
          <cell r="G249" t="str">
            <v>T</v>
          </cell>
          <cell r="H249" t="str">
            <v>B</v>
          </cell>
          <cell r="I249" t="b">
            <v>0</v>
          </cell>
          <cell r="J249" t="b">
            <v>0</v>
          </cell>
          <cell r="K249" t="b">
            <v>0</v>
          </cell>
          <cell r="L249" t="str">
            <v>M</v>
          </cell>
        </row>
        <row r="250">
          <cell r="A250" t="str">
            <v>_249</v>
          </cell>
          <cell r="B250">
            <v>249</v>
          </cell>
          <cell r="C250" t="str">
            <v>Liabilities &lt;1year</v>
          </cell>
          <cell r="G250" t="str">
            <v>T</v>
          </cell>
          <cell r="H250" t="str">
            <v>B</v>
          </cell>
          <cell r="I250" t="b">
            <v>0</v>
          </cell>
          <cell r="J250" t="b">
            <v>0</v>
          </cell>
          <cell r="K250" t="b">
            <v>0</v>
          </cell>
          <cell r="L250" t="str">
            <v>M</v>
          </cell>
        </row>
        <row r="251">
          <cell r="A251" t="str">
            <v>L4010</v>
          </cell>
          <cell r="B251">
            <v>250</v>
          </cell>
          <cell r="C251" t="str">
            <v>Short Term Loans - External</v>
          </cell>
          <cell r="D251" t="str">
            <v>L4000</v>
          </cell>
          <cell r="G251">
            <v>1</v>
          </cell>
          <cell r="H251" t="str">
            <v>B</v>
          </cell>
          <cell r="I251" t="b">
            <v>1</v>
          </cell>
          <cell r="J251" t="b">
            <v>0</v>
          </cell>
          <cell r="K251" t="b">
            <v>1</v>
          </cell>
          <cell r="L251" t="str">
            <v>M</v>
          </cell>
        </row>
        <row r="252">
          <cell r="A252" t="str">
            <v>L4020</v>
          </cell>
          <cell r="B252">
            <v>251</v>
          </cell>
          <cell r="C252" t="str">
            <v>Current Portion of Long Term Loans - External</v>
          </cell>
          <cell r="D252" t="str">
            <v>L4000</v>
          </cell>
          <cell r="G252">
            <v>1</v>
          </cell>
          <cell r="H252" t="str">
            <v>B</v>
          </cell>
          <cell r="I252" t="b">
            <v>1</v>
          </cell>
          <cell r="J252" t="b">
            <v>0</v>
          </cell>
          <cell r="K252" t="b">
            <v>1</v>
          </cell>
          <cell r="L252" t="str">
            <v>M</v>
          </cell>
        </row>
        <row r="253">
          <cell r="A253" t="str">
            <v>L4000</v>
          </cell>
          <cell r="B253">
            <v>252</v>
          </cell>
          <cell r="C253" t="str">
            <v>Debt and other financing (&lt; one year)</v>
          </cell>
          <cell r="D253" t="str">
            <v>TOTCURLIA</v>
          </cell>
          <cell r="G253">
            <v>1</v>
          </cell>
          <cell r="H253" t="str">
            <v>B</v>
          </cell>
          <cell r="I253" t="b">
            <v>0</v>
          </cell>
          <cell r="J253" t="b">
            <v>0</v>
          </cell>
          <cell r="K253" t="b">
            <v>0</v>
          </cell>
          <cell r="L253" t="str">
            <v>M</v>
          </cell>
        </row>
        <row r="254">
          <cell r="A254" t="str">
            <v>L1110</v>
          </cell>
          <cell r="B254">
            <v>253</v>
          </cell>
          <cell r="C254" t="str">
            <v>Accounts Payable - External - Capital Expenditure</v>
          </cell>
          <cell r="D254" t="str">
            <v>L1100</v>
          </cell>
          <cell r="H254" t="str">
            <v>B</v>
          </cell>
          <cell r="I254" t="b">
            <v>1</v>
          </cell>
          <cell r="J254" t="b">
            <v>1</v>
          </cell>
          <cell r="K254" t="b">
            <v>1</v>
          </cell>
          <cell r="L254" t="str">
            <v>M</v>
          </cell>
        </row>
        <row r="255">
          <cell r="A255" t="str">
            <v>L1120</v>
          </cell>
          <cell r="B255">
            <v>254</v>
          </cell>
          <cell r="C255" t="str">
            <v>Accounts Payable - External - Other</v>
          </cell>
          <cell r="D255" t="str">
            <v>L1100</v>
          </cell>
          <cell r="H255" t="str">
            <v>B</v>
          </cell>
          <cell r="I255" t="b">
            <v>1</v>
          </cell>
          <cell r="J255" t="b">
            <v>1</v>
          </cell>
          <cell r="K255" t="b">
            <v>1</v>
          </cell>
          <cell r="L255" t="str">
            <v>M</v>
          </cell>
        </row>
        <row r="256">
          <cell r="A256" t="str">
            <v>L1100</v>
          </cell>
          <cell r="B256">
            <v>255</v>
          </cell>
          <cell r="C256" t="str">
            <v>Total External Accounts Payable</v>
          </cell>
          <cell r="D256" t="str">
            <v>L1000</v>
          </cell>
          <cell r="G256">
            <v>1</v>
          </cell>
          <cell r="H256" t="str">
            <v>B</v>
          </cell>
          <cell r="I256" t="b">
            <v>0</v>
          </cell>
          <cell r="J256" t="b">
            <v>0</v>
          </cell>
          <cell r="K256" t="b">
            <v>0</v>
          </cell>
          <cell r="L256" t="str">
            <v>M</v>
          </cell>
        </row>
        <row r="257">
          <cell r="A257" t="str">
            <v>L1200</v>
          </cell>
          <cell r="B257">
            <v>256</v>
          </cell>
          <cell r="C257" t="str">
            <v>Accounts Pay. to MIC Group Companies - I/C</v>
          </cell>
          <cell r="D257" t="str">
            <v>L1000</v>
          </cell>
          <cell r="G257">
            <v>2</v>
          </cell>
          <cell r="H257" t="str">
            <v>B</v>
          </cell>
          <cell r="I257" t="b">
            <v>1</v>
          </cell>
          <cell r="J257" t="b">
            <v>0</v>
          </cell>
          <cell r="K257" t="b">
            <v>1</v>
          </cell>
          <cell r="L257" t="str">
            <v>M</v>
          </cell>
        </row>
        <row r="258">
          <cell r="A258" t="str">
            <v>_L1210</v>
          </cell>
          <cell r="B258">
            <v>257</v>
          </cell>
          <cell r="C258" t="str">
            <v>Accounts Pay. to MIC Group Companies - I/C</v>
          </cell>
          <cell r="G258">
            <v>1</v>
          </cell>
          <cell r="H258" t="str">
            <v>B</v>
          </cell>
          <cell r="I258" t="b">
            <v>0</v>
          </cell>
          <cell r="J258" t="b">
            <v>0</v>
          </cell>
          <cell r="K258" t="b">
            <v>0</v>
          </cell>
          <cell r="L258" t="str">
            <v>M</v>
          </cell>
        </row>
        <row r="259">
          <cell r="A259" t="str">
            <v>L1000</v>
          </cell>
          <cell r="B259">
            <v>258</v>
          </cell>
          <cell r="C259" t="str">
            <v>Trade creditors (Due within one year)</v>
          </cell>
          <cell r="D259" t="str">
            <v>TOTCURLIA</v>
          </cell>
          <cell r="G259">
            <v>1</v>
          </cell>
          <cell r="H259" t="str">
            <v>B</v>
          </cell>
          <cell r="I259" t="b">
            <v>0</v>
          </cell>
          <cell r="J259" t="b">
            <v>0</v>
          </cell>
          <cell r="K259" t="b">
            <v>0</v>
          </cell>
          <cell r="L259" t="str">
            <v>M</v>
          </cell>
        </row>
        <row r="260">
          <cell r="A260" t="str">
            <v>L3000</v>
          </cell>
          <cell r="B260">
            <v>259</v>
          </cell>
          <cell r="C260" t="str">
            <v>Amounts due to shareholders (&lt;1 year)</v>
          </cell>
          <cell r="D260" t="str">
            <v>TOTCURLIA</v>
          </cell>
          <cell r="H260" t="str">
            <v>B</v>
          </cell>
          <cell r="I260" t="b">
            <v>1</v>
          </cell>
          <cell r="J260" t="b">
            <v>1</v>
          </cell>
          <cell r="K260" t="b">
            <v>1</v>
          </cell>
          <cell r="L260" t="str">
            <v>M</v>
          </cell>
        </row>
        <row r="261">
          <cell r="A261" t="str">
            <v>L2100</v>
          </cell>
          <cell r="B261">
            <v>260</v>
          </cell>
          <cell r="C261" t="str">
            <v>Taxes Payable</v>
          </cell>
          <cell r="D261" t="str">
            <v>L2000</v>
          </cell>
          <cell r="H261" t="str">
            <v>B</v>
          </cell>
          <cell r="I261" t="b">
            <v>1</v>
          </cell>
          <cell r="J261" t="b">
            <v>1</v>
          </cell>
          <cell r="K261" t="b">
            <v>1</v>
          </cell>
          <cell r="L261" t="str">
            <v>M</v>
          </cell>
        </row>
        <row r="262">
          <cell r="A262" t="str">
            <v>L2200</v>
          </cell>
          <cell r="B262">
            <v>261</v>
          </cell>
          <cell r="C262" t="str">
            <v>Deferred Revenue &amp; Advance Payments</v>
          </cell>
          <cell r="D262" t="str">
            <v>L2000</v>
          </cell>
          <cell r="H262" t="str">
            <v>B</v>
          </cell>
          <cell r="I262" t="b">
            <v>1</v>
          </cell>
          <cell r="J262" t="b">
            <v>1</v>
          </cell>
          <cell r="K262" t="b">
            <v>1</v>
          </cell>
          <cell r="L262" t="str">
            <v>M</v>
          </cell>
        </row>
        <row r="263">
          <cell r="A263" t="str">
            <v>L2300</v>
          </cell>
          <cell r="B263">
            <v>262</v>
          </cell>
          <cell r="C263" t="str">
            <v>Accrued Expenses</v>
          </cell>
          <cell r="D263" t="str">
            <v>L2000</v>
          </cell>
          <cell r="H263" t="str">
            <v>B</v>
          </cell>
          <cell r="I263" t="b">
            <v>1</v>
          </cell>
          <cell r="J263" t="b">
            <v>1</v>
          </cell>
          <cell r="K263" t="b">
            <v>1</v>
          </cell>
          <cell r="L263" t="str">
            <v>M</v>
          </cell>
        </row>
        <row r="264">
          <cell r="A264" t="str">
            <v>L2400</v>
          </cell>
          <cell r="B264">
            <v>263</v>
          </cell>
          <cell r="C264" t="str">
            <v>Accrued Interest Expense</v>
          </cell>
          <cell r="D264" t="str">
            <v>L2000</v>
          </cell>
          <cell r="H264" t="str">
            <v>B</v>
          </cell>
          <cell r="I264" t="b">
            <v>1</v>
          </cell>
          <cell r="J264" t="b">
            <v>1</v>
          </cell>
          <cell r="K264" t="b">
            <v>1</v>
          </cell>
          <cell r="L264" t="str">
            <v>M</v>
          </cell>
        </row>
        <row r="265">
          <cell r="A265" t="str">
            <v>L2500</v>
          </cell>
          <cell r="B265">
            <v>264</v>
          </cell>
          <cell r="C265" t="str">
            <v>Subscribers Deposits</v>
          </cell>
          <cell r="D265" t="str">
            <v>L2000</v>
          </cell>
          <cell r="H265" t="str">
            <v>B</v>
          </cell>
          <cell r="I265" t="b">
            <v>1</v>
          </cell>
          <cell r="J265" t="b">
            <v>1</v>
          </cell>
          <cell r="K265" t="b">
            <v>1</v>
          </cell>
          <cell r="L265" t="str">
            <v>M</v>
          </cell>
        </row>
        <row r="266">
          <cell r="A266" t="str">
            <v>L2600</v>
          </cell>
          <cell r="B266">
            <v>265</v>
          </cell>
          <cell r="C266" t="str">
            <v>Prepayment Cards</v>
          </cell>
          <cell r="D266" t="str">
            <v>L2000</v>
          </cell>
          <cell r="H266" t="str">
            <v>B</v>
          </cell>
          <cell r="I266" t="b">
            <v>1</v>
          </cell>
          <cell r="J266" t="b">
            <v>1</v>
          </cell>
          <cell r="K266" t="b">
            <v>1</v>
          </cell>
          <cell r="L266" t="str">
            <v>M</v>
          </cell>
        </row>
        <row r="267">
          <cell r="A267" t="str">
            <v>L2700</v>
          </cell>
          <cell r="B267">
            <v>266</v>
          </cell>
          <cell r="C267" t="str">
            <v>Deferred taxation</v>
          </cell>
          <cell r="D267" t="str">
            <v>L2000</v>
          </cell>
          <cell r="H267" t="str">
            <v>B</v>
          </cell>
          <cell r="I267" t="b">
            <v>1</v>
          </cell>
          <cell r="J267" t="b">
            <v>1</v>
          </cell>
          <cell r="K267" t="b">
            <v>1</v>
          </cell>
          <cell r="L267" t="str">
            <v>M</v>
          </cell>
        </row>
        <row r="268">
          <cell r="A268" t="str">
            <v>L2800</v>
          </cell>
          <cell r="B268">
            <v>267</v>
          </cell>
          <cell r="C268" t="str">
            <v>Other Current Liabilities</v>
          </cell>
          <cell r="D268" t="str">
            <v>L2000</v>
          </cell>
          <cell r="H268" t="str">
            <v>B</v>
          </cell>
          <cell r="I268" t="b">
            <v>1</v>
          </cell>
          <cell r="J268" t="b">
            <v>1</v>
          </cell>
          <cell r="K268" t="b">
            <v>1</v>
          </cell>
          <cell r="L268" t="str">
            <v>M</v>
          </cell>
        </row>
        <row r="269">
          <cell r="A269" t="str">
            <v>L2000</v>
          </cell>
          <cell r="B269">
            <v>268</v>
          </cell>
          <cell r="C269" t="str">
            <v>Accrued expenses and other current liab. (&lt;1year)</v>
          </cell>
          <cell r="D269" t="str">
            <v>TOTCURLIA</v>
          </cell>
          <cell r="G269">
            <v>1</v>
          </cell>
          <cell r="H269" t="str">
            <v>B</v>
          </cell>
          <cell r="I269" t="b">
            <v>0</v>
          </cell>
          <cell r="J269" t="b">
            <v>0</v>
          </cell>
          <cell r="K269" t="b">
            <v>0</v>
          </cell>
          <cell r="L269" t="str">
            <v>M</v>
          </cell>
        </row>
        <row r="270">
          <cell r="A270" t="str">
            <v>TOTCURLIA</v>
          </cell>
          <cell r="B270">
            <v>269</v>
          </cell>
          <cell r="C270" t="str">
            <v>Liabilities due within one year</v>
          </cell>
          <cell r="D270" t="str">
            <v>TOTLIA</v>
          </cell>
          <cell r="G270">
            <v>1</v>
          </cell>
          <cell r="H270" t="str">
            <v>B</v>
          </cell>
          <cell r="I270" t="b">
            <v>0</v>
          </cell>
          <cell r="J270" t="b">
            <v>0</v>
          </cell>
          <cell r="K270" t="b">
            <v>0</v>
          </cell>
          <cell r="L270" t="str">
            <v>M</v>
          </cell>
        </row>
        <row r="271">
          <cell r="A271" t="str">
            <v>_270</v>
          </cell>
          <cell r="B271">
            <v>270</v>
          </cell>
          <cell r="G271" t="str">
            <v>T</v>
          </cell>
          <cell r="H271" t="str">
            <v>B</v>
          </cell>
          <cell r="I271" t="b">
            <v>0</v>
          </cell>
          <cell r="J271" t="b">
            <v>0</v>
          </cell>
          <cell r="K271" t="b">
            <v>0</v>
          </cell>
          <cell r="L271" t="str">
            <v>M</v>
          </cell>
        </row>
        <row r="272">
          <cell r="A272" t="str">
            <v>TOTLIA</v>
          </cell>
          <cell r="B272">
            <v>271</v>
          </cell>
          <cell r="C272" t="str">
            <v>Total Liabilities</v>
          </cell>
          <cell r="D272" t="str">
            <v>TOTLIEQ</v>
          </cell>
          <cell r="G272">
            <v>1</v>
          </cell>
          <cell r="H272" t="str">
            <v>B</v>
          </cell>
          <cell r="I272" t="b">
            <v>0</v>
          </cell>
          <cell r="J272" t="b">
            <v>0</v>
          </cell>
          <cell r="K272" t="b">
            <v>0</v>
          </cell>
          <cell r="L272" t="str">
            <v>M</v>
          </cell>
        </row>
        <row r="273">
          <cell r="A273" t="str">
            <v>_272</v>
          </cell>
          <cell r="B273">
            <v>272</v>
          </cell>
          <cell r="G273" t="str">
            <v>T</v>
          </cell>
          <cell r="H273" t="str">
            <v>B</v>
          </cell>
          <cell r="I273" t="b">
            <v>0</v>
          </cell>
          <cell r="J273" t="b">
            <v>0</v>
          </cell>
          <cell r="K273" t="b">
            <v>0</v>
          </cell>
          <cell r="L273" t="str">
            <v>M</v>
          </cell>
        </row>
        <row r="274">
          <cell r="A274" t="str">
            <v>TOTLIEQ</v>
          </cell>
          <cell r="B274">
            <v>273</v>
          </cell>
          <cell r="C274" t="str">
            <v>Total liabilities and equity</v>
          </cell>
          <cell r="G274">
            <v>1</v>
          </cell>
          <cell r="H274" t="str">
            <v>B</v>
          </cell>
          <cell r="I274" t="b">
            <v>0</v>
          </cell>
          <cell r="J274" t="b">
            <v>0</v>
          </cell>
          <cell r="K274" t="b">
            <v>0</v>
          </cell>
          <cell r="L274" t="str">
            <v>M</v>
          </cell>
        </row>
        <row r="275">
          <cell r="A275" t="str">
            <v>_274</v>
          </cell>
          <cell r="B275">
            <v>274</v>
          </cell>
          <cell r="G275" t="str">
            <v>T</v>
          </cell>
          <cell r="H275" t="str">
            <v>B</v>
          </cell>
          <cell r="I275" t="b">
            <v>0</v>
          </cell>
          <cell r="J275" t="b">
            <v>0</v>
          </cell>
          <cell r="K275" t="b">
            <v>0</v>
          </cell>
          <cell r="L275" t="str">
            <v>M</v>
          </cell>
        </row>
        <row r="276">
          <cell r="A276" t="str">
            <v>TOTEQDEBT</v>
          </cell>
          <cell r="B276">
            <v>275</v>
          </cell>
          <cell r="C276" t="str">
            <v>Total Equity and Debt</v>
          </cell>
          <cell r="H276" t="str">
            <v>B</v>
          </cell>
          <cell r="I276" t="b">
            <v>1</v>
          </cell>
          <cell r="J276" t="b">
            <v>1</v>
          </cell>
          <cell r="K276" t="b">
            <v>1</v>
          </cell>
          <cell r="L276" t="str">
            <v>M</v>
          </cell>
        </row>
        <row r="277">
          <cell r="A277" t="str">
            <v>_276</v>
          </cell>
          <cell r="B277">
            <v>276</v>
          </cell>
          <cell r="G277" t="str">
            <v>T</v>
          </cell>
          <cell r="H277" t="str">
            <v>B</v>
          </cell>
          <cell r="I277" t="b">
            <v>0</v>
          </cell>
          <cell r="J277" t="b">
            <v>0</v>
          </cell>
          <cell r="K277" t="b">
            <v>0</v>
          </cell>
          <cell r="L277" t="str">
            <v>M</v>
          </cell>
        </row>
        <row r="278">
          <cell r="A278" t="str">
            <v>_2000</v>
          </cell>
          <cell r="B278">
            <v>2000</v>
          </cell>
          <cell r="C278" t="str">
            <v xml:space="preserve">PROFIT &amp; LOSS </v>
          </cell>
          <cell r="G278" t="str">
            <v>T</v>
          </cell>
          <cell r="H278" t="str">
            <v>P</v>
          </cell>
          <cell r="I278" t="b">
            <v>0</v>
          </cell>
          <cell r="J278" t="b">
            <v>0</v>
          </cell>
          <cell r="K278" t="b">
            <v>0</v>
          </cell>
          <cell r="L278" t="str">
            <v>M</v>
          </cell>
        </row>
        <row r="279">
          <cell r="A279" t="str">
            <v>_2001</v>
          </cell>
          <cell r="B279">
            <v>2001</v>
          </cell>
          <cell r="C279" t="str">
            <v>REVENUES</v>
          </cell>
          <cell r="G279" t="str">
            <v>T</v>
          </cell>
          <cell r="H279" t="str">
            <v>P</v>
          </cell>
          <cell r="I279" t="b">
            <v>0</v>
          </cell>
          <cell r="J279" t="b">
            <v>0</v>
          </cell>
          <cell r="K279" t="b">
            <v>0</v>
          </cell>
          <cell r="L279" t="str">
            <v>M</v>
          </cell>
        </row>
        <row r="280">
          <cell r="A280" t="str">
            <v>R10000</v>
          </cell>
          <cell r="B280">
            <v>2002</v>
          </cell>
          <cell r="C280" t="str">
            <v>Connection Fees - Revenue</v>
          </cell>
          <cell r="D280" t="str">
            <v>R1000T</v>
          </cell>
          <cell r="E280" t="str">
            <v>G1000T</v>
          </cell>
          <cell r="H280" t="str">
            <v>P</v>
          </cell>
          <cell r="I280" t="b">
            <v>1</v>
          </cell>
          <cell r="J280" t="b">
            <v>1</v>
          </cell>
          <cell r="K280" t="b">
            <v>1</v>
          </cell>
          <cell r="L280" t="str">
            <v>M</v>
          </cell>
        </row>
        <row r="281">
          <cell r="A281" t="str">
            <v>R20000</v>
          </cell>
          <cell r="B281">
            <v>2003</v>
          </cell>
          <cell r="C281" t="str">
            <v>Subscription Fees - Revenue</v>
          </cell>
          <cell r="D281" t="str">
            <v>R1000T</v>
          </cell>
          <cell r="E281" t="str">
            <v>G2000T</v>
          </cell>
          <cell r="F281" t="str">
            <v>R4000T</v>
          </cell>
          <cell r="H281" t="str">
            <v>P</v>
          </cell>
          <cell r="I281" t="b">
            <v>1</v>
          </cell>
          <cell r="J281" t="b">
            <v>1</v>
          </cell>
          <cell r="K281" t="b">
            <v>1</v>
          </cell>
          <cell r="L281" t="str">
            <v>M</v>
          </cell>
        </row>
        <row r="282">
          <cell r="A282" t="str">
            <v>R30101</v>
          </cell>
          <cell r="B282">
            <v>2004</v>
          </cell>
          <cell r="C282" t="str">
            <v>Incoming Mobile to Mobile- Internal (own to own)</v>
          </cell>
          <cell r="D282" t="str">
            <v>R3010T</v>
          </cell>
          <cell r="H282" t="str">
            <v>P</v>
          </cell>
          <cell r="I282" t="b">
            <v>1</v>
          </cell>
          <cell r="J282" t="b">
            <v>1</v>
          </cell>
          <cell r="K282" t="b">
            <v>1</v>
          </cell>
          <cell r="L282" t="str">
            <v>M</v>
          </cell>
        </row>
        <row r="283">
          <cell r="A283" t="str">
            <v>R30102</v>
          </cell>
          <cell r="B283">
            <v>2005</v>
          </cell>
          <cell r="C283" t="str">
            <v>Incoming Mobile to Mobile- External (other to own)</v>
          </cell>
          <cell r="D283" t="str">
            <v>R3010T</v>
          </cell>
          <cell r="H283" t="str">
            <v>P</v>
          </cell>
          <cell r="I283" t="b">
            <v>1</v>
          </cell>
          <cell r="J283" t="b">
            <v>1</v>
          </cell>
          <cell r="K283" t="b">
            <v>1</v>
          </cell>
          <cell r="L283" t="str">
            <v>M</v>
          </cell>
        </row>
        <row r="284">
          <cell r="A284" t="str">
            <v>R301HI</v>
          </cell>
          <cell r="B284">
            <v>2006</v>
          </cell>
          <cell r="C284" t="str">
            <v>Incoming Mobile to Mobile- not split in 1998 - do not use anymore</v>
          </cell>
          <cell r="D284" t="str">
            <v>R3010T</v>
          </cell>
          <cell r="H284" t="str">
            <v>P</v>
          </cell>
          <cell r="I284" t="b">
            <v>1</v>
          </cell>
          <cell r="J284" t="b">
            <v>1</v>
          </cell>
          <cell r="K284" t="b">
            <v>1</v>
          </cell>
          <cell r="L284" t="str">
            <v>M</v>
          </cell>
        </row>
        <row r="285">
          <cell r="A285" t="str">
            <v>R3010T</v>
          </cell>
          <cell r="B285">
            <v>2007</v>
          </cell>
          <cell r="C285" t="str">
            <v>Incoming Mobile to Mobile - TOTAL</v>
          </cell>
          <cell r="D285" t="str">
            <v>R3000T</v>
          </cell>
          <cell r="G285">
            <v>1</v>
          </cell>
          <cell r="H285" t="str">
            <v>P</v>
          </cell>
          <cell r="I285" t="b">
            <v>0</v>
          </cell>
          <cell r="J285" t="b">
            <v>0</v>
          </cell>
          <cell r="K285" t="b">
            <v>0</v>
          </cell>
          <cell r="L285" t="str">
            <v>M</v>
          </cell>
        </row>
        <row r="286">
          <cell r="A286" t="str">
            <v>R30200</v>
          </cell>
          <cell r="B286">
            <v>2008</v>
          </cell>
          <cell r="C286" t="str">
            <v>Incoming Land to Mobile</v>
          </cell>
          <cell r="D286" t="str">
            <v>R3000T</v>
          </cell>
          <cell r="H286" t="str">
            <v>P</v>
          </cell>
          <cell r="I286" t="b">
            <v>1</v>
          </cell>
          <cell r="J286" t="b">
            <v>1</v>
          </cell>
          <cell r="K286" t="b">
            <v>1</v>
          </cell>
          <cell r="L286" t="str">
            <v>M</v>
          </cell>
        </row>
        <row r="287">
          <cell r="A287" t="str">
            <v>R30301</v>
          </cell>
          <cell r="B287">
            <v>2009</v>
          </cell>
          <cell r="C287" t="str">
            <v>Outgoing Mobile to Mobile- Internal (own to own)</v>
          </cell>
          <cell r="D287" t="str">
            <v>R3030T</v>
          </cell>
          <cell r="H287" t="str">
            <v>P</v>
          </cell>
          <cell r="I287" t="b">
            <v>1</v>
          </cell>
          <cell r="J287" t="b">
            <v>1</v>
          </cell>
          <cell r="K287" t="b">
            <v>1</v>
          </cell>
          <cell r="L287" t="str">
            <v>M</v>
          </cell>
        </row>
        <row r="288">
          <cell r="A288" t="str">
            <v>R30302</v>
          </cell>
          <cell r="B288">
            <v>2010</v>
          </cell>
          <cell r="C288" t="str">
            <v>Outgoing Mobile to Mobile- External (other to own)</v>
          </cell>
          <cell r="D288" t="str">
            <v>R3030T</v>
          </cell>
          <cell r="H288" t="str">
            <v>P</v>
          </cell>
          <cell r="I288" t="b">
            <v>1</v>
          </cell>
          <cell r="J288" t="b">
            <v>1</v>
          </cell>
          <cell r="K288" t="b">
            <v>1</v>
          </cell>
          <cell r="L288" t="str">
            <v>M</v>
          </cell>
        </row>
        <row r="289">
          <cell r="A289" t="str">
            <v>R303HI</v>
          </cell>
          <cell r="B289">
            <v>2011</v>
          </cell>
          <cell r="C289" t="str">
            <v>Outgoing Mobile to Mobile- not split in 1998 - do not use anymore</v>
          </cell>
          <cell r="D289" t="str">
            <v>R3030T</v>
          </cell>
          <cell r="H289" t="str">
            <v>P</v>
          </cell>
          <cell r="I289" t="b">
            <v>1</v>
          </cell>
          <cell r="J289" t="b">
            <v>1</v>
          </cell>
          <cell r="K289" t="b">
            <v>1</v>
          </cell>
          <cell r="L289" t="str">
            <v>M</v>
          </cell>
        </row>
        <row r="290">
          <cell r="A290" t="str">
            <v>R3030T</v>
          </cell>
          <cell r="B290">
            <v>2012</v>
          </cell>
          <cell r="C290" t="str">
            <v>Outgoing Mobile to Mobile - TOTAL</v>
          </cell>
          <cell r="D290" t="str">
            <v>R3000T</v>
          </cell>
          <cell r="G290">
            <v>1</v>
          </cell>
          <cell r="H290" t="str">
            <v>P</v>
          </cell>
          <cell r="I290" t="b">
            <v>0</v>
          </cell>
          <cell r="J290" t="b">
            <v>0</v>
          </cell>
          <cell r="K290" t="b">
            <v>0</v>
          </cell>
          <cell r="L290" t="str">
            <v>M</v>
          </cell>
        </row>
        <row r="291">
          <cell r="A291" t="str">
            <v>R30400</v>
          </cell>
          <cell r="B291">
            <v>2013</v>
          </cell>
          <cell r="C291" t="str">
            <v>Outgoing Local</v>
          </cell>
          <cell r="D291" t="str">
            <v>R3000T</v>
          </cell>
          <cell r="H291" t="str">
            <v>P</v>
          </cell>
          <cell r="I291" t="b">
            <v>1</v>
          </cell>
          <cell r="J291" t="b">
            <v>1</v>
          </cell>
          <cell r="K291" t="b">
            <v>1</v>
          </cell>
          <cell r="L291" t="str">
            <v>M</v>
          </cell>
        </row>
        <row r="292">
          <cell r="A292" t="str">
            <v>R30501</v>
          </cell>
          <cell r="B292">
            <v>2014</v>
          </cell>
          <cell r="C292" t="str">
            <v>Outgoing National - Toll</v>
          </cell>
          <cell r="D292" t="str">
            <v>R3050T</v>
          </cell>
          <cell r="H292" t="str">
            <v>P</v>
          </cell>
          <cell r="I292" t="b">
            <v>1</v>
          </cell>
          <cell r="J292" t="b">
            <v>1</v>
          </cell>
          <cell r="K292" t="b">
            <v>1</v>
          </cell>
          <cell r="L292" t="str">
            <v>M</v>
          </cell>
        </row>
        <row r="293">
          <cell r="A293" t="str">
            <v>R30502</v>
          </cell>
          <cell r="B293">
            <v>2015</v>
          </cell>
          <cell r="C293" t="str">
            <v>Outgoing National - Airtime</v>
          </cell>
          <cell r="D293" t="str">
            <v>R3050T</v>
          </cell>
          <cell r="H293" t="str">
            <v>P</v>
          </cell>
          <cell r="I293" t="b">
            <v>1</v>
          </cell>
          <cell r="J293" t="b">
            <v>1</v>
          </cell>
          <cell r="K293" t="b">
            <v>1</v>
          </cell>
          <cell r="L293" t="str">
            <v>M</v>
          </cell>
        </row>
        <row r="294">
          <cell r="A294" t="str">
            <v>R305HI</v>
          </cell>
          <cell r="B294">
            <v>2016</v>
          </cell>
          <cell r="C294" t="str">
            <v>Outgoing National - not split in 1998 - do not use anymore</v>
          </cell>
          <cell r="D294" t="str">
            <v>R3050T</v>
          </cell>
          <cell r="H294" t="str">
            <v>P</v>
          </cell>
          <cell r="I294" t="b">
            <v>1</v>
          </cell>
          <cell r="J294" t="b">
            <v>1</v>
          </cell>
          <cell r="K294" t="b">
            <v>1</v>
          </cell>
          <cell r="L294" t="str">
            <v>M</v>
          </cell>
        </row>
        <row r="295">
          <cell r="A295" t="str">
            <v>R3050T</v>
          </cell>
          <cell r="B295">
            <v>2017</v>
          </cell>
          <cell r="C295" t="str">
            <v>Outgoing National - TOTAL</v>
          </cell>
          <cell r="D295" t="str">
            <v>R3000T</v>
          </cell>
          <cell r="G295">
            <v>1</v>
          </cell>
          <cell r="H295" t="str">
            <v>P</v>
          </cell>
          <cell r="I295" t="b">
            <v>0</v>
          </cell>
          <cell r="J295" t="b">
            <v>0</v>
          </cell>
          <cell r="K295" t="b">
            <v>0</v>
          </cell>
          <cell r="L295" t="str">
            <v>M</v>
          </cell>
        </row>
        <row r="296">
          <cell r="A296" t="str">
            <v>R30601</v>
          </cell>
          <cell r="B296">
            <v>2018</v>
          </cell>
          <cell r="C296" t="str">
            <v>Outgoing International - Toll</v>
          </cell>
          <cell r="D296" t="str">
            <v>R3060T</v>
          </cell>
          <cell r="H296" t="str">
            <v>P</v>
          </cell>
          <cell r="I296" t="b">
            <v>1</v>
          </cell>
          <cell r="J296" t="b">
            <v>1</v>
          </cell>
          <cell r="K296" t="b">
            <v>1</v>
          </cell>
          <cell r="L296" t="str">
            <v>M</v>
          </cell>
        </row>
        <row r="297">
          <cell r="A297" t="str">
            <v>R30602</v>
          </cell>
          <cell r="B297">
            <v>2019</v>
          </cell>
          <cell r="C297" t="str">
            <v>Outgoing International - Airtime</v>
          </cell>
          <cell r="D297" t="str">
            <v>R3060T</v>
          </cell>
          <cell r="H297" t="str">
            <v>P</v>
          </cell>
          <cell r="I297" t="b">
            <v>1</v>
          </cell>
          <cell r="J297" t="b">
            <v>1</v>
          </cell>
          <cell r="K297" t="b">
            <v>1</v>
          </cell>
          <cell r="L297" t="str">
            <v>M</v>
          </cell>
        </row>
        <row r="298">
          <cell r="A298" t="str">
            <v>R306HI</v>
          </cell>
          <cell r="B298">
            <v>2020</v>
          </cell>
          <cell r="C298" t="str">
            <v>Outgoing International - not split in 1998 - do not use anymore</v>
          </cell>
          <cell r="D298" t="str">
            <v>R3060T</v>
          </cell>
          <cell r="H298" t="str">
            <v>P</v>
          </cell>
          <cell r="I298" t="b">
            <v>1</v>
          </cell>
          <cell r="J298" t="b">
            <v>1</v>
          </cell>
          <cell r="K298" t="b">
            <v>1</v>
          </cell>
          <cell r="L298" t="str">
            <v>M</v>
          </cell>
        </row>
        <row r="299">
          <cell r="A299" t="str">
            <v>R3060T</v>
          </cell>
          <cell r="B299">
            <v>2021</v>
          </cell>
          <cell r="C299" t="str">
            <v>Outgoing International - TOTAL</v>
          </cell>
          <cell r="D299" t="str">
            <v>R3000T</v>
          </cell>
          <cell r="G299">
            <v>1</v>
          </cell>
          <cell r="H299" t="str">
            <v>P</v>
          </cell>
          <cell r="I299" t="b">
            <v>0</v>
          </cell>
          <cell r="J299" t="b">
            <v>0</v>
          </cell>
          <cell r="K299" t="b">
            <v>0</v>
          </cell>
          <cell r="L299" t="str">
            <v>M</v>
          </cell>
        </row>
        <row r="300">
          <cell r="A300" t="str">
            <v>R30700</v>
          </cell>
          <cell r="B300">
            <v>2022</v>
          </cell>
          <cell r="C300" t="str">
            <v>Incoming Roaming</v>
          </cell>
          <cell r="D300" t="str">
            <v>R3000T</v>
          </cell>
          <cell r="H300" t="str">
            <v>P</v>
          </cell>
          <cell r="I300" t="b">
            <v>1</v>
          </cell>
          <cell r="J300" t="b">
            <v>1</v>
          </cell>
          <cell r="K300" t="b">
            <v>1</v>
          </cell>
          <cell r="L300" t="str">
            <v>M</v>
          </cell>
        </row>
        <row r="301">
          <cell r="A301" t="str">
            <v>R30800</v>
          </cell>
          <cell r="B301">
            <v>2023</v>
          </cell>
          <cell r="C301" t="str">
            <v>Outgoing Roaming</v>
          </cell>
          <cell r="D301" t="str">
            <v>R3000T</v>
          </cell>
          <cell r="H301" t="str">
            <v>P</v>
          </cell>
          <cell r="I301" t="b">
            <v>1</v>
          </cell>
          <cell r="J301" t="b">
            <v>1</v>
          </cell>
          <cell r="K301" t="b">
            <v>1</v>
          </cell>
          <cell r="L301" t="str">
            <v>M</v>
          </cell>
        </row>
        <row r="302">
          <cell r="A302" t="str">
            <v>R30900</v>
          </cell>
          <cell r="B302">
            <v>2024</v>
          </cell>
          <cell r="C302" t="str">
            <v>Other Airtime Revenue</v>
          </cell>
          <cell r="D302" t="str">
            <v>R3000T</v>
          </cell>
          <cell r="H302" t="str">
            <v>P</v>
          </cell>
          <cell r="I302" t="b">
            <v>1</v>
          </cell>
          <cell r="J302" t="b">
            <v>1</v>
          </cell>
          <cell r="K302" t="b">
            <v>1</v>
          </cell>
          <cell r="L302" t="str">
            <v>M</v>
          </cell>
        </row>
        <row r="303">
          <cell r="A303" t="str">
            <v>R300HB</v>
          </cell>
          <cell r="B303">
            <v>2025</v>
          </cell>
          <cell r="C303" t="str">
            <v>Airtime Revenue - not split in 1998 - do not use anymore</v>
          </cell>
          <cell r="D303" t="str">
            <v>R3000T</v>
          </cell>
          <cell r="H303" t="str">
            <v>P</v>
          </cell>
          <cell r="I303" t="b">
            <v>1</v>
          </cell>
          <cell r="J303" t="b">
            <v>1</v>
          </cell>
          <cell r="K303" t="b">
            <v>1</v>
          </cell>
          <cell r="L303" t="str">
            <v>M</v>
          </cell>
        </row>
        <row r="304">
          <cell r="A304" t="str">
            <v>R3000T</v>
          </cell>
          <cell r="B304">
            <v>2026</v>
          </cell>
          <cell r="C304" t="str">
            <v>Airtime - Revenue</v>
          </cell>
          <cell r="D304" t="str">
            <v>R1000T</v>
          </cell>
          <cell r="E304" t="str">
            <v>G3000T</v>
          </cell>
          <cell r="F304" t="str">
            <v>R4000T</v>
          </cell>
          <cell r="G304">
            <v>1</v>
          </cell>
          <cell r="H304" t="str">
            <v>P</v>
          </cell>
          <cell r="I304" t="b">
            <v>0</v>
          </cell>
          <cell r="J304" t="b">
            <v>0</v>
          </cell>
          <cell r="K304" t="b">
            <v>0</v>
          </cell>
          <cell r="L304" t="str">
            <v>M</v>
          </cell>
        </row>
        <row r="305">
          <cell r="A305" t="str">
            <v>R4000T</v>
          </cell>
          <cell r="B305">
            <v>2027</v>
          </cell>
          <cell r="C305" t="str">
            <v>Recurring - Revenue</v>
          </cell>
          <cell r="F305" t="str">
            <v>G4000T</v>
          </cell>
          <cell r="G305">
            <v>3</v>
          </cell>
          <cell r="H305" t="str">
            <v>P</v>
          </cell>
          <cell r="I305" t="b">
            <v>0</v>
          </cell>
          <cell r="J305" t="b">
            <v>0</v>
          </cell>
          <cell r="K305" t="b">
            <v>0</v>
          </cell>
          <cell r="L305" t="str">
            <v>M</v>
          </cell>
        </row>
        <row r="306">
          <cell r="A306" t="str">
            <v>R50000</v>
          </cell>
          <cell r="B306">
            <v>2028</v>
          </cell>
          <cell r="C306" t="str">
            <v>Telephone &amp; Equipment - Revenue</v>
          </cell>
          <cell r="D306" t="str">
            <v>R1000T</v>
          </cell>
          <cell r="E306" t="str">
            <v>G5000T</v>
          </cell>
          <cell r="H306" t="str">
            <v>P</v>
          </cell>
          <cell r="I306" t="b">
            <v>1</v>
          </cell>
          <cell r="J306" t="b">
            <v>1</v>
          </cell>
          <cell r="K306" t="b">
            <v>1</v>
          </cell>
          <cell r="L306" t="str">
            <v>M</v>
          </cell>
        </row>
        <row r="307">
          <cell r="A307" t="str">
            <v>_2029</v>
          </cell>
          <cell r="B307">
            <v>2029</v>
          </cell>
          <cell r="C307" t="str">
            <v>Sub section - Other Revenue (MICS included)</v>
          </cell>
          <cell r="G307" t="str">
            <v>T</v>
          </cell>
          <cell r="H307" t="str">
            <v>P</v>
          </cell>
          <cell r="I307" t="b">
            <v>0</v>
          </cell>
          <cell r="J307" t="b">
            <v>0</v>
          </cell>
          <cell r="K307" t="b">
            <v>0</v>
          </cell>
          <cell r="L307" t="str">
            <v>M</v>
          </cell>
        </row>
        <row r="308">
          <cell r="A308" t="str">
            <v>R60001</v>
          </cell>
          <cell r="B308">
            <v>2030</v>
          </cell>
          <cell r="C308" t="str">
            <v>Other - Revenue</v>
          </cell>
          <cell r="D308" t="str">
            <v>R6000T</v>
          </cell>
          <cell r="H308" t="str">
            <v>P</v>
          </cell>
          <cell r="I308" t="b">
            <v>1</v>
          </cell>
          <cell r="J308" t="b">
            <v>1</v>
          </cell>
          <cell r="K308" t="b">
            <v>1</v>
          </cell>
          <cell r="L308" t="str">
            <v>M</v>
          </cell>
        </row>
        <row r="309">
          <cell r="A309" t="str">
            <v>R60002</v>
          </cell>
          <cell r="B309">
            <v>2031</v>
          </cell>
          <cell r="C309" t="str">
            <v>Other - Revenue - I/C</v>
          </cell>
          <cell r="D309" t="str">
            <v>R6000T</v>
          </cell>
          <cell r="H309" t="str">
            <v>P</v>
          </cell>
          <cell r="I309" t="b">
            <v>1</v>
          </cell>
          <cell r="J309" t="b">
            <v>1</v>
          </cell>
          <cell r="K309" t="b">
            <v>1</v>
          </cell>
          <cell r="L309" t="str">
            <v>M</v>
          </cell>
        </row>
        <row r="310">
          <cell r="A310" t="str">
            <v>R60011</v>
          </cell>
          <cell r="B310">
            <v>2032</v>
          </cell>
          <cell r="C310" t="str">
            <v>Data flat fees</v>
          </cell>
          <cell r="D310" t="str">
            <v>R6001T</v>
          </cell>
          <cell r="H310" t="str">
            <v>P</v>
          </cell>
          <cell r="I310" t="b">
            <v>1</v>
          </cell>
          <cell r="J310" t="b">
            <v>1</v>
          </cell>
          <cell r="K310" t="b">
            <v>1</v>
          </cell>
          <cell r="L310" t="str">
            <v>M</v>
          </cell>
        </row>
        <row r="311">
          <cell r="A311" t="str">
            <v>R60012</v>
          </cell>
          <cell r="B311">
            <v>2033</v>
          </cell>
          <cell r="C311" t="str">
            <v>Data transaction fees</v>
          </cell>
          <cell r="D311" t="str">
            <v>R6001T</v>
          </cell>
          <cell r="H311" t="str">
            <v>P</v>
          </cell>
          <cell r="I311" t="b">
            <v>1</v>
          </cell>
          <cell r="J311" t="b">
            <v>1</v>
          </cell>
          <cell r="K311" t="b">
            <v>1</v>
          </cell>
          <cell r="L311" t="str">
            <v>M</v>
          </cell>
        </row>
        <row r="312">
          <cell r="A312" t="str">
            <v>R60013</v>
          </cell>
          <cell r="B312">
            <v>2034</v>
          </cell>
          <cell r="C312" t="str">
            <v>I/C processing</v>
          </cell>
          <cell r="D312" t="str">
            <v>R6001T</v>
          </cell>
          <cell r="H312" t="str">
            <v>P</v>
          </cell>
          <cell r="I312" t="b">
            <v>1</v>
          </cell>
          <cell r="J312" t="b">
            <v>1</v>
          </cell>
          <cell r="K312" t="b">
            <v>1</v>
          </cell>
          <cell r="L312" t="str">
            <v>M</v>
          </cell>
        </row>
        <row r="313">
          <cell r="A313" t="str">
            <v>R60014</v>
          </cell>
          <cell r="B313">
            <v>2035</v>
          </cell>
          <cell r="C313" t="str">
            <v>Discounts And rebates (-)</v>
          </cell>
          <cell r="D313" t="str">
            <v>R6001T</v>
          </cell>
          <cell r="H313" t="str">
            <v>P</v>
          </cell>
          <cell r="I313" t="b">
            <v>1</v>
          </cell>
          <cell r="J313" t="b">
            <v>1</v>
          </cell>
          <cell r="K313" t="b">
            <v>1</v>
          </cell>
          <cell r="L313" t="str">
            <v>M</v>
          </cell>
        </row>
        <row r="314">
          <cell r="A314" t="str">
            <v>R60015</v>
          </cell>
          <cell r="B314">
            <v>2036</v>
          </cell>
          <cell r="C314" t="str">
            <v>Signal flat fees</v>
          </cell>
          <cell r="D314" t="str">
            <v>R6001T</v>
          </cell>
          <cell r="H314" t="str">
            <v>P</v>
          </cell>
          <cell r="I314" t="b">
            <v>1</v>
          </cell>
          <cell r="J314" t="b">
            <v>1</v>
          </cell>
          <cell r="K314" t="b">
            <v>1</v>
          </cell>
          <cell r="L314" t="str">
            <v>M</v>
          </cell>
        </row>
        <row r="315">
          <cell r="A315" t="str">
            <v>R60016</v>
          </cell>
          <cell r="B315">
            <v>2037</v>
          </cell>
          <cell r="C315" t="str">
            <v>Signal transaction fees</v>
          </cell>
          <cell r="D315" t="str">
            <v>R6001T</v>
          </cell>
          <cell r="H315" t="str">
            <v>P</v>
          </cell>
          <cell r="I315" t="b">
            <v>1</v>
          </cell>
          <cell r="J315" t="b">
            <v>1</v>
          </cell>
          <cell r="K315" t="b">
            <v>1</v>
          </cell>
          <cell r="L315" t="str">
            <v>M</v>
          </cell>
        </row>
        <row r="316">
          <cell r="A316" t="str">
            <v>R6001T</v>
          </cell>
          <cell r="B316">
            <v>2038</v>
          </cell>
          <cell r="C316" t="str">
            <v>Data Clearing</v>
          </cell>
          <cell r="D316" t="str">
            <v>R6000T</v>
          </cell>
          <cell r="E316" t="str">
            <v>G6001T</v>
          </cell>
          <cell r="G316">
            <v>1</v>
          </cell>
          <cell r="H316" t="str">
            <v>P</v>
          </cell>
          <cell r="I316" t="b">
            <v>0</v>
          </cell>
          <cell r="J316" t="b">
            <v>0</v>
          </cell>
          <cell r="K316" t="b">
            <v>0</v>
          </cell>
          <cell r="L316" t="str">
            <v>M</v>
          </cell>
        </row>
        <row r="317">
          <cell r="A317" t="str">
            <v>R60021</v>
          </cell>
          <cell r="B317">
            <v>2039</v>
          </cell>
          <cell r="C317" t="str">
            <v>Fraud</v>
          </cell>
          <cell r="D317" t="str">
            <v>R6002T</v>
          </cell>
          <cell r="H317" t="str">
            <v>P</v>
          </cell>
          <cell r="I317" t="b">
            <v>1</v>
          </cell>
          <cell r="J317" t="b">
            <v>1</v>
          </cell>
          <cell r="K317" t="b">
            <v>1</v>
          </cell>
          <cell r="L317" t="str">
            <v>M</v>
          </cell>
        </row>
        <row r="318">
          <cell r="A318" t="str">
            <v>R60022</v>
          </cell>
          <cell r="B318">
            <v>2040</v>
          </cell>
          <cell r="C318" t="str">
            <v>Finance</v>
          </cell>
          <cell r="D318" t="str">
            <v>R6002T</v>
          </cell>
          <cell r="H318" t="str">
            <v>P</v>
          </cell>
          <cell r="I318" t="b">
            <v>1</v>
          </cell>
          <cell r="J318" t="b">
            <v>1</v>
          </cell>
          <cell r="K318" t="b">
            <v>1</v>
          </cell>
          <cell r="L318" t="str">
            <v>M</v>
          </cell>
        </row>
        <row r="319">
          <cell r="A319" t="str">
            <v>R60023</v>
          </cell>
          <cell r="B319">
            <v>2041</v>
          </cell>
          <cell r="C319" t="str">
            <v>Fin. Float and forex</v>
          </cell>
          <cell r="D319" t="str">
            <v>R6002T</v>
          </cell>
          <cell r="H319" t="str">
            <v>P</v>
          </cell>
          <cell r="I319" t="b">
            <v>1</v>
          </cell>
          <cell r="J319" t="b">
            <v>1</v>
          </cell>
          <cell r="K319" t="b">
            <v>1</v>
          </cell>
          <cell r="L319" t="str">
            <v>M</v>
          </cell>
        </row>
        <row r="320">
          <cell r="A320" t="str">
            <v>R60024</v>
          </cell>
          <cell r="B320">
            <v>2042</v>
          </cell>
          <cell r="C320" t="str">
            <v>Training</v>
          </cell>
          <cell r="D320" t="str">
            <v>R6002T</v>
          </cell>
          <cell r="H320" t="str">
            <v>P</v>
          </cell>
          <cell r="I320" t="b">
            <v>1</v>
          </cell>
          <cell r="J320" t="b">
            <v>1</v>
          </cell>
          <cell r="K320" t="b">
            <v>1</v>
          </cell>
          <cell r="L320" t="str">
            <v>M</v>
          </cell>
        </row>
        <row r="321">
          <cell r="A321" t="str">
            <v>R60025</v>
          </cell>
          <cell r="B321">
            <v>2043</v>
          </cell>
          <cell r="C321" t="str">
            <v>Roam</v>
          </cell>
          <cell r="D321" t="str">
            <v>R6002T</v>
          </cell>
          <cell r="H321" t="str">
            <v>P</v>
          </cell>
          <cell r="I321" t="b">
            <v>1</v>
          </cell>
          <cell r="J321" t="b">
            <v>1</v>
          </cell>
          <cell r="K321" t="b">
            <v>1</v>
          </cell>
          <cell r="L321" t="str">
            <v>M</v>
          </cell>
        </row>
        <row r="322">
          <cell r="A322" t="str">
            <v>R6002T</v>
          </cell>
          <cell r="B322">
            <v>2044</v>
          </cell>
          <cell r="C322" t="str">
            <v>Clearing  - Other</v>
          </cell>
          <cell r="D322" t="str">
            <v>R6000T</v>
          </cell>
          <cell r="E322" t="str">
            <v>G6001T</v>
          </cell>
          <cell r="G322">
            <v>1</v>
          </cell>
          <cell r="H322" t="str">
            <v>P</v>
          </cell>
          <cell r="I322" t="b">
            <v>0</v>
          </cell>
          <cell r="J322" t="b">
            <v>0</v>
          </cell>
          <cell r="K322" t="b">
            <v>0</v>
          </cell>
          <cell r="L322" t="str">
            <v>M</v>
          </cell>
        </row>
        <row r="323">
          <cell r="A323" t="str">
            <v>R60031</v>
          </cell>
          <cell r="B323">
            <v>2045</v>
          </cell>
          <cell r="C323" t="str">
            <v>Consultancy</v>
          </cell>
          <cell r="D323" t="str">
            <v>R6003T</v>
          </cell>
          <cell r="H323" t="str">
            <v>P</v>
          </cell>
          <cell r="I323" t="b">
            <v>1</v>
          </cell>
          <cell r="J323" t="b">
            <v>1</v>
          </cell>
          <cell r="K323" t="b">
            <v>1</v>
          </cell>
          <cell r="L323" t="str">
            <v>M</v>
          </cell>
        </row>
        <row r="324">
          <cell r="A324" t="str">
            <v>R60032</v>
          </cell>
          <cell r="B324">
            <v>2046</v>
          </cell>
          <cell r="C324" t="str">
            <v>Expenses recharged</v>
          </cell>
          <cell r="D324" t="str">
            <v>R6003T</v>
          </cell>
          <cell r="H324" t="str">
            <v>P</v>
          </cell>
          <cell r="I324" t="b">
            <v>1</v>
          </cell>
          <cell r="J324" t="b">
            <v>1</v>
          </cell>
          <cell r="K324" t="b">
            <v>1</v>
          </cell>
          <cell r="L324" t="str">
            <v>M</v>
          </cell>
        </row>
        <row r="325">
          <cell r="A325" t="str">
            <v>R60033</v>
          </cell>
          <cell r="B325">
            <v>2047</v>
          </cell>
          <cell r="C325" t="str">
            <v>I/C consultancy</v>
          </cell>
          <cell r="D325" t="str">
            <v>R6003T</v>
          </cell>
          <cell r="H325" t="str">
            <v>P</v>
          </cell>
          <cell r="I325" t="b">
            <v>1</v>
          </cell>
          <cell r="J325" t="b">
            <v>1</v>
          </cell>
          <cell r="K325" t="b">
            <v>1</v>
          </cell>
          <cell r="L325" t="str">
            <v>M</v>
          </cell>
        </row>
        <row r="326">
          <cell r="A326" t="str">
            <v>R60034</v>
          </cell>
          <cell r="B326">
            <v>2048</v>
          </cell>
          <cell r="C326" t="str">
            <v>I/C expenses recharged</v>
          </cell>
          <cell r="D326" t="str">
            <v>R6003T</v>
          </cell>
          <cell r="H326" t="str">
            <v>P</v>
          </cell>
          <cell r="I326" t="b">
            <v>1</v>
          </cell>
          <cell r="J326" t="b">
            <v>1</v>
          </cell>
          <cell r="K326" t="b">
            <v>1</v>
          </cell>
          <cell r="L326" t="str">
            <v>M</v>
          </cell>
        </row>
        <row r="327">
          <cell r="A327" t="str">
            <v>R6003T</v>
          </cell>
          <cell r="B327">
            <v>2049</v>
          </cell>
          <cell r="C327" t="str">
            <v>Consultancy</v>
          </cell>
          <cell r="D327" t="str">
            <v>R6000T</v>
          </cell>
          <cell r="E327" t="str">
            <v>G6003T</v>
          </cell>
          <cell r="G327">
            <v>1</v>
          </cell>
          <cell r="H327" t="str">
            <v>P</v>
          </cell>
          <cell r="I327" t="b">
            <v>0</v>
          </cell>
          <cell r="J327" t="b">
            <v>0</v>
          </cell>
          <cell r="K327" t="b">
            <v>0</v>
          </cell>
          <cell r="L327" t="str">
            <v>M</v>
          </cell>
        </row>
        <row r="328">
          <cell r="A328" t="str">
            <v>R60041</v>
          </cell>
          <cell r="B328">
            <v>2050</v>
          </cell>
          <cell r="C328" t="str">
            <v>Miscellaneous</v>
          </cell>
          <cell r="D328" t="str">
            <v>R6004T</v>
          </cell>
          <cell r="H328" t="str">
            <v>P</v>
          </cell>
          <cell r="I328" t="b">
            <v>1</v>
          </cell>
          <cell r="J328" t="b">
            <v>1</v>
          </cell>
          <cell r="K328" t="b">
            <v>1</v>
          </cell>
          <cell r="L328" t="str">
            <v>M</v>
          </cell>
        </row>
        <row r="329">
          <cell r="A329" t="str">
            <v>R60042</v>
          </cell>
          <cell r="B329">
            <v>2051</v>
          </cell>
          <cell r="C329" t="str">
            <v>I/C marketing</v>
          </cell>
          <cell r="D329" t="str">
            <v>R6004T</v>
          </cell>
          <cell r="H329" t="str">
            <v>P</v>
          </cell>
          <cell r="I329" t="b">
            <v>1</v>
          </cell>
          <cell r="J329" t="b">
            <v>1</v>
          </cell>
          <cell r="K329" t="b">
            <v>1</v>
          </cell>
          <cell r="L329" t="str">
            <v>M</v>
          </cell>
        </row>
        <row r="330">
          <cell r="A330" t="str">
            <v>R6004T</v>
          </cell>
          <cell r="B330">
            <v>2052</v>
          </cell>
          <cell r="C330" t="str">
            <v>Other MICS</v>
          </cell>
          <cell r="D330" t="str">
            <v>R6000T</v>
          </cell>
          <cell r="E330" t="str">
            <v>G6004T</v>
          </cell>
          <cell r="G330">
            <v>1</v>
          </cell>
          <cell r="H330" t="str">
            <v>P</v>
          </cell>
          <cell r="I330" t="b">
            <v>0</v>
          </cell>
          <cell r="J330" t="b">
            <v>0</v>
          </cell>
          <cell r="K330" t="b">
            <v>0</v>
          </cell>
          <cell r="L330" t="str">
            <v>M</v>
          </cell>
        </row>
        <row r="331">
          <cell r="A331" t="str">
            <v>R60051</v>
          </cell>
          <cell r="B331">
            <v>2053</v>
          </cell>
          <cell r="C331" t="str">
            <v>Merchants set up fees</v>
          </cell>
          <cell r="D331" t="str">
            <v>R6005T</v>
          </cell>
          <cell r="H331" t="str">
            <v>P</v>
          </cell>
          <cell r="I331" t="b">
            <v>1</v>
          </cell>
          <cell r="J331" t="b">
            <v>1</v>
          </cell>
          <cell r="K331" t="b">
            <v>1</v>
          </cell>
          <cell r="L331" t="str">
            <v>M</v>
          </cell>
        </row>
        <row r="332">
          <cell r="A332" t="str">
            <v>R60052</v>
          </cell>
          <cell r="B332">
            <v>2054</v>
          </cell>
          <cell r="C332" t="str">
            <v>Merchants quarterly fees</v>
          </cell>
          <cell r="D332" t="str">
            <v>R6005T</v>
          </cell>
          <cell r="H332" t="str">
            <v>P</v>
          </cell>
          <cell r="I332" t="b">
            <v>1</v>
          </cell>
          <cell r="J332" t="b">
            <v>1</v>
          </cell>
          <cell r="K332" t="b">
            <v>1</v>
          </cell>
          <cell r="L332" t="str">
            <v>M</v>
          </cell>
        </row>
        <row r="333">
          <cell r="A333" t="str">
            <v>R60053</v>
          </cell>
          <cell r="B333">
            <v>2055</v>
          </cell>
          <cell r="C333" t="str">
            <v>Merchants transaction fees</v>
          </cell>
          <cell r="D333" t="str">
            <v>R6005T</v>
          </cell>
          <cell r="H333" t="str">
            <v>P</v>
          </cell>
          <cell r="I333" t="b">
            <v>1</v>
          </cell>
          <cell r="J333" t="b">
            <v>1</v>
          </cell>
          <cell r="K333" t="b">
            <v>1</v>
          </cell>
          <cell r="L333" t="str">
            <v>M</v>
          </cell>
        </row>
        <row r="334">
          <cell r="A334" t="str">
            <v>R60054</v>
          </cell>
          <cell r="B334">
            <v>2056</v>
          </cell>
          <cell r="C334" t="str">
            <v>Customers annual fees</v>
          </cell>
          <cell r="D334" t="str">
            <v>R6005T</v>
          </cell>
          <cell r="H334" t="str">
            <v>P</v>
          </cell>
          <cell r="I334" t="b">
            <v>1</v>
          </cell>
          <cell r="J334" t="b">
            <v>1</v>
          </cell>
          <cell r="K334" t="b">
            <v>1</v>
          </cell>
          <cell r="L334" t="str">
            <v>M</v>
          </cell>
        </row>
        <row r="335">
          <cell r="A335" t="str">
            <v>R60055</v>
          </cell>
          <cell r="B335">
            <v>2057</v>
          </cell>
          <cell r="C335" t="str">
            <v>Interests on APR loans</v>
          </cell>
          <cell r="D335" t="str">
            <v>R6005T</v>
          </cell>
          <cell r="H335" t="str">
            <v>P</v>
          </cell>
          <cell r="I335" t="b">
            <v>1</v>
          </cell>
          <cell r="J335" t="b">
            <v>1</v>
          </cell>
          <cell r="K335" t="b">
            <v>1</v>
          </cell>
          <cell r="L335" t="str">
            <v>M</v>
          </cell>
        </row>
        <row r="336">
          <cell r="A336" t="str">
            <v>R6005T</v>
          </cell>
          <cell r="B336">
            <v>2058</v>
          </cell>
          <cell r="C336" t="str">
            <v>Automated Payments Systems</v>
          </cell>
          <cell r="D336" t="str">
            <v>R6000T</v>
          </cell>
          <cell r="E336" t="str">
            <v>G6005T</v>
          </cell>
          <cell r="G336">
            <v>1</v>
          </cell>
          <cell r="H336" t="str">
            <v>P</v>
          </cell>
          <cell r="I336" t="b">
            <v>0</v>
          </cell>
          <cell r="J336" t="b">
            <v>0</v>
          </cell>
          <cell r="K336" t="b">
            <v>0</v>
          </cell>
          <cell r="L336" t="str">
            <v>M</v>
          </cell>
        </row>
        <row r="337">
          <cell r="A337" t="str">
            <v>R6000T</v>
          </cell>
          <cell r="B337">
            <v>2059</v>
          </cell>
          <cell r="C337" t="str">
            <v>Other - Revenue - Total</v>
          </cell>
          <cell r="D337" t="str">
            <v>R1000T</v>
          </cell>
          <cell r="E337" t="str">
            <v>G6000T</v>
          </cell>
          <cell r="G337">
            <v>1</v>
          </cell>
          <cell r="H337" t="str">
            <v>P</v>
          </cell>
          <cell r="I337" t="b">
            <v>0</v>
          </cell>
          <cell r="J337" t="b">
            <v>0</v>
          </cell>
          <cell r="K337" t="b">
            <v>0</v>
          </cell>
          <cell r="L337" t="str">
            <v>M</v>
          </cell>
        </row>
        <row r="338">
          <cell r="A338" t="str">
            <v>R1000T</v>
          </cell>
          <cell r="B338">
            <v>2060</v>
          </cell>
          <cell r="C338" t="str">
            <v>TOTAL REVENUE</v>
          </cell>
          <cell r="D338" t="str">
            <v>GMTOT</v>
          </cell>
          <cell r="G338">
            <v>1</v>
          </cell>
          <cell r="H338" t="str">
            <v>P</v>
          </cell>
          <cell r="I338" t="b">
            <v>0</v>
          </cell>
          <cell r="J338" t="b">
            <v>0</v>
          </cell>
          <cell r="K338" t="b">
            <v>0</v>
          </cell>
          <cell r="L338" t="str">
            <v>M</v>
          </cell>
        </row>
        <row r="339">
          <cell r="A339" t="str">
            <v>_2061</v>
          </cell>
          <cell r="B339">
            <v>2061</v>
          </cell>
          <cell r="C339" t="str">
            <v>DIRECT COSTS</v>
          </cell>
          <cell r="G339" t="str">
            <v>T</v>
          </cell>
          <cell r="H339" t="str">
            <v>P</v>
          </cell>
          <cell r="I339" t="b">
            <v>0</v>
          </cell>
          <cell r="J339" t="b">
            <v>0</v>
          </cell>
          <cell r="K339" t="b">
            <v>0</v>
          </cell>
          <cell r="L339" t="str">
            <v>M</v>
          </cell>
        </row>
        <row r="340">
          <cell r="A340" t="str">
            <v>C10000</v>
          </cell>
          <cell r="B340">
            <v>2062</v>
          </cell>
          <cell r="C340" t="str">
            <v>Connection Fees - Direct Costs</v>
          </cell>
          <cell r="D340" t="str">
            <v>C1000T</v>
          </cell>
          <cell r="E340" t="str">
            <v>G1000T</v>
          </cell>
          <cell r="H340" t="str">
            <v>P</v>
          </cell>
          <cell r="I340" t="b">
            <v>1</v>
          </cell>
          <cell r="J340" t="b">
            <v>1</v>
          </cell>
          <cell r="K340" t="b">
            <v>1</v>
          </cell>
          <cell r="L340" t="str">
            <v>M</v>
          </cell>
        </row>
        <row r="341">
          <cell r="A341" t="str">
            <v>C20000</v>
          </cell>
          <cell r="B341">
            <v>2063</v>
          </cell>
          <cell r="C341" t="str">
            <v>Subscription Fees - Direct Costs</v>
          </cell>
          <cell r="D341" t="str">
            <v>C1000T</v>
          </cell>
          <cell r="E341" t="str">
            <v>G2000T</v>
          </cell>
          <cell r="F341" t="str">
            <v>C4000T</v>
          </cell>
          <cell r="H341" t="str">
            <v>P</v>
          </cell>
          <cell r="I341" t="b">
            <v>1</v>
          </cell>
          <cell r="J341" t="b">
            <v>1</v>
          </cell>
          <cell r="K341" t="b">
            <v>1</v>
          </cell>
          <cell r="L341" t="str">
            <v>M</v>
          </cell>
        </row>
        <row r="342">
          <cell r="A342" t="str">
            <v>C30100</v>
          </cell>
          <cell r="B342">
            <v>2064</v>
          </cell>
          <cell r="C342" t="str">
            <v>Toll Charges Local</v>
          </cell>
          <cell r="D342" t="str">
            <v>C3000T</v>
          </cell>
          <cell r="H342" t="str">
            <v>P</v>
          </cell>
          <cell r="I342" t="b">
            <v>1</v>
          </cell>
          <cell r="J342" t="b">
            <v>1</v>
          </cell>
          <cell r="K342" t="b">
            <v>1</v>
          </cell>
          <cell r="L342" t="str">
            <v>M</v>
          </cell>
        </row>
        <row r="343">
          <cell r="A343" t="str">
            <v>C30200</v>
          </cell>
          <cell r="B343">
            <v>2065</v>
          </cell>
          <cell r="C343" t="str">
            <v>Toll Charges National</v>
          </cell>
          <cell r="D343" t="str">
            <v>C3000T</v>
          </cell>
          <cell r="H343" t="str">
            <v>P</v>
          </cell>
          <cell r="I343" t="b">
            <v>1</v>
          </cell>
          <cell r="J343" t="b">
            <v>1</v>
          </cell>
          <cell r="K343" t="b">
            <v>1</v>
          </cell>
          <cell r="L343" t="str">
            <v>M</v>
          </cell>
        </row>
        <row r="344">
          <cell r="A344" t="str">
            <v>C30300</v>
          </cell>
          <cell r="B344">
            <v>2066</v>
          </cell>
          <cell r="C344" t="str">
            <v>Toll Charges International</v>
          </cell>
          <cell r="D344" t="str">
            <v>C3000T</v>
          </cell>
          <cell r="H344" t="str">
            <v>P</v>
          </cell>
          <cell r="I344" t="b">
            <v>1</v>
          </cell>
          <cell r="J344" t="b">
            <v>1</v>
          </cell>
          <cell r="K344" t="b">
            <v>1</v>
          </cell>
          <cell r="L344" t="str">
            <v>M</v>
          </cell>
        </row>
        <row r="345">
          <cell r="A345" t="str">
            <v>C30400</v>
          </cell>
          <cell r="B345">
            <v>2067</v>
          </cell>
          <cell r="C345" t="str">
            <v>Incoming Roaming Costs</v>
          </cell>
          <cell r="D345" t="str">
            <v>C3000T</v>
          </cell>
          <cell r="H345" t="str">
            <v>P</v>
          </cell>
          <cell r="I345" t="b">
            <v>1</v>
          </cell>
          <cell r="J345" t="b">
            <v>1</v>
          </cell>
          <cell r="K345" t="b">
            <v>1</v>
          </cell>
          <cell r="L345" t="str">
            <v>M</v>
          </cell>
        </row>
        <row r="346">
          <cell r="A346" t="str">
            <v>C30500</v>
          </cell>
          <cell r="B346">
            <v>2068</v>
          </cell>
          <cell r="C346" t="str">
            <v>Outgoing Roaming Costs</v>
          </cell>
          <cell r="D346" t="str">
            <v>C3000T</v>
          </cell>
          <cell r="H346" t="str">
            <v>P</v>
          </cell>
          <cell r="I346" t="b">
            <v>1</v>
          </cell>
          <cell r="J346" t="b">
            <v>1</v>
          </cell>
          <cell r="K346" t="b">
            <v>1</v>
          </cell>
          <cell r="L346" t="str">
            <v>M</v>
          </cell>
        </row>
        <row r="347">
          <cell r="A347" t="str">
            <v>C30600</v>
          </cell>
          <cell r="B347">
            <v>2069</v>
          </cell>
          <cell r="C347" t="str">
            <v>Rental for Dedicated Channels</v>
          </cell>
          <cell r="D347" t="str">
            <v>C3000T</v>
          </cell>
          <cell r="H347" t="str">
            <v>P</v>
          </cell>
          <cell r="I347" t="b">
            <v>1</v>
          </cell>
          <cell r="J347" t="b">
            <v>1</v>
          </cell>
          <cell r="K347" t="b">
            <v>1</v>
          </cell>
          <cell r="L347" t="str">
            <v>M</v>
          </cell>
        </row>
        <row r="348">
          <cell r="A348" t="str">
            <v>C30700</v>
          </cell>
          <cell r="B348">
            <v>2070</v>
          </cell>
          <cell r="C348" t="str">
            <v>Frequency Charges</v>
          </cell>
          <cell r="D348" t="str">
            <v>C3000T</v>
          </cell>
          <cell r="H348" t="str">
            <v>P</v>
          </cell>
          <cell r="I348" t="b">
            <v>1</v>
          </cell>
          <cell r="J348" t="b">
            <v>1</v>
          </cell>
          <cell r="K348" t="b">
            <v>1</v>
          </cell>
          <cell r="L348" t="str">
            <v>M</v>
          </cell>
        </row>
        <row r="349">
          <cell r="A349" t="str">
            <v>C30800</v>
          </cell>
          <cell r="B349">
            <v>2071</v>
          </cell>
          <cell r="C349" t="str">
            <v>Other Airtime Costs</v>
          </cell>
          <cell r="D349" t="str">
            <v>C3000T</v>
          </cell>
          <cell r="H349" t="str">
            <v>P</v>
          </cell>
          <cell r="I349" t="b">
            <v>1</v>
          </cell>
          <cell r="J349" t="b">
            <v>1</v>
          </cell>
          <cell r="K349" t="b">
            <v>1</v>
          </cell>
          <cell r="L349" t="str">
            <v>M</v>
          </cell>
        </row>
        <row r="350">
          <cell r="A350" t="str">
            <v>C300HB</v>
          </cell>
          <cell r="B350">
            <v>2072</v>
          </cell>
          <cell r="C350" t="str">
            <v>Airtime Costs - not split in 1998 - do not use anymore</v>
          </cell>
          <cell r="D350" t="str">
            <v>C3000T</v>
          </cell>
          <cell r="H350" t="str">
            <v>P</v>
          </cell>
          <cell r="I350" t="b">
            <v>1</v>
          </cell>
          <cell r="J350" t="b">
            <v>1</v>
          </cell>
          <cell r="K350" t="b">
            <v>1</v>
          </cell>
          <cell r="L350" t="str">
            <v>M</v>
          </cell>
        </row>
        <row r="351">
          <cell r="A351" t="str">
            <v>C3000T</v>
          </cell>
          <cell r="B351">
            <v>2073</v>
          </cell>
          <cell r="C351" t="str">
            <v>Airtime - Direct Costs</v>
          </cell>
          <cell r="D351" t="str">
            <v>C1000T</v>
          </cell>
          <cell r="E351" t="str">
            <v>G3000T</v>
          </cell>
          <cell r="F351" t="str">
            <v>C4000T</v>
          </cell>
          <cell r="G351">
            <v>1</v>
          </cell>
          <cell r="H351" t="str">
            <v>P</v>
          </cell>
          <cell r="I351" t="b">
            <v>0</v>
          </cell>
          <cell r="J351" t="b">
            <v>0</v>
          </cell>
          <cell r="K351" t="b">
            <v>0</v>
          </cell>
          <cell r="L351" t="str">
            <v>M</v>
          </cell>
        </row>
        <row r="352">
          <cell r="A352" t="str">
            <v>C4000T</v>
          </cell>
          <cell r="B352">
            <v>2074</v>
          </cell>
          <cell r="C352" t="str">
            <v>Recurring - Direct Costs</v>
          </cell>
          <cell r="F352" t="str">
            <v>G4000T</v>
          </cell>
          <cell r="G352">
            <v>3</v>
          </cell>
          <cell r="H352" t="str">
            <v>P</v>
          </cell>
          <cell r="I352" t="b">
            <v>0</v>
          </cell>
          <cell r="J352" t="b">
            <v>0</v>
          </cell>
          <cell r="K352" t="b">
            <v>0</v>
          </cell>
          <cell r="L352" t="str">
            <v>M</v>
          </cell>
        </row>
        <row r="353">
          <cell r="A353" t="str">
            <v>C50000</v>
          </cell>
          <cell r="B353">
            <v>2075</v>
          </cell>
          <cell r="C353" t="str">
            <v>Telephone &amp; Equipment - Direct Costs</v>
          </cell>
          <cell r="D353" t="str">
            <v>C1000T</v>
          </cell>
          <cell r="E353" t="str">
            <v>G5000T</v>
          </cell>
          <cell r="H353" t="str">
            <v>P</v>
          </cell>
          <cell r="I353" t="b">
            <v>1</v>
          </cell>
          <cell r="J353" t="b">
            <v>1</v>
          </cell>
          <cell r="K353" t="b">
            <v>1</v>
          </cell>
          <cell r="L353" t="str">
            <v>M</v>
          </cell>
        </row>
        <row r="354">
          <cell r="A354" t="str">
            <v>_2076</v>
          </cell>
          <cell r="B354">
            <v>2076</v>
          </cell>
          <cell r="C354" t="str">
            <v>Sub section - Other Direct Costs  (MICS included)</v>
          </cell>
          <cell r="G354" t="str">
            <v>T</v>
          </cell>
          <cell r="H354" t="str">
            <v>P</v>
          </cell>
          <cell r="I354" t="b">
            <v>0</v>
          </cell>
          <cell r="J354" t="b">
            <v>0</v>
          </cell>
          <cell r="K354" t="b">
            <v>0</v>
          </cell>
          <cell r="L354" t="str">
            <v>M</v>
          </cell>
        </row>
        <row r="355">
          <cell r="A355" t="str">
            <v>C60000</v>
          </cell>
          <cell r="B355">
            <v>2077</v>
          </cell>
          <cell r="C355" t="str">
            <v>Other - Direct Costs</v>
          </cell>
          <cell r="D355" t="str">
            <v>C6000T</v>
          </cell>
          <cell r="H355" t="str">
            <v>P</v>
          </cell>
          <cell r="I355" t="b">
            <v>1</v>
          </cell>
          <cell r="J355" t="b">
            <v>1</v>
          </cell>
          <cell r="K355" t="b">
            <v>1</v>
          </cell>
          <cell r="L355" t="str">
            <v>M</v>
          </cell>
        </row>
        <row r="356">
          <cell r="A356" t="str">
            <v>C60011</v>
          </cell>
          <cell r="B356">
            <v>2078</v>
          </cell>
          <cell r="C356" t="str">
            <v>Data transmission</v>
          </cell>
          <cell r="D356" t="str">
            <v>C6001T</v>
          </cell>
          <cell r="H356" t="str">
            <v>P</v>
          </cell>
          <cell r="I356" t="b">
            <v>1</v>
          </cell>
          <cell r="J356" t="b">
            <v>1</v>
          </cell>
          <cell r="K356" t="b">
            <v>1</v>
          </cell>
          <cell r="L356" t="str">
            <v>M</v>
          </cell>
        </row>
        <row r="357">
          <cell r="A357" t="str">
            <v>C60012</v>
          </cell>
          <cell r="B357">
            <v>2079</v>
          </cell>
          <cell r="C357" t="str">
            <v>Recharged to customers (-)</v>
          </cell>
          <cell r="D357" t="str">
            <v>C6001T</v>
          </cell>
          <cell r="H357" t="str">
            <v>P</v>
          </cell>
          <cell r="I357" t="b">
            <v>1</v>
          </cell>
          <cell r="J357" t="b">
            <v>1</v>
          </cell>
          <cell r="K357" t="b">
            <v>1</v>
          </cell>
          <cell r="L357" t="str">
            <v>M</v>
          </cell>
        </row>
        <row r="358">
          <cell r="A358" t="str">
            <v>C60013</v>
          </cell>
          <cell r="B358">
            <v>2080</v>
          </cell>
          <cell r="C358" t="str">
            <v>Data processing</v>
          </cell>
          <cell r="D358" t="str">
            <v>C6001T</v>
          </cell>
          <cell r="H358" t="str">
            <v>P</v>
          </cell>
          <cell r="I358" t="b">
            <v>1</v>
          </cell>
          <cell r="J358" t="b">
            <v>1</v>
          </cell>
          <cell r="K358" t="b">
            <v>1</v>
          </cell>
          <cell r="L358" t="str">
            <v>M</v>
          </cell>
        </row>
        <row r="359">
          <cell r="A359" t="str">
            <v>C60014</v>
          </cell>
          <cell r="B359">
            <v>2081</v>
          </cell>
          <cell r="C359" t="str">
            <v>I/C processing</v>
          </cell>
          <cell r="D359" t="str">
            <v>C6001T</v>
          </cell>
          <cell r="H359" t="str">
            <v>P</v>
          </cell>
          <cell r="I359" t="b">
            <v>1</v>
          </cell>
          <cell r="J359" t="b">
            <v>1</v>
          </cell>
          <cell r="K359" t="b">
            <v>1</v>
          </cell>
          <cell r="L359" t="str">
            <v>M</v>
          </cell>
        </row>
        <row r="360">
          <cell r="A360" t="str">
            <v>C6001T</v>
          </cell>
          <cell r="B360">
            <v>2082</v>
          </cell>
          <cell r="C360" t="str">
            <v>Data Clearing - Direct Costs</v>
          </cell>
          <cell r="D360" t="str">
            <v>C6000T</v>
          </cell>
          <cell r="E360" t="str">
            <v>G6001T</v>
          </cell>
          <cell r="G360">
            <v>1</v>
          </cell>
          <cell r="H360" t="str">
            <v>P</v>
          </cell>
          <cell r="I360" t="b">
            <v>0</v>
          </cell>
          <cell r="J360" t="b">
            <v>0</v>
          </cell>
          <cell r="K360" t="b">
            <v>0</v>
          </cell>
          <cell r="L360" t="str">
            <v>M</v>
          </cell>
        </row>
        <row r="361">
          <cell r="A361" t="str">
            <v>C6002T</v>
          </cell>
          <cell r="B361">
            <v>2083</v>
          </cell>
          <cell r="C361" t="str">
            <v>Clearing  - Other - Direct Costs</v>
          </cell>
          <cell r="D361" t="str">
            <v>C6000T</v>
          </cell>
          <cell r="E361" t="str">
            <v>G6001T</v>
          </cell>
          <cell r="H361" t="str">
            <v>P</v>
          </cell>
          <cell r="I361" t="b">
            <v>1</v>
          </cell>
          <cell r="J361" t="b">
            <v>1</v>
          </cell>
          <cell r="K361" t="b">
            <v>1</v>
          </cell>
          <cell r="L361" t="str">
            <v>M</v>
          </cell>
        </row>
        <row r="362">
          <cell r="A362" t="str">
            <v>C60031</v>
          </cell>
          <cell r="B362">
            <v>2084</v>
          </cell>
          <cell r="C362" t="str">
            <v>Consultancy salaries</v>
          </cell>
          <cell r="D362" t="str">
            <v>C6003T</v>
          </cell>
          <cell r="H362" t="str">
            <v>P</v>
          </cell>
          <cell r="I362" t="b">
            <v>1</v>
          </cell>
          <cell r="J362" t="b">
            <v>1</v>
          </cell>
          <cell r="K362" t="b">
            <v>1</v>
          </cell>
          <cell r="L362" t="str">
            <v>M</v>
          </cell>
        </row>
        <row r="363">
          <cell r="A363" t="str">
            <v>C60032</v>
          </cell>
          <cell r="B363">
            <v>2085</v>
          </cell>
          <cell r="C363" t="str">
            <v>Expenses recharged</v>
          </cell>
          <cell r="D363" t="str">
            <v>C6003T</v>
          </cell>
          <cell r="H363" t="str">
            <v>P</v>
          </cell>
          <cell r="I363" t="b">
            <v>1</v>
          </cell>
          <cell r="J363" t="b">
            <v>1</v>
          </cell>
          <cell r="K363" t="b">
            <v>1</v>
          </cell>
          <cell r="L363" t="str">
            <v>M</v>
          </cell>
        </row>
        <row r="364">
          <cell r="A364" t="str">
            <v>C6003T</v>
          </cell>
          <cell r="B364">
            <v>2086</v>
          </cell>
          <cell r="C364" t="str">
            <v>Consultancy - Direct Costs</v>
          </cell>
          <cell r="D364" t="str">
            <v>C6000T</v>
          </cell>
          <cell r="E364" t="str">
            <v>G6003T</v>
          </cell>
          <cell r="G364">
            <v>1</v>
          </cell>
          <cell r="H364" t="str">
            <v>P</v>
          </cell>
          <cell r="I364" t="b">
            <v>0</v>
          </cell>
          <cell r="J364" t="b">
            <v>0</v>
          </cell>
          <cell r="K364" t="b">
            <v>0</v>
          </cell>
          <cell r="L364" t="str">
            <v>M</v>
          </cell>
        </row>
        <row r="365">
          <cell r="A365" t="str">
            <v>C60041</v>
          </cell>
          <cell r="B365">
            <v>2087</v>
          </cell>
          <cell r="C365" t="str">
            <v>Miscellaneous</v>
          </cell>
          <cell r="D365" t="str">
            <v>C6004T</v>
          </cell>
          <cell r="H365" t="str">
            <v>P</v>
          </cell>
          <cell r="I365" t="b">
            <v>1</v>
          </cell>
          <cell r="J365" t="b">
            <v>1</v>
          </cell>
          <cell r="K365" t="b">
            <v>1</v>
          </cell>
          <cell r="L365" t="str">
            <v>M</v>
          </cell>
        </row>
        <row r="366">
          <cell r="A366" t="str">
            <v>C60042</v>
          </cell>
          <cell r="B366">
            <v>2088</v>
          </cell>
          <cell r="C366" t="str">
            <v>I/C marketing</v>
          </cell>
          <cell r="D366" t="str">
            <v>C6004T</v>
          </cell>
          <cell r="H366" t="str">
            <v>P</v>
          </cell>
          <cell r="I366" t="b">
            <v>1</v>
          </cell>
          <cell r="J366" t="b">
            <v>1</v>
          </cell>
          <cell r="K366" t="b">
            <v>1</v>
          </cell>
          <cell r="L366" t="str">
            <v>M</v>
          </cell>
        </row>
        <row r="367">
          <cell r="A367" t="str">
            <v>C6004T</v>
          </cell>
          <cell r="B367">
            <v>2089</v>
          </cell>
          <cell r="C367" t="str">
            <v>Other MICS - Direct Costs</v>
          </cell>
          <cell r="D367" t="str">
            <v>C6000T</v>
          </cell>
          <cell r="E367" t="str">
            <v>G6004T</v>
          </cell>
          <cell r="G367">
            <v>1</v>
          </cell>
          <cell r="H367" t="str">
            <v>P</v>
          </cell>
          <cell r="I367" t="b">
            <v>0</v>
          </cell>
          <cell r="J367" t="b">
            <v>0</v>
          </cell>
          <cell r="K367" t="b">
            <v>0</v>
          </cell>
          <cell r="L367" t="str">
            <v>M</v>
          </cell>
        </row>
        <row r="368">
          <cell r="A368" t="str">
            <v>C60051</v>
          </cell>
          <cell r="B368">
            <v>2090</v>
          </cell>
          <cell r="C368" t="str">
            <v>APS - Interests</v>
          </cell>
          <cell r="D368" t="str">
            <v>C6005T</v>
          </cell>
          <cell r="H368" t="str">
            <v>P</v>
          </cell>
          <cell r="I368" t="b">
            <v>1</v>
          </cell>
          <cell r="J368" t="b">
            <v>1</v>
          </cell>
          <cell r="K368" t="b">
            <v>1</v>
          </cell>
          <cell r="L368" t="str">
            <v>M</v>
          </cell>
        </row>
        <row r="369">
          <cell r="A369" t="str">
            <v>C60052</v>
          </cell>
          <cell r="B369">
            <v>2091</v>
          </cell>
          <cell r="C369" t="str">
            <v>APS - Collection Costs</v>
          </cell>
          <cell r="D369" t="str">
            <v>C6005T</v>
          </cell>
          <cell r="H369" t="str">
            <v>P</v>
          </cell>
          <cell r="I369" t="b">
            <v>1</v>
          </cell>
          <cell r="J369" t="b">
            <v>1</v>
          </cell>
          <cell r="K369" t="b">
            <v>1</v>
          </cell>
          <cell r="L369" t="str">
            <v>M</v>
          </cell>
        </row>
        <row r="370">
          <cell r="A370" t="str">
            <v>C6005T</v>
          </cell>
          <cell r="B370">
            <v>2092</v>
          </cell>
          <cell r="C370" t="str">
            <v>Automated Payments Systems - Direct Costs</v>
          </cell>
          <cell r="D370" t="str">
            <v>C6000T</v>
          </cell>
          <cell r="E370" t="str">
            <v>G6005T</v>
          </cell>
          <cell r="G370">
            <v>1</v>
          </cell>
          <cell r="H370" t="str">
            <v>P</v>
          </cell>
          <cell r="I370" t="b">
            <v>0</v>
          </cell>
          <cell r="J370" t="b">
            <v>0</v>
          </cell>
          <cell r="K370" t="b">
            <v>0</v>
          </cell>
          <cell r="L370" t="str">
            <v>M</v>
          </cell>
        </row>
        <row r="371">
          <cell r="A371" t="str">
            <v>C6000T</v>
          </cell>
          <cell r="B371">
            <v>2093</v>
          </cell>
          <cell r="C371" t="str">
            <v>Other - Direct Costs</v>
          </cell>
          <cell r="D371" t="str">
            <v>C1000T</v>
          </cell>
          <cell r="E371" t="str">
            <v>G6000T</v>
          </cell>
          <cell r="G371">
            <v>1</v>
          </cell>
          <cell r="H371" t="str">
            <v>P</v>
          </cell>
          <cell r="I371" t="b">
            <v>0</v>
          </cell>
          <cell r="J371" t="b">
            <v>0</v>
          </cell>
          <cell r="K371" t="b">
            <v>0</v>
          </cell>
          <cell r="L371" t="str">
            <v>M</v>
          </cell>
        </row>
        <row r="372">
          <cell r="A372" t="str">
            <v>_2094</v>
          </cell>
          <cell r="B372">
            <v>2094</v>
          </cell>
          <cell r="C372" t="str">
            <v>Bad Debt Costs</v>
          </cell>
          <cell r="G372" t="str">
            <v>T</v>
          </cell>
          <cell r="H372" t="str">
            <v>P</v>
          </cell>
          <cell r="I372" t="b">
            <v>0</v>
          </cell>
          <cell r="J372" t="b">
            <v>0</v>
          </cell>
          <cell r="K372" t="b">
            <v>0</v>
          </cell>
          <cell r="L372" t="str">
            <v>M</v>
          </cell>
        </row>
        <row r="373">
          <cell r="A373" t="str">
            <v>C70001</v>
          </cell>
          <cell r="B373">
            <v>2095</v>
          </cell>
          <cell r="C373" t="str">
            <v>Bad Debt Costs - Own subs</v>
          </cell>
          <cell r="D373" t="str">
            <v>C7000T</v>
          </cell>
          <cell r="H373" t="str">
            <v>P</v>
          </cell>
          <cell r="I373" t="b">
            <v>1</v>
          </cell>
          <cell r="J373" t="b">
            <v>1</v>
          </cell>
          <cell r="K373" t="b">
            <v>1</v>
          </cell>
          <cell r="L373" t="str">
            <v>M</v>
          </cell>
        </row>
        <row r="374">
          <cell r="A374" t="str">
            <v>C70002</v>
          </cell>
          <cell r="B374">
            <v>2096</v>
          </cell>
          <cell r="C374" t="str">
            <v>Bad Debt Costs - PTT/other operators</v>
          </cell>
          <cell r="D374" t="str">
            <v>C7000T</v>
          </cell>
          <cell r="H374" t="str">
            <v>P</v>
          </cell>
          <cell r="I374" t="b">
            <v>1</v>
          </cell>
          <cell r="J374" t="b">
            <v>1</v>
          </cell>
          <cell r="K374" t="b">
            <v>1</v>
          </cell>
          <cell r="L374" t="str">
            <v>M</v>
          </cell>
        </row>
        <row r="375">
          <cell r="A375" t="str">
            <v>C70003</v>
          </cell>
          <cell r="B375">
            <v>2097</v>
          </cell>
          <cell r="C375" t="str">
            <v>Bad Debt Costs - Dealers</v>
          </cell>
          <cell r="D375" t="str">
            <v>C7000T</v>
          </cell>
          <cell r="H375" t="str">
            <v>P</v>
          </cell>
          <cell r="I375" t="b">
            <v>1</v>
          </cell>
          <cell r="J375" t="b">
            <v>1</v>
          </cell>
          <cell r="K375" t="b">
            <v>1</v>
          </cell>
          <cell r="L375" t="str">
            <v>M</v>
          </cell>
        </row>
        <row r="376">
          <cell r="A376" t="str">
            <v>C70004</v>
          </cell>
          <cell r="B376">
            <v>2098</v>
          </cell>
          <cell r="C376" t="str">
            <v>Bad Debt Costs - T&amp;E</v>
          </cell>
          <cell r="D376" t="str">
            <v>C7000T</v>
          </cell>
          <cell r="H376" t="str">
            <v>P</v>
          </cell>
          <cell r="I376" t="b">
            <v>1</v>
          </cell>
          <cell r="J376" t="b">
            <v>1</v>
          </cell>
          <cell r="K376" t="b">
            <v>1</v>
          </cell>
          <cell r="L376" t="str">
            <v>M</v>
          </cell>
        </row>
        <row r="377">
          <cell r="A377" t="str">
            <v>C70005</v>
          </cell>
          <cell r="B377">
            <v>2099</v>
          </cell>
          <cell r="C377" t="str">
            <v>Bad Debt Costs - Other</v>
          </cell>
          <cell r="D377" t="str">
            <v>C7000T</v>
          </cell>
          <cell r="H377" t="str">
            <v>P</v>
          </cell>
          <cell r="I377" t="b">
            <v>1</v>
          </cell>
          <cell r="J377" t="b">
            <v>1</v>
          </cell>
          <cell r="K377" t="b">
            <v>1</v>
          </cell>
          <cell r="L377" t="str">
            <v>M</v>
          </cell>
        </row>
        <row r="378">
          <cell r="A378" t="str">
            <v>C700HB</v>
          </cell>
          <cell r="B378">
            <v>2100</v>
          </cell>
          <cell r="C378" t="str">
            <v>Bad Debt Costs - not split in 1998 - do not use anymore</v>
          </cell>
          <cell r="D378" t="str">
            <v>C7000T</v>
          </cell>
          <cell r="H378" t="str">
            <v>P</v>
          </cell>
          <cell r="I378" t="b">
            <v>1</v>
          </cell>
          <cell r="J378" t="b">
            <v>1</v>
          </cell>
          <cell r="K378" t="b">
            <v>1</v>
          </cell>
          <cell r="L378" t="str">
            <v>M</v>
          </cell>
        </row>
        <row r="379">
          <cell r="A379" t="str">
            <v>_2101</v>
          </cell>
          <cell r="B379">
            <v>2101</v>
          </cell>
          <cell r="G379" t="str">
            <v>T</v>
          </cell>
          <cell r="H379" t="str">
            <v>P</v>
          </cell>
          <cell r="I379" t="b">
            <v>0</v>
          </cell>
          <cell r="J379" t="b">
            <v>0</v>
          </cell>
          <cell r="K379" t="b">
            <v>0</v>
          </cell>
          <cell r="L379" t="str">
            <v>M</v>
          </cell>
        </row>
        <row r="380">
          <cell r="A380" t="str">
            <v>C70010</v>
          </cell>
          <cell r="B380">
            <v>2102</v>
          </cell>
          <cell r="C380" t="str">
            <v>Bad Debt Costs - Data Clearing</v>
          </cell>
          <cell r="D380" t="str">
            <v>C7000T</v>
          </cell>
          <cell r="E380" t="str">
            <v>G6001T</v>
          </cell>
          <cell r="H380" t="str">
            <v>P</v>
          </cell>
          <cell r="I380" t="b">
            <v>1</v>
          </cell>
          <cell r="J380" t="b">
            <v>1</v>
          </cell>
          <cell r="K380" t="b">
            <v>1</v>
          </cell>
          <cell r="L380" t="str">
            <v>M</v>
          </cell>
        </row>
        <row r="381">
          <cell r="A381" t="str">
            <v>C70012</v>
          </cell>
          <cell r="B381">
            <v>2103</v>
          </cell>
          <cell r="C381" t="str">
            <v>Bad Debt Costs - Consultancy</v>
          </cell>
          <cell r="D381" t="str">
            <v>C7000T</v>
          </cell>
          <cell r="E381" t="str">
            <v>G6003T</v>
          </cell>
          <cell r="H381" t="str">
            <v>P</v>
          </cell>
          <cell r="I381" t="b">
            <v>1</v>
          </cell>
          <cell r="J381" t="b">
            <v>1</v>
          </cell>
          <cell r="K381" t="b">
            <v>1</v>
          </cell>
          <cell r="L381" t="str">
            <v>M</v>
          </cell>
        </row>
        <row r="382">
          <cell r="A382" t="str">
            <v>C70013</v>
          </cell>
          <cell r="B382">
            <v>2104</v>
          </cell>
          <cell r="C382" t="str">
            <v>Bad Debt Costs - Other MICS</v>
          </cell>
          <cell r="D382" t="str">
            <v>C7000T</v>
          </cell>
          <cell r="E382" t="str">
            <v>G6004T</v>
          </cell>
          <cell r="H382" t="str">
            <v>P</v>
          </cell>
          <cell r="I382" t="b">
            <v>1</v>
          </cell>
          <cell r="J382" t="b">
            <v>1</v>
          </cell>
          <cell r="K382" t="b">
            <v>1</v>
          </cell>
          <cell r="L382" t="str">
            <v>M</v>
          </cell>
        </row>
        <row r="383">
          <cell r="A383" t="str">
            <v>C70014</v>
          </cell>
          <cell r="B383">
            <v>2105</v>
          </cell>
          <cell r="C383" t="str">
            <v>Bad Debt Costs - APS</v>
          </cell>
          <cell r="D383" t="str">
            <v>C7000T</v>
          </cell>
          <cell r="E383" t="str">
            <v>G6005T</v>
          </cell>
          <cell r="H383" t="str">
            <v>P</v>
          </cell>
          <cell r="I383" t="b">
            <v>1</v>
          </cell>
          <cell r="J383" t="b">
            <v>1</v>
          </cell>
          <cell r="K383" t="b">
            <v>1</v>
          </cell>
          <cell r="L383" t="str">
            <v>M</v>
          </cell>
        </row>
        <row r="384">
          <cell r="A384" t="str">
            <v>C7000T</v>
          </cell>
          <cell r="B384">
            <v>2106</v>
          </cell>
          <cell r="C384" t="str">
            <v>Bad Debt Costs - TOTAL</v>
          </cell>
          <cell r="D384" t="str">
            <v>C1000T</v>
          </cell>
          <cell r="G384">
            <v>1</v>
          </cell>
          <cell r="H384" t="str">
            <v>P</v>
          </cell>
          <cell r="I384" t="b">
            <v>0</v>
          </cell>
          <cell r="J384" t="b">
            <v>0</v>
          </cell>
          <cell r="K384" t="b">
            <v>0</v>
          </cell>
          <cell r="L384" t="str">
            <v>M</v>
          </cell>
        </row>
        <row r="385">
          <cell r="A385" t="str">
            <v>_2107</v>
          </cell>
          <cell r="B385">
            <v>2107</v>
          </cell>
          <cell r="G385" t="str">
            <v>T</v>
          </cell>
          <cell r="H385" t="str">
            <v>P</v>
          </cell>
          <cell r="I385" t="b">
            <v>0</v>
          </cell>
          <cell r="J385" t="b">
            <v>0</v>
          </cell>
          <cell r="K385" t="b">
            <v>0</v>
          </cell>
          <cell r="L385" t="str">
            <v>M</v>
          </cell>
        </row>
        <row r="386">
          <cell r="A386" t="str">
            <v>C80000</v>
          </cell>
          <cell r="B386">
            <v>2108</v>
          </cell>
          <cell r="C386" t="str">
            <v>Royalty to PTT</v>
          </cell>
          <cell r="D386" t="str">
            <v>C1000T</v>
          </cell>
          <cell r="H386" t="str">
            <v>P</v>
          </cell>
          <cell r="I386" t="b">
            <v>1</v>
          </cell>
          <cell r="J386" t="b">
            <v>1</v>
          </cell>
          <cell r="K386" t="b">
            <v>1</v>
          </cell>
          <cell r="L386" t="str">
            <v>M</v>
          </cell>
        </row>
        <row r="387">
          <cell r="A387" t="str">
            <v>_2109</v>
          </cell>
          <cell r="B387">
            <v>2109</v>
          </cell>
          <cell r="G387" t="str">
            <v>T</v>
          </cell>
          <cell r="H387" t="str">
            <v>P</v>
          </cell>
          <cell r="I387" t="b">
            <v>0</v>
          </cell>
          <cell r="J387" t="b">
            <v>0</v>
          </cell>
          <cell r="K387" t="b">
            <v>0</v>
          </cell>
          <cell r="L387" t="str">
            <v>M</v>
          </cell>
        </row>
        <row r="388">
          <cell r="A388" t="str">
            <v>C1000T</v>
          </cell>
          <cell r="B388">
            <v>2110</v>
          </cell>
          <cell r="C388" t="str">
            <v>TOTAL COST OF SALES</v>
          </cell>
          <cell r="D388" t="str">
            <v>GMTOT</v>
          </cell>
          <cell r="G388">
            <v>1</v>
          </cell>
          <cell r="H388" t="str">
            <v>P</v>
          </cell>
          <cell r="I388" t="b">
            <v>0</v>
          </cell>
          <cell r="J388" t="b">
            <v>0</v>
          </cell>
          <cell r="K388" t="b">
            <v>0</v>
          </cell>
          <cell r="L388" t="str">
            <v>M</v>
          </cell>
        </row>
        <row r="389">
          <cell r="A389" t="str">
            <v>_2111</v>
          </cell>
          <cell r="B389">
            <v>2111</v>
          </cell>
          <cell r="G389" t="str">
            <v>T</v>
          </cell>
          <cell r="H389" t="str">
            <v>P</v>
          </cell>
          <cell r="I389" t="b">
            <v>0</v>
          </cell>
          <cell r="J389" t="b">
            <v>0</v>
          </cell>
          <cell r="K389" t="b">
            <v>0</v>
          </cell>
          <cell r="L389" t="str">
            <v>M</v>
          </cell>
        </row>
        <row r="390">
          <cell r="A390" t="str">
            <v>_2112</v>
          </cell>
          <cell r="B390">
            <v>2112</v>
          </cell>
          <cell r="C390" t="str">
            <v>GROSS MARGIN</v>
          </cell>
          <cell r="G390" t="str">
            <v>T</v>
          </cell>
          <cell r="H390" t="str">
            <v>P</v>
          </cell>
          <cell r="I390" t="b">
            <v>0</v>
          </cell>
          <cell r="J390" t="b">
            <v>0</v>
          </cell>
          <cell r="K390" t="b">
            <v>0</v>
          </cell>
          <cell r="L390" t="str">
            <v>M</v>
          </cell>
        </row>
        <row r="391">
          <cell r="A391" t="str">
            <v>G1000T</v>
          </cell>
          <cell r="B391">
            <v>2113</v>
          </cell>
          <cell r="C391" t="str">
            <v>Connection Fees - Gross Margin</v>
          </cell>
          <cell r="G391">
            <v>2</v>
          </cell>
          <cell r="H391" t="str">
            <v>P</v>
          </cell>
          <cell r="I391" t="b">
            <v>0</v>
          </cell>
          <cell r="J391" t="b">
            <v>0</v>
          </cell>
          <cell r="K391" t="b">
            <v>0</v>
          </cell>
          <cell r="L391" t="str">
            <v>M</v>
          </cell>
        </row>
        <row r="392">
          <cell r="A392" t="str">
            <v>G2000T</v>
          </cell>
          <cell r="B392">
            <v>2114</v>
          </cell>
          <cell r="C392" t="str">
            <v>Subscription Fees - Gross Margin</v>
          </cell>
          <cell r="G392">
            <v>2</v>
          </cell>
          <cell r="H392" t="str">
            <v>P</v>
          </cell>
          <cell r="I392" t="b">
            <v>0</v>
          </cell>
          <cell r="J392" t="b">
            <v>0</v>
          </cell>
          <cell r="K392" t="b">
            <v>0</v>
          </cell>
          <cell r="L392" t="str">
            <v>M</v>
          </cell>
        </row>
        <row r="393">
          <cell r="A393" t="str">
            <v>G3000T</v>
          </cell>
          <cell r="B393">
            <v>2115</v>
          </cell>
          <cell r="C393" t="str">
            <v>Airtime - Gross Margin</v>
          </cell>
          <cell r="G393">
            <v>2</v>
          </cell>
          <cell r="H393" t="str">
            <v>P</v>
          </cell>
          <cell r="I393" t="b">
            <v>0</v>
          </cell>
          <cell r="J393" t="b">
            <v>0</v>
          </cell>
          <cell r="K393" t="b">
            <v>0</v>
          </cell>
          <cell r="L393" t="str">
            <v>M</v>
          </cell>
        </row>
        <row r="394">
          <cell r="A394" t="str">
            <v>G4000T</v>
          </cell>
          <cell r="B394">
            <v>2116</v>
          </cell>
          <cell r="C394" t="str">
            <v>Recurring - Gross Margin</v>
          </cell>
          <cell r="G394">
            <v>3</v>
          </cell>
          <cell r="H394" t="str">
            <v>P</v>
          </cell>
          <cell r="I394" t="b">
            <v>0</v>
          </cell>
          <cell r="J394" t="b">
            <v>0</v>
          </cell>
          <cell r="K394" t="b">
            <v>0</v>
          </cell>
          <cell r="L394" t="str">
            <v>M</v>
          </cell>
        </row>
        <row r="395">
          <cell r="A395" t="str">
            <v>G5000T</v>
          </cell>
          <cell r="B395">
            <v>2117</v>
          </cell>
          <cell r="C395" t="str">
            <v>Telephone &amp; Equipment - Gross Margin</v>
          </cell>
          <cell r="G395">
            <v>2</v>
          </cell>
          <cell r="H395" t="str">
            <v>P</v>
          </cell>
          <cell r="I395" t="b">
            <v>0</v>
          </cell>
          <cell r="J395" t="b">
            <v>0</v>
          </cell>
          <cell r="K395" t="b">
            <v>0</v>
          </cell>
          <cell r="L395" t="str">
            <v>M</v>
          </cell>
        </row>
        <row r="396">
          <cell r="A396" t="str">
            <v>G6000T</v>
          </cell>
          <cell r="B396">
            <v>2118</v>
          </cell>
          <cell r="C396" t="str">
            <v>Other - Gross Margin</v>
          </cell>
          <cell r="G396">
            <v>2</v>
          </cell>
          <cell r="H396" t="str">
            <v>P</v>
          </cell>
          <cell r="I396" t="b">
            <v>0</v>
          </cell>
          <cell r="J396" t="b">
            <v>0</v>
          </cell>
          <cell r="K396" t="b">
            <v>0</v>
          </cell>
          <cell r="L396" t="str">
            <v>M</v>
          </cell>
        </row>
        <row r="397">
          <cell r="A397" t="str">
            <v>G6001T</v>
          </cell>
          <cell r="B397">
            <v>2119</v>
          </cell>
          <cell r="C397" t="str">
            <v>Data Clearing - Gross Margin</v>
          </cell>
          <cell r="G397">
            <v>2</v>
          </cell>
          <cell r="H397" t="str">
            <v>P</v>
          </cell>
          <cell r="I397" t="b">
            <v>0</v>
          </cell>
          <cell r="J397" t="b">
            <v>0</v>
          </cell>
          <cell r="K397" t="b">
            <v>0</v>
          </cell>
          <cell r="L397" t="str">
            <v>M</v>
          </cell>
        </row>
        <row r="398">
          <cell r="A398" t="str">
            <v>_2120</v>
          </cell>
          <cell r="B398">
            <v>2120</v>
          </cell>
          <cell r="G398" t="str">
            <v>T</v>
          </cell>
          <cell r="H398" t="str">
            <v>P</v>
          </cell>
          <cell r="I398" t="b">
            <v>0</v>
          </cell>
          <cell r="J398" t="b">
            <v>0</v>
          </cell>
          <cell r="K398" t="b">
            <v>0</v>
          </cell>
          <cell r="L398" t="str">
            <v>M</v>
          </cell>
        </row>
        <row r="399">
          <cell r="A399" t="str">
            <v>G6003T</v>
          </cell>
          <cell r="B399">
            <v>2121</v>
          </cell>
          <cell r="C399" t="str">
            <v>Consultancy - Gross Margin</v>
          </cell>
          <cell r="G399">
            <v>2</v>
          </cell>
          <cell r="H399" t="str">
            <v>P</v>
          </cell>
          <cell r="I399" t="b">
            <v>0</v>
          </cell>
          <cell r="J399" t="b">
            <v>0</v>
          </cell>
          <cell r="K399" t="b">
            <v>0</v>
          </cell>
          <cell r="L399" t="str">
            <v>M</v>
          </cell>
        </row>
        <row r="400">
          <cell r="A400" t="str">
            <v>G6004T</v>
          </cell>
          <cell r="B400">
            <v>2122</v>
          </cell>
          <cell r="C400" t="str">
            <v>Other MICS - Gross Margin</v>
          </cell>
          <cell r="G400">
            <v>2</v>
          </cell>
          <cell r="H400" t="str">
            <v>P</v>
          </cell>
          <cell r="I400" t="b">
            <v>0</v>
          </cell>
          <cell r="J400" t="b">
            <v>0</v>
          </cell>
          <cell r="K400" t="b">
            <v>0</v>
          </cell>
          <cell r="L400" t="str">
            <v>M</v>
          </cell>
        </row>
        <row r="401">
          <cell r="A401" t="str">
            <v>G6005T</v>
          </cell>
          <cell r="B401">
            <v>2123</v>
          </cell>
          <cell r="C401" t="str">
            <v>APS - Gross Margin</v>
          </cell>
          <cell r="G401">
            <v>2</v>
          </cell>
          <cell r="H401" t="str">
            <v>P</v>
          </cell>
          <cell r="I401" t="b">
            <v>0</v>
          </cell>
          <cell r="J401" t="b">
            <v>0</v>
          </cell>
          <cell r="K401" t="b">
            <v>0</v>
          </cell>
          <cell r="L401" t="str">
            <v>M</v>
          </cell>
        </row>
        <row r="402">
          <cell r="A402" t="str">
            <v>GMTOT</v>
          </cell>
          <cell r="B402">
            <v>2124</v>
          </cell>
          <cell r="C402" t="str">
            <v>TOTAL GROSS MARGIN</v>
          </cell>
          <cell r="D402" t="str">
            <v>EBITDA</v>
          </cell>
          <cell r="G402">
            <v>1</v>
          </cell>
          <cell r="H402" t="str">
            <v>P</v>
          </cell>
          <cell r="I402" t="b">
            <v>0</v>
          </cell>
          <cell r="J402" t="b">
            <v>0</v>
          </cell>
          <cell r="K402" t="b">
            <v>0</v>
          </cell>
          <cell r="L402" t="str">
            <v>M</v>
          </cell>
        </row>
        <row r="403">
          <cell r="A403" t="str">
            <v>_2125</v>
          </cell>
          <cell r="B403">
            <v>2125</v>
          </cell>
          <cell r="G403" t="str">
            <v>T</v>
          </cell>
          <cell r="H403" t="str">
            <v>P</v>
          </cell>
          <cell r="I403" t="b">
            <v>0</v>
          </cell>
          <cell r="J403" t="b">
            <v>0</v>
          </cell>
          <cell r="K403" t="b">
            <v>0</v>
          </cell>
          <cell r="L403" t="str">
            <v>M</v>
          </cell>
        </row>
        <row r="404">
          <cell r="A404" t="str">
            <v>_2126</v>
          </cell>
          <cell r="B404">
            <v>2126</v>
          </cell>
          <cell r="C404" t="str">
            <v>OPERATING EXPENSES</v>
          </cell>
          <cell r="G404" t="str">
            <v>T</v>
          </cell>
          <cell r="H404" t="str">
            <v>P</v>
          </cell>
          <cell r="I404" t="b">
            <v>0</v>
          </cell>
          <cell r="J404" t="b">
            <v>0</v>
          </cell>
          <cell r="K404" t="b">
            <v>0</v>
          </cell>
          <cell r="L404" t="str">
            <v>M</v>
          </cell>
        </row>
        <row r="405">
          <cell r="A405" t="str">
            <v>E11000</v>
          </cell>
          <cell r="B405">
            <v>2127</v>
          </cell>
          <cell r="C405" t="str">
            <v>Advertising &amp; Promotion - Marketing</v>
          </cell>
          <cell r="D405" t="str">
            <v>E1000T</v>
          </cell>
          <cell r="H405" t="str">
            <v>P</v>
          </cell>
          <cell r="I405" t="b">
            <v>1</v>
          </cell>
          <cell r="J405" t="b">
            <v>1</v>
          </cell>
          <cell r="K405" t="b">
            <v>1</v>
          </cell>
          <cell r="L405" t="str">
            <v>M</v>
          </cell>
        </row>
        <row r="406">
          <cell r="A406" t="str">
            <v>E12001</v>
          </cell>
          <cell r="B406">
            <v>2128</v>
          </cell>
          <cell r="C406" t="str">
            <v>Phone subsidies/amortization - Marketing- NEW</v>
          </cell>
          <cell r="D406" t="str">
            <v>E1200T</v>
          </cell>
          <cell r="H406" t="str">
            <v>P</v>
          </cell>
          <cell r="I406" t="b">
            <v>1</v>
          </cell>
          <cell r="J406" t="b">
            <v>1</v>
          </cell>
          <cell r="K406" t="b">
            <v>1</v>
          </cell>
          <cell r="L406" t="str">
            <v>M</v>
          </cell>
        </row>
        <row r="407">
          <cell r="A407" t="str">
            <v>E12002</v>
          </cell>
          <cell r="B407">
            <v>2129</v>
          </cell>
          <cell r="C407" t="str">
            <v>Phone subsidies/amortization - Marketing- EXISTING</v>
          </cell>
          <cell r="D407" t="str">
            <v>E1200T</v>
          </cell>
          <cell r="H407" t="str">
            <v>P</v>
          </cell>
          <cell r="I407" t="b">
            <v>1</v>
          </cell>
          <cell r="J407" t="b">
            <v>1</v>
          </cell>
          <cell r="K407" t="b">
            <v>1</v>
          </cell>
          <cell r="L407" t="str">
            <v>M</v>
          </cell>
        </row>
        <row r="408">
          <cell r="A408" t="str">
            <v>E1200HB</v>
          </cell>
          <cell r="B408">
            <v>2130</v>
          </cell>
          <cell r="C408" t="str">
            <v>Phone subs/amort - Marketing- not split in 1998 - do not use anymore</v>
          </cell>
          <cell r="D408" t="str">
            <v>E1200T</v>
          </cell>
          <cell r="H408" t="str">
            <v>P</v>
          </cell>
          <cell r="I408" t="b">
            <v>1</v>
          </cell>
          <cell r="J408" t="b">
            <v>1</v>
          </cell>
          <cell r="K408" t="b">
            <v>1</v>
          </cell>
          <cell r="L408" t="str">
            <v>M</v>
          </cell>
        </row>
        <row r="409">
          <cell r="A409" t="str">
            <v>E1200T</v>
          </cell>
          <cell r="B409">
            <v>2131</v>
          </cell>
          <cell r="C409" t="str">
            <v>Phone subsidies/amortization - Marketing - TOTAL</v>
          </cell>
          <cell r="D409" t="str">
            <v>E1000T</v>
          </cell>
          <cell r="G409">
            <v>1</v>
          </cell>
          <cell r="H409" t="str">
            <v>P</v>
          </cell>
          <cell r="I409" t="b">
            <v>0</v>
          </cell>
          <cell r="J409" t="b">
            <v>0</v>
          </cell>
          <cell r="K409" t="b">
            <v>0</v>
          </cell>
          <cell r="L409" t="str">
            <v>M</v>
          </cell>
        </row>
        <row r="410">
          <cell r="A410" t="str">
            <v>E13001</v>
          </cell>
          <cell r="B410">
            <v>2132</v>
          </cell>
          <cell r="C410" t="str">
            <v>Dealer commissions - Marketing-Connections</v>
          </cell>
          <cell r="D410" t="str">
            <v>E1300T</v>
          </cell>
          <cell r="H410" t="str">
            <v>P</v>
          </cell>
          <cell r="I410" t="b">
            <v>1</v>
          </cell>
          <cell r="J410" t="b">
            <v>1</v>
          </cell>
          <cell r="K410" t="b">
            <v>1</v>
          </cell>
          <cell r="L410" t="str">
            <v>M</v>
          </cell>
        </row>
        <row r="411">
          <cell r="A411" t="str">
            <v>E13002</v>
          </cell>
          <cell r="B411">
            <v>2133</v>
          </cell>
          <cell r="C411" t="str">
            <v>Dealer commissions - Marketing-Cards</v>
          </cell>
          <cell r="D411" t="str">
            <v>E1300T</v>
          </cell>
          <cell r="H411" t="str">
            <v>P</v>
          </cell>
          <cell r="I411" t="b">
            <v>1</v>
          </cell>
          <cell r="J411" t="b">
            <v>1</v>
          </cell>
          <cell r="K411" t="b">
            <v>1</v>
          </cell>
          <cell r="L411" t="str">
            <v>M</v>
          </cell>
        </row>
        <row r="412">
          <cell r="A412" t="str">
            <v>E1300HB</v>
          </cell>
          <cell r="B412">
            <v>2134</v>
          </cell>
          <cell r="C412" t="str">
            <v>Dealer comm - Marketing- not split in 1998 - do not use anymore</v>
          </cell>
          <cell r="D412" t="str">
            <v>E1300T</v>
          </cell>
          <cell r="H412" t="str">
            <v>P</v>
          </cell>
          <cell r="I412" t="b">
            <v>1</v>
          </cell>
          <cell r="J412" t="b">
            <v>1</v>
          </cell>
          <cell r="K412" t="b">
            <v>1</v>
          </cell>
          <cell r="L412" t="str">
            <v>M</v>
          </cell>
        </row>
        <row r="413">
          <cell r="A413" t="str">
            <v>E1300T</v>
          </cell>
          <cell r="B413">
            <v>2135</v>
          </cell>
          <cell r="C413" t="str">
            <v>Dealer commissions - Marketing-TOTAL</v>
          </cell>
          <cell r="D413" t="str">
            <v>E1000T</v>
          </cell>
          <cell r="G413">
            <v>1</v>
          </cell>
          <cell r="H413" t="str">
            <v>P</v>
          </cell>
          <cell r="I413" t="b">
            <v>0</v>
          </cell>
          <cell r="J413" t="b">
            <v>0</v>
          </cell>
          <cell r="K413" t="b">
            <v>0</v>
          </cell>
          <cell r="L413" t="str">
            <v>M</v>
          </cell>
        </row>
        <row r="414">
          <cell r="A414" t="str">
            <v>E14001</v>
          </cell>
          <cell r="B414">
            <v>2136</v>
          </cell>
          <cell r="C414" t="str">
            <v>Personnel costs - Management salaries</v>
          </cell>
          <cell r="D414" t="str">
            <v>E1400T</v>
          </cell>
          <cell r="H414" t="str">
            <v>P</v>
          </cell>
          <cell r="I414" t="b">
            <v>1</v>
          </cell>
          <cell r="J414" t="b">
            <v>1</v>
          </cell>
          <cell r="K414" t="b">
            <v>1</v>
          </cell>
          <cell r="L414" t="str">
            <v>M</v>
          </cell>
        </row>
        <row r="415">
          <cell r="A415" t="str">
            <v>E14002</v>
          </cell>
          <cell r="B415">
            <v>2137</v>
          </cell>
          <cell r="C415" t="str">
            <v>Personnel costs - Other staff salaries</v>
          </cell>
          <cell r="D415" t="str">
            <v>E1400T</v>
          </cell>
          <cell r="H415" t="str">
            <v>P</v>
          </cell>
          <cell r="I415" t="b">
            <v>1</v>
          </cell>
          <cell r="J415" t="b">
            <v>1</v>
          </cell>
          <cell r="K415" t="b">
            <v>1</v>
          </cell>
          <cell r="L415" t="str">
            <v>M</v>
          </cell>
        </row>
        <row r="416">
          <cell r="A416" t="str">
            <v>E14003</v>
          </cell>
          <cell r="B416">
            <v>2138</v>
          </cell>
          <cell r="C416" t="str">
            <v>Personnel costs - Bonuses and commissions</v>
          </cell>
          <cell r="D416" t="str">
            <v>E1400T</v>
          </cell>
          <cell r="H416" t="str">
            <v>P</v>
          </cell>
          <cell r="I416" t="b">
            <v>1</v>
          </cell>
          <cell r="J416" t="b">
            <v>1</v>
          </cell>
          <cell r="K416" t="b">
            <v>1</v>
          </cell>
          <cell r="L416" t="str">
            <v>M</v>
          </cell>
        </row>
        <row r="417">
          <cell r="A417" t="str">
            <v>E14004</v>
          </cell>
          <cell r="B417">
            <v>2139</v>
          </cell>
          <cell r="C417" t="str">
            <v>Personnel costs - Company vehicles</v>
          </cell>
          <cell r="D417" t="str">
            <v>E1400T</v>
          </cell>
          <cell r="H417" t="str">
            <v>P</v>
          </cell>
          <cell r="I417" t="b">
            <v>1</v>
          </cell>
          <cell r="J417" t="b">
            <v>1</v>
          </cell>
          <cell r="K417" t="b">
            <v>1</v>
          </cell>
          <cell r="L417" t="str">
            <v>M</v>
          </cell>
        </row>
        <row r="418">
          <cell r="A418" t="str">
            <v>E14005</v>
          </cell>
          <cell r="B418">
            <v>2140</v>
          </cell>
          <cell r="C418" t="str">
            <v>Personnel costs - Recruitment</v>
          </cell>
          <cell r="D418" t="str">
            <v>E1400T</v>
          </cell>
          <cell r="H418" t="str">
            <v>P</v>
          </cell>
          <cell r="I418" t="b">
            <v>1</v>
          </cell>
          <cell r="J418" t="b">
            <v>1</v>
          </cell>
          <cell r="K418" t="b">
            <v>1</v>
          </cell>
          <cell r="L418" t="str">
            <v>M</v>
          </cell>
        </row>
        <row r="419">
          <cell r="A419" t="str">
            <v>E14006</v>
          </cell>
          <cell r="B419">
            <v>2141</v>
          </cell>
          <cell r="C419" t="str">
            <v>Personnel costs - Training</v>
          </cell>
          <cell r="D419" t="str">
            <v>E1400T</v>
          </cell>
          <cell r="H419" t="str">
            <v>P</v>
          </cell>
          <cell r="I419" t="b">
            <v>1</v>
          </cell>
          <cell r="J419" t="b">
            <v>1</v>
          </cell>
          <cell r="K419" t="b">
            <v>1</v>
          </cell>
          <cell r="L419" t="str">
            <v>M</v>
          </cell>
        </row>
        <row r="420">
          <cell r="A420" t="str">
            <v>E14007</v>
          </cell>
          <cell r="B420">
            <v>2142</v>
          </cell>
          <cell r="C420" t="str">
            <v>Personnel costs - Entertainment</v>
          </cell>
          <cell r="D420" t="str">
            <v>E1400T</v>
          </cell>
          <cell r="H420" t="str">
            <v>P</v>
          </cell>
          <cell r="I420" t="b">
            <v>1</v>
          </cell>
          <cell r="J420" t="b">
            <v>1</v>
          </cell>
          <cell r="K420" t="b">
            <v>1</v>
          </cell>
          <cell r="L420" t="str">
            <v>M</v>
          </cell>
        </row>
        <row r="421">
          <cell r="A421" t="str">
            <v>E14008</v>
          </cell>
          <cell r="B421">
            <v>2143</v>
          </cell>
          <cell r="C421" t="str">
            <v>Personnel costs - Other</v>
          </cell>
          <cell r="D421" t="str">
            <v>E1400T</v>
          </cell>
          <cell r="H421" t="str">
            <v>P</v>
          </cell>
          <cell r="I421" t="b">
            <v>1</v>
          </cell>
          <cell r="J421" t="b">
            <v>1</v>
          </cell>
          <cell r="K421" t="b">
            <v>1</v>
          </cell>
          <cell r="L421" t="str">
            <v>M</v>
          </cell>
        </row>
        <row r="422">
          <cell r="A422" t="str">
            <v>E1400H</v>
          </cell>
          <cell r="B422">
            <v>2144</v>
          </cell>
          <cell r="C422" t="str">
            <v>Personnel costs - not split in 1998 - do not use anymore</v>
          </cell>
          <cell r="D422" t="str">
            <v>E1400T</v>
          </cell>
          <cell r="H422" t="str">
            <v>P</v>
          </cell>
          <cell r="I422" t="b">
            <v>1</v>
          </cell>
          <cell r="J422" t="b">
            <v>1</v>
          </cell>
          <cell r="K422" t="b">
            <v>1</v>
          </cell>
          <cell r="L422" t="str">
            <v>M</v>
          </cell>
        </row>
        <row r="423">
          <cell r="A423" t="str">
            <v>E14010</v>
          </cell>
          <cell r="B423">
            <v>2145</v>
          </cell>
          <cell r="C423" t="str">
            <v>Social Security</v>
          </cell>
          <cell r="D423" t="str">
            <v>E1400T</v>
          </cell>
          <cell r="H423" t="str">
            <v>P</v>
          </cell>
          <cell r="I423" t="b">
            <v>1</v>
          </cell>
          <cell r="J423" t="b">
            <v>1</v>
          </cell>
          <cell r="K423" t="b">
            <v>1</v>
          </cell>
          <cell r="L423" t="str">
            <v>M</v>
          </cell>
        </row>
        <row r="424">
          <cell r="A424" t="str">
            <v>E14011</v>
          </cell>
          <cell r="B424">
            <v>2146</v>
          </cell>
          <cell r="C424" t="str">
            <v>Travel and accomodation costs</v>
          </cell>
          <cell r="D424" t="str">
            <v>E1400T</v>
          </cell>
          <cell r="H424" t="str">
            <v>P</v>
          </cell>
          <cell r="I424" t="b">
            <v>1</v>
          </cell>
          <cell r="J424" t="b">
            <v>1</v>
          </cell>
          <cell r="K424" t="b">
            <v>1</v>
          </cell>
          <cell r="L424" t="str">
            <v>M</v>
          </cell>
        </row>
        <row r="425">
          <cell r="A425" t="str">
            <v>E1400T</v>
          </cell>
          <cell r="B425">
            <v>2147</v>
          </cell>
          <cell r="C425" t="str">
            <v>Total employees related costs</v>
          </cell>
          <cell r="D425" t="str">
            <v>E1000T</v>
          </cell>
          <cell r="G425">
            <v>1</v>
          </cell>
          <cell r="H425" t="str">
            <v>P</v>
          </cell>
          <cell r="I425" t="b">
            <v>0</v>
          </cell>
          <cell r="J425" t="b">
            <v>0</v>
          </cell>
          <cell r="K425" t="b">
            <v>0</v>
          </cell>
          <cell r="L425" t="str">
            <v>M</v>
          </cell>
        </row>
        <row r="426">
          <cell r="A426" t="str">
            <v>E15001</v>
          </cell>
          <cell r="B426">
            <v>2148</v>
          </cell>
          <cell r="C426" t="str">
            <v>Office Rental costs</v>
          </cell>
          <cell r="D426" t="str">
            <v>E1500T</v>
          </cell>
          <cell r="H426" t="str">
            <v>P</v>
          </cell>
          <cell r="I426" t="b">
            <v>1</v>
          </cell>
          <cell r="J426" t="b">
            <v>1</v>
          </cell>
          <cell r="K426" t="b">
            <v>1</v>
          </cell>
          <cell r="L426" t="str">
            <v>M</v>
          </cell>
        </row>
        <row r="427">
          <cell r="A427" t="str">
            <v>E15002</v>
          </cell>
          <cell r="B427">
            <v>2149</v>
          </cell>
          <cell r="C427" t="str">
            <v>Lease payments</v>
          </cell>
          <cell r="D427" t="str">
            <v>E1500T</v>
          </cell>
          <cell r="H427" t="str">
            <v>P</v>
          </cell>
          <cell r="I427" t="b">
            <v>1</v>
          </cell>
          <cell r="J427" t="b">
            <v>1</v>
          </cell>
          <cell r="K427" t="b">
            <v>1</v>
          </cell>
          <cell r="L427" t="str">
            <v>M</v>
          </cell>
        </row>
        <row r="428">
          <cell r="A428" t="str">
            <v>E1500H</v>
          </cell>
          <cell r="B428">
            <v>2150</v>
          </cell>
          <cell r="C428" t="str">
            <v>Office Rental &amp; Lease Paym - not split in 1998 - do not use anymore</v>
          </cell>
          <cell r="D428" t="str">
            <v>E1500T</v>
          </cell>
          <cell r="H428" t="str">
            <v>P</v>
          </cell>
          <cell r="I428" t="b">
            <v>1</v>
          </cell>
          <cell r="J428" t="b">
            <v>1</v>
          </cell>
          <cell r="K428" t="b">
            <v>1</v>
          </cell>
          <cell r="L428" t="str">
            <v>M</v>
          </cell>
        </row>
        <row r="429">
          <cell r="A429" t="str">
            <v>E1500T</v>
          </cell>
          <cell r="B429">
            <v>2151</v>
          </cell>
          <cell r="C429" t="str">
            <v>Office Rental &amp; Lease Payments - TOTAL</v>
          </cell>
          <cell r="D429" t="str">
            <v>E1000T</v>
          </cell>
          <cell r="G429">
            <v>1</v>
          </cell>
          <cell r="H429" t="str">
            <v>P</v>
          </cell>
          <cell r="I429" t="b">
            <v>0</v>
          </cell>
          <cell r="J429" t="b">
            <v>0</v>
          </cell>
          <cell r="K429" t="b">
            <v>0</v>
          </cell>
          <cell r="L429" t="str">
            <v>M</v>
          </cell>
        </row>
        <row r="430">
          <cell r="A430" t="str">
            <v>E16001</v>
          </cell>
          <cell r="B430">
            <v>2152</v>
          </cell>
          <cell r="C430" t="str">
            <v>Auditors fees</v>
          </cell>
          <cell r="D430" t="str">
            <v>E1600T</v>
          </cell>
          <cell r="H430" t="str">
            <v>P</v>
          </cell>
          <cell r="I430" t="b">
            <v>1</v>
          </cell>
          <cell r="J430" t="b">
            <v>1</v>
          </cell>
          <cell r="K430" t="b">
            <v>1</v>
          </cell>
          <cell r="L430" t="str">
            <v>M</v>
          </cell>
        </row>
        <row r="431">
          <cell r="A431" t="str">
            <v>E16002</v>
          </cell>
          <cell r="B431">
            <v>2153</v>
          </cell>
          <cell r="C431" t="str">
            <v>Legal fees</v>
          </cell>
          <cell r="D431" t="str">
            <v>E1600T</v>
          </cell>
          <cell r="H431" t="str">
            <v>P</v>
          </cell>
          <cell r="I431" t="b">
            <v>1</v>
          </cell>
          <cell r="J431" t="b">
            <v>1</v>
          </cell>
          <cell r="K431" t="b">
            <v>1</v>
          </cell>
          <cell r="L431" t="str">
            <v>M</v>
          </cell>
        </row>
        <row r="432">
          <cell r="A432" t="str">
            <v>E16003</v>
          </cell>
          <cell r="B432">
            <v>2154</v>
          </cell>
          <cell r="C432" t="str">
            <v>Consultancy fees</v>
          </cell>
          <cell r="D432" t="str">
            <v>E1600T</v>
          </cell>
          <cell r="H432" t="str">
            <v>P</v>
          </cell>
          <cell r="I432" t="b">
            <v>1</v>
          </cell>
          <cell r="J432" t="b">
            <v>1</v>
          </cell>
          <cell r="K432" t="b">
            <v>1</v>
          </cell>
          <cell r="L432" t="str">
            <v>M</v>
          </cell>
        </row>
        <row r="433">
          <cell r="A433" t="str">
            <v>E16004</v>
          </cell>
          <cell r="B433">
            <v>2155</v>
          </cell>
          <cell r="C433" t="str">
            <v>Other fees</v>
          </cell>
          <cell r="D433" t="str">
            <v>E1600T</v>
          </cell>
          <cell r="H433" t="str">
            <v>P</v>
          </cell>
          <cell r="I433" t="b">
            <v>1</v>
          </cell>
          <cell r="J433" t="b">
            <v>1</v>
          </cell>
          <cell r="K433" t="b">
            <v>1</v>
          </cell>
          <cell r="L433" t="str">
            <v>M</v>
          </cell>
        </row>
        <row r="434">
          <cell r="A434" t="str">
            <v>E1600H</v>
          </cell>
          <cell r="B434">
            <v>2156</v>
          </cell>
          <cell r="C434" t="str">
            <v>External services - not split in 1998 - do not use anymore</v>
          </cell>
          <cell r="D434" t="str">
            <v>E1600T</v>
          </cell>
          <cell r="H434" t="str">
            <v>P</v>
          </cell>
          <cell r="I434" t="b">
            <v>1</v>
          </cell>
          <cell r="J434" t="b">
            <v>1</v>
          </cell>
          <cell r="K434" t="b">
            <v>1</v>
          </cell>
          <cell r="L434" t="str">
            <v>M</v>
          </cell>
        </row>
        <row r="435">
          <cell r="A435" t="str">
            <v>E1600T</v>
          </cell>
          <cell r="B435">
            <v>2157</v>
          </cell>
          <cell r="C435" t="str">
            <v>External services - TOTAL</v>
          </cell>
          <cell r="D435" t="str">
            <v>E1000T</v>
          </cell>
          <cell r="G435">
            <v>1</v>
          </cell>
          <cell r="H435" t="str">
            <v>P</v>
          </cell>
          <cell r="I435" t="b">
            <v>0</v>
          </cell>
          <cell r="J435" t="b">
            <v>0</v>
          </cell>
          <cell r="K435" t="b">
            <v>0</v>
          </cell>
          <cell r="L435" t="str">
            <v>M</v>
          </cell>
        </row>
        <row r="436">
          <cell r="A436" t="str">
            <v>E17101</v>
          </cell>
          <cell r="B436">
            <v>2158</v>
          </cell>
          <cell r="C436" t="str">
            <v>Billing costs - invoice printing</v>
          </cell>
          <cell r="D436" t="str">
            <v>E1700T</v>
          </cell>
          <cell r="H436" t="str">
            <v>P</v>
          </cell>
          <cell r="I436" t="b">
            <v>1</v>
          </cell>
          <cell r="J436" t="b">
            <v>1</v>
          </cell>
          <cell r="K436" t="b">
            <v>1</v>
          </cell>
          <cell r="L436" t="str">
            <v>M</v>
          </cell>
        </row>
        <row r="437">
          <cell r="A437" t="str">
            <v>E17102</v>
          </cell>
          <cell r="B437">
            <v>2159</v>
          </cell>
          <cell r="C437" t="str">
            <v>Billing costs - mailing</v>
          </cell>
          <cell r="D437" t="str">
            <v>E1700T</v>
          </cell>
          <cell r="H437" t="str">
            <v>P</v>
          </cell>
          <cell r="I437" t="b">
            <v>1</v>
          </cell>
          <cell r="J437" t="b">
            <v>1</v>
          </cell>
          <cell r="K437" t="b">
            <v>1</v>
          </cell>
          <cell r="L437" t="str">
            <v>M</v>
          </cell>
        </row>
        <row r="438">
          <cell r="A438" t="str">
            <v>E17103</v>
          </cell>
          <cell r="B438">
            <v>2160</v>
          </cell>
          <cell r="C438" t="str">
            <v>Billing costs - billing system costs</v>
          </cell>
          <cell r="D438" t="str">
            <v>E1700T</v>
          </cell>
          <cell r="H438" t="str">
            <v>P</v>
          </cell>
          <cell r="I438" t="b">
            <v>1</v>
          </cell>
          <cell r="J438" t="b">
            <v>1</v>
          </cell>
          <cell r="K438" t="b">
            <v>1</v>
          </cell>
          <cell r="L438" t="str">
            <v>M</v>
          </cell>
        </row>
        <row r="439">
          <cell r="A439" t="str">
            <v>E17104</v>
          </cell>
          <cell r="B439">
            <v>2161</v>
          </cell>
          <cell r="C439" t="str">
            <v>Billing costs - other</v>
          </cell>
          <cell r="D439" t="str">
            <v>E1700T</v>
          </cell>
          <cell r="H439" t="str">
            <v>P</v>
          </cell>
          <cell r="I439" t="b">
            <v>1</v>
          </cell>
          <cell r="J439" t="b">
            <v>1</v>
          </cell>
          <cell r="K439" t="b">
            <v>1</v>
          </cell>
          <cell r="L439" t="str">
            <v>M</v>
          </cell>
        </row>
        <row r="440">
          <cell r="A440" t="str">
            <v>E17201</v>
          </cell>
          <cell r="B440">
            <v>2162</v>
          </cell>
          <cell r="C440" t="str">
            <v>Paym./ collection costs - clearing house</v>
          </cell>
          <cell r="D440" t="str">
            <v>E1700T</v>
          </cell>
          <cell r="H440" t="str">
            <v>P</v>
          </cell>
          <cell r="I440" t="b">
            <v>1</v>
          </cell>
          <cell r="J440" t="b">
            <v>1</v>
          </cell>
          <cell r="K440" t="b">
            <v>1</v>
          </cell>
          <cell r="L440" t="str">
            <v>M</v>
          </cell>
        </row>
        <row r="441">
          <cell r="A441" t="str">
            <v>E17202</v>
          </cell>
          <cell r="B441">
            <v>2163</v>
          </cell>
          <cell r="C441" t="str">
            <v>Paym./ collection costs - bank commission</v>
          </cell>
          <cell r="D441" t="str">
            <v>E1700T</v>
          </cell>
          <cell r="H441" t="str">
            <v>P</v>
          </cell>
          <cell r="I441" t="b">
            <v>1</v>
          </cell>
          <cell r="J441" t="b">
            <v>1</v>
          </cell>
          <cell r="K441" t="b">
            <v>1</v>
          </cell>
          <cell r="L441" t="str">
            <v>M</v>
          </cell>
        </row>
        <row r="442">
          <cell r="A442" t="str">
            <v>E17203</v>
          </cell>
          <cell r="B442">
            <v>2164</v>
          </cell>
          <cell r="C442" t="str">
            <v>Paym./ collection costs - credit card commission</v>
          </cell>
          <cell r="D442" t="str">
            <v>E1700T</v>
          </cell>
          <cell r="H442" t="str">
            <v>P</v>
          </cell>
          <cell r="I442" t="b">
            <v>1</v>
          </cell>
          <cell r="J442" t="b">
            <v>1</v>
          </cell>
          <cell r="K442" t="b">
            <v>1</v>
          </cell>
          <cell r="L442" t="str">
            <v>M</v>
          </cell>
        </row>
        <row r="443">
          <cell r="A443" t="str">
            <v>E17204</v>
          </cell>
          <cell r="B443">
            <v>2165</v>
          </cell>
          <cell r="C443" t="str">
            <v>Paym./ collection costs - credit verification</v>
          </cell>
          <cell r="D443" t="str">
            <v>E1700T</v>
          </cell>
          <cell r="H443" t="str">
            <v>P</v>
          </cell>
          <cell r="I443" t="b">
            <v>1</v>
          </cell>
          <cell r="J443" t="b">
            <v>1</v>
          </cell>
          <cell r="K443" t="b">
            <v>1</v>
          </cell>
          <cell r="L443" t="str">
            <v>M</v>
          </cell>
        </row>
        <row r="444">
          <cell r="A444" t="str">
            <v>E17205</v>
          </cell>
          <cell r="B444">
            <v>2166</v>
          </cell>
          <cell r="C444" t="str">
            <v>Paym./ collection costs - other</v>
          </cell>
          <cell r="D444" t="str">
            <v>E1700T</v>
          </cell>
          <cell r="H444" t="str">
            <v>P</v>
          </cell>
          <cell r="I444" t="b">
            <v>1</v>
          </cell>
          <cell r="J444" t="b">
            <v>1</v>
          </cell>
          <cell r="K444" t="b">
            <v>1</v>
          </cell>
          <cell r="L444" t="str">
            <v>M</v>
          </cell>
        </row>
        <row r="445">
          <cell r="A445" t="str">
            <v>E17301</v>
          </cell>
          <cell r="B445">
            <v>2167</v>
          </cell>
          <cell r="C445" t="str">
            <v>Network maint. - civil work</v>
          </cell>
          <cell r="D445" t="str">
            <v>E1700T</v>
          </cell>
          <cell r="H445" t="str">
            <v>P</v>
          </cell>
          <cell r="I445" t="b">
            <v>1</v>
          </cell>
          <cell r="J445" t="b">
            <v>1</v>
          </cell>
          <cell r="K445" t="b">
            <v>1</v>
          </cell>
          <cell r="L445" t="str">
            <v>M</v>
          </cell>
        </row>
        <row r="446">
          <cell r="A446" t="str">
            <v>E17302</v>
          </cell>
          <cell r="B446">
            <v>2168</v>
          </cell>
          <cell r="C446" t="str">
            <v>Network maint. - technical</v>
          </cell>
          <cell r="D446" t="str">
            <v>E1700T</v>
          </cell>
          <cell r="H446" t="str">
            <v>P</v>
          </cell>
          <cell r="I446" t="b">
            <v>1</v>
          </cell>
          <cell r="J446" t="b">
            <v>1</v>
          </cell>
          <cell r="K446" t="b">
            <v>1</v>
          </cell>
          <cell r="L446" t="str">
            <v>M</v>
          </cell>
        </row>
        <row r="447">
          <cell r="A447" t="str">
            <v>E17303</v>
          </cell>
          <cell r="B447">
            <v>2169</v>
          </cell>
          <cell r="C447" t="str">
            <v>Network maint. - equipment</v>
          </cell>
          <cell r="D447" t="str">
            <v>E1700T</v>
          </cell>
          <cell r="H447" t="str">
            <v>P</v>
          </cell>
          <cell r="I447" t="b">
            <v>1</v>
          </cell>
          <cell r="J447" t="b">
            <v>1</v>
          </cell>
          <cell r="K447" t="b">
            <v>1</v>
          </cell>
          <cell r="L447" t="str">
            <v>M</v>
          </cell>
        </row>
        <row r="448">
          <cell r="A448" t="str">
            <v>E17304</v>
          </cell>
          <cell r="B448">
            <v>2170</v>
          </cell>
          <cell r="C448" t="str">
            <v>Network maint. - network insurance</v>
          </cell>
          <cell r="D448" t="str">
            <v>E1700T</v>
          </cell>
          <cell r="H448" t="str">
            <v>P</v>
          </cell>
          <cell r="I448" t="b">
            <v>1</v>
          </cell>
          <cell r="J448" t="b">
            <v>1</v>
          </cell>
          <cell r="K448" t="b">
            <v>1</v>
          </cell>
          <cell r="L448" t="str">
            <v>M</v>
          </cell>
        </row>
        <row r="449">
          <cell r="A449" t="str">
            <v>E17401</v>
          </cell>
          <cell r="B449">
            <v>2171</v>
          </cell>
          <cell r="C449" t="str">
            <v>Utilities - electricity</v>
          </cell>
          <cell r="D449" t="str">
            <v>E1700T</v>
          </cell>
          <cell r="H449" t="str">
            <v>P</v>
          </cell>
          <cell r="I449" t="b">
            <v>1</v>
          </cell>
          <cell r="J449" t="b">
            <v>1</v>
          </cell>
          <cell r="K449" t="b">
            <v>1</v>
          </cell>
          <cell r="L449" t="str">
            <v>M</v>
          </cell>
        </row>
        <row r="450">
          <cell r="A450" t="str">
            <v>E17402</v>
          </cell>
          <cell r="B450">
            <v>2172</v>
          </cell>
          <cell r="C450" t="str">
            <v>Utilities - generator</v>
          </cell>
          <cell r="D450" t="str">
            <v>E1700T</v>
          </cell>
          <cell r="H450" t="str">
            <v>P</v>
          </cell>
          <cell r="I450" t="b">
            <v>1</v>
          </cell>
          <cell r="J450" t="b">
            <v>1</v>
          </cell>
          <cell r="K450" t="b">
            <v>1</v>
          </cell>
          <cell r="L450" t="str">
            <v>M</v>
          </cell>
        </row>
        <row r="451">
          <cell r="A451" t="str">
            <v>E17501</v>
          </cell>
          <cell r="B451">
            <v>2173</v>
          </cell>
          <cell r="C451" t="str">
            <v>Sites Leases</v>
          </cell>
          <cell r="D451" t="str">
            <v>E1700T</v>
          </cell>
          <cell r="H451" t="str">
            <v>P</v>
          </cell>
          <cell r="I451" t="b">
            <v>1</v>
          </cell>
          <cell r="J451" t="b">
            <v>1</v>
          </cell>
          <cell r="K451" t="b">
            <v>1</v>
          </cell>
          <cell r="L451" t="str">
            <v>M</v>
          </cell>
        </row>
        <row r="452">
          <cell r="A452" t="str">
            <v>E1700T</v>
          </cell>
          <cell r="B452">
            <v>2174</v>
          </cell>
          <cell r="C452" t="str">
            <v>Other - Specific</v>
          </cell>
          <cell r="D452" t="str">
            <v>E1000T</v>
          </cell>
          <cell r="G452">
            <v>1</v>
          </cell>
          <cell r="H452" t="str">
            <v>P</v>
          </cell>
          <cell r="I452" t="b">
            <v>0</v>
          </cell>
          <cell r="J452" t="b">
            <v>0</v>
          </cell>
          <cell r="K452" t="b">
            <v>0</v>
          </cell>
          <cell r="L452" t="str">
            <v>M</v>
          </cell>
        </row>
        <row r="453">
          <cell r="A453" t="str">
            <v>E18001</v>
          </cell>
          <cell r="B453">
            <v>2175</v>
          </cell>
          <cell r="C453" t="str">
            <v>Other - Telephone, fax, telex</v>
          </cell>
          <cell r="D453" t="str">
            <v>E1800T</v>
          </cell>
          <cell r="H453" t="str">
            <v>P</v>
          </cell>
          <cell r="I453" t="b">
            <v>1</v>
          </cell>
          <cell r="J453" t="b">
            <v>1</v>
          </cell>
          <cell r="K453" t="b">
            <v>1</v>
          </cell>
          <cell r="L453" t="str">
            <v>M</v>
          </cell>
        </row>
        <row r="454">
          <cell r="A454" t="str">
            <v>E18002</v>
          </cell>
          <cell r="B454">
            <v>2176</v>
          </cell>
          <cell r="C454" t="str">
            <v>Other - Water, heating, electricity, gas</v>
          </cell>
          <cell r="D454" t="str">
            <v>E1800T</v>
          </cell>
          <cell r="H454" t="str">
            <v>P</v>
          </cell>
          <cell r="I454" t="b">
            <v>1</v>
          </cell>
          <cell r="J454" t="b">
            <v>1</v>
          </cell>
          <cell r="K454" t="b">
            <v>1</v>
          </cell>
          <cell r="L454" t="str">
            <v>M</v>
          </cell>
        </row>
        <row r="455">
          <cell r="A455" t="str">
            <v>E18003</v>
          </cell>
          <cell r="B455">
            <v>2177</v>
          </cell>
          <cell r="C455" t="str">
            <v>Other - Repairs, maintenance</v>
          </cell>
          <cell r="D455" t="str">
            <v>E1800T</v>
          </cell>
          <cell r="H455" t="str">
            <v>P</v>
          </cell>
          <cell r="I455" t="b">
            <v>1</v>
          </cell>
          <cell r="J455" t="b">
            <v>1</v>
          </cell>
          <cell r="K455" t="b">
            <v>1</v>
          </cell>
          <cell r="L455" t="str">
            <v>M</v>
          </cell>
        </row>
        <row r="456">
          <cell r="A456" t="str">
            <v>E18004</v>
          </cell>
          <cell r="B456">
            <v>2178</v>
          </cell>
          <cell r="C456" t="str">
            <v>Other - security</v>
          </cell>
          <cell r="D456" t="str">
            <v>E1800T</v>
          </cell>
          <cell r="H456" t="str">
            <v>P</v>
          </cell>
          <cell r="I456" t="b">
            <v>1</v>
          </cell>
          <cell r="J456" t="b">
            <v>1</v>
          </cell>
          <cell r="K456" t="b">
            <v>1</v>
          </cell>
          <cell r="L456" t="str">
            <v>M</v>
          </cell>
        </row>
        <row r="457">
          <cell r="A457" t="str">
            <v>E18005</v>
          </cell>
          <cell r="B457">
            <v>2179</v>
          </cell>
          <cell r="C457" t="str">
            <v>Other - office supplies, stationery</v>
          </cell>
          <cell r="D457" t="str">
            <v>E1800T</v>
          </cell>
          <cell r="H457" t="str">
            <v>P</v>
          </cell>
          <cell r="I457" t="b">
            <v>1</v>
          </cell>
          <cell r="J457" t="b">
            <v>1</v>
          </cell>
          <cell r="K457" t="b">
            <v>1</v>
          </cell>
          <cell r="L457" t="str">
            <v>M</v>
          </cell>
        </row>
        <row r="458">
          <cell r="A458" t="str">
            <v>E18006</v>
          </cell>
          <cell r="B458">
            <v>2180</v>
          </cell>
          <cell r="C458" t="str">
            <v>Other - insurance</v>
          </cell>
          <cell r="D458" t="str">
            <v>E1800T</v>
          </cell>
          <cell r="H458" t="str">
            <v>P</v>
          </cell>
          <cell r="I458" t="b">
            <v>1</v>
          </cell>
          <cell r="J458" t="b">
            <v>1</v>
          </cell>
          <cell r="K458" t="b">
            <v>1</v>
          </cell>
          <cell r="L458" t="str">
            <v>M</v>
          </cell>
        </row>
        <row r="459">
          <cell r="A459" t="str">
            <v>E18007</v>
          </cell>
          <cell r="B459">
            <v>2181</v>
          </cell>
          <cell r="C459" t="str">
            <v>Other - other</v>
          </cell>
          <cell r="D459" t="str">
            <v>E1800T</v>
          </cell>
          <cell r="H459" t="str">
            <v>P</v>
          </cell>
          <cell r="I459" t="b">
            <v>1</v>
          </cell>
          <cell r="J459" t="b">
            <v>1</v>
          </cell>
          <cell r="K459" t="b">
            <v>1</v>
          </cell>
          <cell r="L459" t="str">
            <v>M</v>
          </cell>
        </row>
        <row r="460">
          <cell r="A460" t="str">
            <v>E1800T</v>
          </cell>
          <cell r="B460">
            <v>2182</v>
          </cell>
          <cell r="C460" t="str">
            <v>Other - non specific - TOTAL</v>
          </cell>
          <cell r="D460" t="str">
            <v>E1000T</v>
          </cell>
          <cell r="G460">
            <v>1</v>
          </cell>
          <cell r="H460" t="str">
            <v>P</v>
          </cell>
          <cell r="I460" t="b">
            <v>0</v>
          </cell>
          <cell r="J460" t="b">
            <v>0</v>
          </cell>
          <cell r="K460" t="b">
            <v>0</v>
          </cell>
          <cell r="L460" t="str">
            <v>M</v>
          </cell>
        </row>
        <row r="461">
          <cell r="A461" t="str">
            <v>R61001</v>
          </cell>
          <cell r="B461">
            <v>2183</v>
          </cell>
          <cell r="C461" t="str">
            <v>Technical service fee income</v>
          </cell>
          <cell r="H461" t="str">
            <v>P</v>
          </cell>
          <cell r="I461" t="b">
            <v>1</v>
          </cell>
          <cell r="J461" t="b">
            <v>1</v>
          </cell>
          <cell r="K461" t="b">
            <v>1</v>
          </cell>
          <cell r="L461" t="str">
            <v>M</v>
          </cell>
        </row>
        <row r="462">
          <cell r="A462" t="str">
            <v>_R61002</v>
          </cell>
          <cell r="B462">
            <v>2184</v>
          </cell>
          <cell r="C462" t="str">
            <v>Technical service fee income - I/C</v>
          </cell>
          <cell r="H462" t="str">
            <v>P</v>
          </cell>
          <cell r="I462" t="b">
            <v>1</v>
          </cell>
          <cell r="J462" t="b">
            <v>1</v>
          </cell>
          <cell r="K462" t="b">
            <v>1</v>
          </cell>
          <cell r="L462" t="str">
            <v>M</v>
          </cell>
        </row>
        <row r="463">
          <cell r="A463" t="str">
            <v>E19001</v>
          </cell>
          <cell r="B463">
            <v>2185</v>
          </cell>
          <cell r="C463" t="str">
            <v>Technical Service Fee - I/C</v>
          </cell>
          <cell r="D463" t="str">
            <v>E1000T</v>
          </cell>
          <cell r="G463">
            <v>2</v>
          </cell>
          <cell r="H463" t="str">
            <v>P</v>
          </cell>
          <cell r="I463" t="b">
            <v>1</v>
          </cell>
          <cell r="J463" t="b">
            <v>0</v>
          </cell>
          <cell r="K463" t="b">
            <v>1</v>
          </cell>
          <cell r="L463" t="str">
            <v>M</v>
          </cell>
        </row>
        <row r="464">
          <cell r="A464" t="str">
            <v>_E19002</v>
          </cell>
          <cell r="B464">
            <v>2186</v>
          </cell>
          <cell r="C464" t="str">
            <v>Technical Service Fee - I/C</v>
          </cell>
          <cell r="G464">
            <v>1</v>
          </cell>
          <cell r="H464" t="str">
            <v>P</v>
          </cell>
          <cell r="I464" t="b">
            <v>0</v>
          </cell>
          <cell r="J464" t="b">
            <v>0</v>
          </cell>
          <cell r="K464" t="b">
            <v>0</v>
          </cell>
          <cell r="L464" t="str">
            <v>M</v>
          </cell>
        </row>
        <row r="465">
          <cell r="A465" t="str">
            <v>E1900T</v>
          </cell>
          <cell r="B465">
            <v>2187</v>
          </cell>
          <cell r="C465" t="str">
            <v>Technical service fee result</v>
          </cell>
          <cell r="G465">
            <v>1</v>
          </cell>
          <cell r="H465" t="str">
            <v>P</v>
          </cell>
          <cell r="I465" t="b">
            <v>0</v>
          </cell>
          <cell r="J465" t="b">
            <v>0</v>
          </cell>
          <cell r="K465" t="b">
            <v>0</v>
          </cell>
          <cell r="L465" t="str">
            <v>M</v>
          </cell>
        </row>
        <row r="466">
          <cell r="A466" t="str">
            <v>E19501</v>
          </cell>
          <cell r="B466">
            <v>2188</v>
          </cell>
          <cell r="C466" t="str">
            <v>Bad Debt - APS - Customers spending</v>
          </cell>
          <cell r="D466" t="str">
            <v>E1950T</v>
          </cell>
          <cell r="H466" t="str">
            <v>P</v>
          </cell>
          <cell r="I466" t="b">
            <v>1</v>
          </cell>
          <cell r="J466" t="b">
            <v>1</v>
          </cell>
          <cell r="K466" t="b">
            <v>1</v>
          </cell>
          <cell r="L466" t="str">
            <v>M</v>
          </cell>
        </row>
        <row r="467">
          <cell r="A467" t="str">
            <v>E19502</v>
          </cell>
          <cell r="B467">
            <v>2189</v>
          </cell>
          <cell r="C467" t="str">
            <v>Bad Debt - APS - Loans to Customers</v>
          </cell>
          <cell r="D467" t="str">
            <v>E1950T</v>
          </cell>
          <cell r="H467" t="str">
            <v>P</v>
          </cell>
          <cell r="I467" t="b">
            <v>1</v>
          </cell>
          <cell r="J467" t="b">
            <v>1</v>
          </cell>
          <cell r="K467" t="b">
            <v>1</v>
          </cell>
          <cell r="L467" t="str">
            <v>M</v>
          </cell>
        </row>
        <row r="468">
          <cell r="A468" t="str">
            <v>E1950T</v>
          </cell>
          <cell r="B468">
            <v>2190</v>
          </cell>
          <cell r="C468" t="str">
            <v>Bad Debt - APS - Total</v>
          </cell>
          <cell r="D468" t="str">
            <v>E1000T</v>
          </cell>
          <cell r="G468">
            <v>1</v>
          </cell>
          <cell r="H468" t="str">
            <v>P</v>
          </cell>
          <cell r="I468" t="b">
            <v>0</v>
          </cell>
          <cell r="J468" t="b">
            <v>0</v>
          </cell>
          <cell r="K468" t="b">
            <v>0</v>
          </cell>
          <cell r="L468" t="str">
            <v>M</v>
          </cell>
        </row>
        <row r="469">
          <cell r="A469" t="str">
            <v>E1000H</v>
          </cell>
          <cell r="B469">
            <v>2191</v>
          </cell>
          <cell r="C469" t="str">
            <v>Other OPEX  -  not spilt in 1998 - do not use anymore</v>
          </cell>
          <cell r="D469" t="str">
            <v>E1000T</v>
          </cell>
          <cell r="H469" t="str">
            <v>P</v>
          </cell>
          <cell r="I469" t="b">
            <v>1</v>
          </cell>
          <cell r="J469" t="b">
            <v>1</v>
          </cell>
          <cell r="K469" t="b">
            <v>1</v>
          </cell>
          <cell r="L469" t="str">
            <v>M</v>
          </cell>
        </row>
        <row r="470">
          <cell r="A470" t="str">
            <v>E1000T</v>
          </cell>
          <cell r="B470">
            <v>2192</v>
          </cell>
          <cell r="C470" t="str">
            <v>TOTAL OPERATING EXPENSES</v>
          </cell>
          <cell r="D470" t="str">
            <v>EBITDA</v>
          </cell>
          <cell r="G470">
            <v>1</v>
          </cell>
          <cell r="H470" t="str">
            <v>P</v>
          </cell>
          <cell r="I470" t="b">
            <v>0</v>
          </cell>
          <cell r="J470" t="b">
            <v>0</v>
          </cell>
          <cell r="K470" t="b">
            <v>0</v>
          </cell>
          <cell r="L470" t="str">
            <v>M</v>
          </cell>
        </row>
        <row r="471">
          <cell r="A471" t="str">
            <v>_2193</v>
          </cell>
          <cell r="B471">
            <v>2193</v>
          </cell>
          <cell r="G471" t="str">
            <v>T</v>
          </cell>
          <cell r="H471" t="str">
            <v>P</v>
          </cell>
          <cell r="I471" t="b">
            <v>0</v>
          </cell>
          <cell r="J471" t="b">
            <v>0</v>
          </cell>
          <cell r="K471" t="b">
            <v>0</v>
          </cell>
          <cell r="L471" t="str">
            <v>M</v>
          </cell>
        </row>
        <row r="472">
          <cell r="A472" t="str">
            <v>EBITDA</v>
          </cell>
          <cell r="B472">
            <v>2194</v>
          </cell>
          <cell r="C472" t="str">
            <v>Operating Profit Before Deprec. &amp; Amort.</v>
          </cell>
          <cell r="D472" t="str">
            <v>TOTOPINC</v>
          </cell>
          <cell r="G472">
            <v>1</v>
          </cell>
          <cell r="H472" t="str">
            <v>P</v>
          </cell>
          <cell r="I472" t="b">
            <v>0</v>
          </cell>
          <cell r="J472" t="b">
            <v>0</v>
          </cell>
          <cell r="K472" t="b">
            <v>0</v>
          </cell>
          <cell r="L472" t="str">
            <v>M</v>
          </cell>
        </row>
        <row r="473">
          <cell r="A473" t="str">
            <v>_2195</v>
          </cell>
          <cell r="B473">
            <v>2195</v>
          </cell>
          <cell r="G473" t="str">
            <v>T</v>
          </cell>
          <cell r="H473" t="str">
            <v>P</v>
          </cell>
          <cell r="I473" t="b">
            <v>0</v>
          </cell>
          <cell r="J473" t="b">
            <v>0</v>
          </cell>
          <cell r="K473" t="b">
            <v>0</v>
          </cell>
          <cell r="L473" t="str">
            <v>M</v>
          </cell>
        </row>
        <row r="474">
          <cell r="A474" t="str">
            <v>_2196</v>
          </cell>
          <cell r="B474">
            <v>2196</v>
          </cell>
          <cell r="C474" t="str">
            <v>DEPRECIATION &amp; AMORTIZATION</v>
          </cell>
          <cell r="G474" t="str">
            <v>T</v>
          </cell>
          <cell r="H474" t="str">
            <v>P</v>
          </cell>
          <cell r="I474" t="b">
            <v>0</v>
          </cell>
          <cell r="J474" t="b">
            <v>0</v>
          </cell>
          <cell r="K474" t="b">
            <v>0</v>
          </cell>
          <cell r="L474" t="str">
            <v>M</v>
          </cell>
        </row>
        <row r="475">
          <cell r="A475" t="str">
            <v>E31000</v>
          </cell>
          <cell r="B475">
            <v>2197</v>
          </cell>
          <cell r="C475" t="str">
            <v>Depreciation</v>
          </cell>
          <cell r="D475" t="str">
            <v>E3000T</v>
          </cell>
          <cell r="H475" t="str">
            <v>P</v>
          </cell>
          <cell r="I475" t="b">
            <v>1</v>
          </cell>
          <cell r="J475" t="b">
            <v>1</v>
          </cell>
          <cell r="K475" t="b">
            <v>1</v>
          </cell>
          <cell r="L475" t="str">
            <v>M</v>
          </cell>
        </row>
        <row r="476">
          <cell r="A476" t="str">
            <v>E32000</v>
          </cell>
          <cell r="B476">
            <v>2198</v>
          </cell>
          <cell r="C476" t="str">
            <v>Amortization</v>
          </cell>
          <cell r="D476" t="str">
            <v>E3000T</v>
          </cell>
          <cell r="H476" t="str">
            <v>P</v>
          </cell>
          <cell r="I476" t="b">
            <v>1</v>
          </cell>
          <cell r="J476" t="b">
            <v>1</v>
          </cell>
          <cell r="K476" t="b">
            <v>1</v>
          </cell>
          <cell r="L476" t="str">
            <v>M</v>
          </cell>
        </row>
        <row r="477">
          <cell r="A477" t="str">
            <v>E33000</v>
          </cell>
          <cell r="B477">
            <v>2199</v>
          </cell>
          <cell r="C477" t="str">
            <v>Amortisation - licensing cost</v>
          </cell>
          <cell r="D477" t="str">
            <v>E3000T</v>
          </cell>
          <cell r="H477" t="str">
            <v>P</v>
          </cell>
          <cell r="I477" t="b">
            <v>1</v>
          </cell>
          <cell r="J477" t="b">
            <v>1</v>
          </cell>
          <cell r="K477" t="b">
            <v>1</v>
          </cell>
          <cell r="L477" t="str">
            <v>M</v>
          </cell>
        </row>
        <row r="478">
          <cell r="A478" t="str">
            <v>E3000T</v>
          </cell>
          <cell r="B478">
            <v>2200</v>
          </cell>
          <cell r="C478" t="str">
            <v>Depreciation &amp; Amortization</v>
          </cell>
          <cell r="D478" t="str">
            <v>TOTOPINC</v>
          </cell>
          <cell r="G478">
            <v>1</v>
          </cell>
          <cell r="H478" t="str">
            <v>P</v>
          </cell>
          <cell r="I478" t="b">
            <v>0</v>
          </cell>
          <cell r="J478" t="b">
            <v>0</v>
          </cell>
          <cell r="K478" t="b">
            <v>0</v>
          </cell>
          <cell r="L478" t="str">
            <v>M</v>
          </cell>
        </row>
        <row r="479">
          <cell r="A479" t="str">
            <v>_2201</v>
          </cell>
          <cell r="B479">
            <v>2201</v>
          </cell>
          <cell r="G479" t="str">
            <v>T</v>
          </cell>
          <cell r="H479" t="str">
            <v>P</v>
          </cell>
          <cell r="I479" t="b">
            <v>0</v>
          </cell>
          <cell r="J479" t="b">
            <v>0</v>
          </cell>
          <cell r="K479" t="b">
            <v>0</v>
          </cell>
          <cell r="L479" t="str">
            <v>M</v>
          </cell>
        </row>
        <row r="480">
          <cell r="A480" t="str">
            <v>TOTOPINC</v>
          </cell>
          <cell r="B480">
            <v>2202</v>
          </cell>
          <cell r="C480" t="str">
            <v>OPERATING PROFIT/ (LOSS)</v>
          </cell>
          <cell r="D480" t="str">
            <v>TOTBEFI</v>
          </cell>
          <cell r="G480">
            <v>1</v>
          </cell>
          <cell r="H480" t="str">
            <v>P</v>
          </cell>
          <cell r="I480" t="b">
            <v>0</v>
          </cell>
          <cell r="J480" t="b">
            <v>0</v>
          </cell>
          <cell r="K480" t="b">
            <v>0</v>
          </cell>
          <cell r="L480" t="str">
            <v>M</v>
          </cell>
        </row>
        <row r="481">
          <cell r="A481" t="str">
            <v>_2203</v>
          </cell>
          <cell r="B481">
            <v>2203</v>
          </cell>
          <cell r="C481" t="str">
            <v xml:space="preserve"> </v>
          </cell>
          <cell r="G481" t="str">
            <v>T</v>
          </cell>
          <cell r="H481" t="str">
            <v>P</v>
          </cell>
          <cell r="I481" t="b">
            <v>0</v>
          </cell>
          <cell r="J481" t="b">
            <v>0</v>
          </cell>
          <cell r="K481" t="b">
            <v>0</v>
          </cell>
          <cell r="L481" t="str">
            <v>M</v>
          </cell>
        </row>
        <row r="482">
          <cell r="A482" t="str">
            <v>R90001</v>
          </cell>
          <cell r="B482">
            <v>2204</v>
          </cell>
          <cell r="C482" t="str">
            <v>Gain on Disposal of Assets - External</v>
          </cell>
          <cell r="D482" t="str">
            <v>R9000T</v>
          </cell>
          <cell r="H482" t="str">
            <v>P</v>
          </cell>
          <cell r="I482" t="b">
            <v>1</v>
          </cell>
          <cell r="J482" t="b">
            <v>1</v>
          </cell>
          <cell r="K482" t="b">
            <v>1</v>
          </cell>
          <cell r="L482" t="str">
            <v>M</v>
          </cell>
        </row>
        <row r="483">
          <cell r="A483" t="str">
            <v>R90003</v>
          </cell>
          <cell r="B483">
            <v>2205</v>
          </cell>
          <cell r="C483" t="str">
            <v>Gain on Disposal of Assets - MIC Group Companies - I/C</v>
          </cell>
          <cell r="D483" t="str">
            <v>R9000T</v>
          </cell>
          <cell r="G483">
            <v>2</v>
          </cell>
          <cell r="H483" t="str">
            <v>P</v>
          </cell>
          <cell r="I483" t="b">
            <v>1</v>
          </cell>
          <cell r="J483" t="b">
            <v>0</v>
          </cell>
          <cell r="K483" t="b">
            <v>1</v>
          </cell>
          <cell r="L483" t="str">
            <v>M</v>
          </cell>
        </row>
        <row r="484">
          <cell r="A484" t="str">
            <v>E90001</v>
          </cell>
          <cell r="B484">
            <v>2206</v>
          </cell>
          <cell r="C484" t="str">
            <v>Loss on Disposal of Assets - External</v>
          </cell>
          <cell r="D484" t="str">
            <v>R9000T</v>
          </cell>
          <cell r="H484" t="str">
            <v>P</v>
          </cell>
          <cell r="I484" t="b">
            <v>1</v>
          </cell>
          <cell r="J484" t="b">
            <v>1</v>
          </cell>
          <cell r="K484" t="b">
            <v>1</v>
          </cell>
          <cell r="L484" t="str">
            <v>M</v>
          </cell>
        </row>
        <row r="485">
          <cell r="A485" t="str">
            <v>E90003</v>
          </cell>
          <cell r="B485">
            <v>2207</v>
          </cell>
          <cell r="C485" t="str">
            <v>Loss on Disposal of Assets - MIC Group Companies - I/C</v>
          </cell>
          <cell r="D485" t="str">
            <v>R9000T</v>
          </cell>
          <cell r="G485">
            <v>2</v>
          </cell>
          <cell r="H485" t="str">
            <v>P</v>
          </cell>
          <cell r="I485" t="b">
            <v>1</v>
          </cell>
          <cell r="J485" t="b">
            <v>0</v>
          </cell>
          <cell r="K485" t="b">
            <v>1</v>
          </cell>
          <cell r="L485" t="str">
            <v>M</v>
          </cell>
        </row>
        <row r="486">
          <cell r="A486" t="str">
            <v>R9000T</v>
          </cell>
          <cell r="B486">
            <v>2208</v>
          </cell>
          <cell r="C486" t="str">
            <v>Gain on Disposal of Assets, net</v>
          </cell>
          <cell r="D486" t="str">
            <v>TOTBEFI</v>
          </cell>
          <cell r="G486">
            <v>1</v>
          </cell>
          <cell r="H486" t="str">
            <v>P</v>
          </cell>
          <cell r="I486" t="b">
            <v>0</v>
          </cell>
          <cell r="J486" t="b">
            <v>0</v>
          </cell>
          <cell r="K486" t="b">
            <v>0</v>
          </cell>
          <cell r="L486" t="str">
            <v>M</v>
          </cell>
        </row>
        <row r="487">
          <cell r="A487" t="str">
            <v>_2209</v>
          </cell>
          <cell r="B487">
            <v>2209</v>
          </cell>
          <cell r="G487" t="str">
            <v>T</v>
          </cell>
          <cell r="H487" t="str">
            <v>P</v>
          </cell>
          <cell r="I487" t="b">
            <v>0</v>
          </cell>
          <cell r="J487" t="b">
            <v>0</v>
          </cell>
          <cell r="K487" t="b">
            <v>0</v>
          </cell>
          <cell r="L487" t="str">
            <v>M</v>
          </cell>
        </row>
        <row r="488">
          <cell r="A488" t="str">
            <v>R91001</v>
          </cell>
          <cell r="B488">
            <v>2210</v>
          </cell>
          <cell r="C488" t="str">
            <v>Gain on Disposal and Exchange of Investments</v>
          </cell>
          <cell r="D488" t="str">
            <v>R9100T</v>
          </cell>
          <cell r="H488" t="str">
            <v>P</v>
          </cell>
          <cell r="I488" t="b">
            <v>1</v>
          </cell>
          <cell r="J488" t="b">
            <v>1</v>
          </cell>
          <cell r="K488" t="b">
            <v>1</v>
          </cell>
          <cell r="L488" t="str">
            <v>M</v>
          </cell>
        </row>
        <row r="489">
          <cell r="A489" t="str">
            <v>E91001</v>
          </cell>
          <cell r="B489">
            <v>2211</v>
          </cell>
          <cell r="C489" t="str">
            <v>Loss on sale of investments</v>
          </cell>
          <cell r="D489" t="str">
            <v>R9100T</v>
          </cell>
          <cell r="H489" t="str">
            <v>P</v>
          </cell>
          <cell r="I489" t="b">
            <v>1</v>
          </cell>
          <cell r="J489" t="b">
            <v>1</v>
          </cell>
          <cell r="K489" t="b">
            <v>1</v>
          </cell>
          <cell r="L489" t="str">
            <v>M</v>
          </cell>
        </row>
        <row r="490">
          <cell r="A490" t="str">
            <v>R9100T</v>
          </cell>
          <cell r="B490">
            <v>2212</v>
          </cell>
          <cell r="C490" t="str">
            <v>Gain on disposal and exchange of investments, net</v>
          </cell>
          <cell r="D490" t="str">
            <v>TOTBEFI</v>
          </cell>
          <cell r="G490">
            <v>1</v>
          </cell>
          <cell r="H490" t="str">
            <v>P</v>
          </cell>
          <cell r="I490" t="b">
            <v>0</v>
          </cell>
          <cell r="J490" t="b">
            <v>0</v>
          </cell>
          <cell r="K490" t="b">
            <v>0</v>
          </cell>
          <cell r="L490" t="str">
            <v>M</v>
          </cell>
        </row>
        <row r="491">
          <cell r="A491" t="str">
            <v>_2213</v>
          </cell>
          <cell r="B491">
            <v>2213</v>
          </cell>
          <cell r="G491" t="str">
            <v>T</v>
          </cell>
          <cell r="H491" t="str">
            <v>P</v>
          </cell>
          <cell r="I491" t="b">
            <v>0</v>
          </cell>
          <cell r="J491" t="b">
            <v>0</v>
          </cell>
          <cell r="K491" t="b">
            <v>0</v>
          </cell>
          <cell r="L491" t="str">
            <v>M</v>
          </cell>
        </row>
        <row r="492">
          <cell r="A492" t="str">
            <v>TOTBEFI</v>
          </cell>
          <cell r="B492">
            <v>2214</v>
          </cell>
          <cell r="C492" t="str">
            <v>PROFIT BEFORE FINANCING AND TAXES</v>
          </cell>
          <cell r="D492" t="str">
            <v>TOTINC</v>
          </cell>
          <cell r="G492">
            <v>1</v>
          </cell>
          <cell r="H492" t="str">
            <v>P</v>
          </cell>
          <cell r="I492" t="b">
            <v>0</v>
          </cell>
          <cell r="J492" t="b">
            <v>0</v>
          </cell>
          <cell r="K492" t="b">
            <v>0</v>
          </cell>
          <cell r="L492" t="str">
            <v>M</v>
          </cell>
        </row>
        <row r="493">
          <cell r="A493" t="str">
            <v>_2215</v>
          </cell>
          <cell r="B493">
            <v>2215</v>
          </cell>
          <cell r="G493" t="str">
            <v>T</v>
          </cell>
          <cell r="H493" t="str">
            <v>P</v>
          </cell>
          <cell r="I493" t="b">
            <v>0</v>
          </cell>
          <cell r="J493" t="b">
            <v>0</v>
          </cell>
          <cell r="K493" t="b">
            <v>0</v>
          </cell>
          <cell r="L493" t="str">
            <v>M</v>
          </cell>
        </row>
        <row r="494">
          <cell r="A494" t="str">
            <v>_2216</v>
          </cell>
          <cell r="B494">
            <v>2216</v>
          </cell>
          <cell r="C494" t="str">
            <v>INTERESTS</v>
          </cell>
          <cell r="G494" t="str">
            <v>T</v>
          </cell>
          <cell r="H494" t="str">
            <v>P</v>
          </cell>
          <cell r="I494" t="b">
            <v>0</v>
          </cell>
          <cell r="J494" t="b">
            <v>0</v>
          </cell>
          <cell r="K494" t="b">
            <v>0</v>
          </cell>
          <cell r="L494" t="str">
            <v>M</v>
          </cell>
        </row>
        <row r="495">
          <cell r="A495" t="str">
            <v>E95011</v>
          </cell>
          <cell r="B495">
            <v>2217</v>
          </cell>
          <cell r="C495" t="str">
            <v>Interest Expense - External -BANKS</v>
          </cell>
          <cell r="D495" t="str">
            <v>E9501T</v>
          </cell>
          <cell r="H495" t="str">
            <v>P</v>
          </cell>
          <cell r="I495" t="b">
            <v>1</v>
          </cell>
          <cell r="J495" t="b">
            <v>1</v>
          </cell>
          <cell r="K495" t="b">
            <v>1</v>
          </cell>
          <cell r="L495" t="str">
            <v>M</v>
          </cell>
        </row>
        <row r="496">
          <cell r="A496" t="str">
            <v>E95012</v>
          </cell>
          <cell r="B496">
            <v>2218</v>
          </cell>
          <cell r="C496" t="str">
            <v>Interest Expense - External -OTHER</v>
          </cell>
          <cell r="D496" t="str">
            <v>E9501T</v>
          </cell>
          <cell r="H496" t="str">
            <v>P</v>
          </cell>
          <cell r="I496" t="b">
            <v>1</v>
          </cell>
          <cell r="J496" t="b">
            <v>1</v>
          </cell>
          <cell r="K496" t="b">
            <v>1</v>
          </cell>
          <cell r="L496" t="str">
            <v>M</v>
          </cell>
        </row>
        <row r="497">
          <cell r="A497" t="str">
            <v>E9501H</v>
          </cell>
          <cell r="B497">
            <v>2219</v>
          </cell>
          <cell r="C497" t="str">
            <v>Interest Expense - External- not split in 1998 - do not use anymore</v>
          </cell>
          <cell r="D497" t="str">
            <v>E9501T</v>
          </cell>
          <cell r="H497" t="str">
            <v>P</v>
          </cell>
          <cell r="I497" t="b">
            <v>1</v>
          </cell>
          <cell r="J497" t="b">
            <v>1</v>
          </cell>
          <cell r="K497" t="b">
            <v>1</v>
          </cell>
          <cell r="L497" t="str">
            <v>M</v>
          </cell>
        </row>
        <row r="498">
          <cell r="A498" t="str">
            <v>E9501T</v>
          </cell>
          <cell r="B498">
            <v>2220</v>
          </cell>
          <cell r="C498" t="str">
            <v>Interest Expense - External - TOTAL</v>
          </cell>
          <cell r="D498" t="str">
            <v>E9500T</v>
          </cell>
          <cell r="G498">
            <v>1</v>
          </cell>
          <cell r="H498" t="str">
            <v>P</v>
          </cell>
          <cell r="I498" t="b">
            <v>0</v>
          </cell>
          <cell r="J498" t="b">
            <v>0</v>
          </cell>
          <cell r="K498" t="b">
            <v>0</v>
          </cell>
          <cell r="L498" t="str">
            <v>M</v>
          </cell>
        </row>
        <row r="499">
          <cell r="A499" t="str">
            <v>E95021</v>
          </cell>
          <cell r="B499">
            <v>2221</v>
          </cell>
          <cell r="C499" t="str">
            <v>Interest Expense - MIC group companies - I/C</v>
          </cell>
          <cell r="D499" t="str">
            <v>E9500T</v>
          </cell>
          <cell r="G499">
            <v>2</v>
          </cell>
          <cell r="H499" t="str">
            <v>P</v>
          </cell>
          <cell r="I499" t="b">
            <v>1</v>
          </cell>
          <cell r="J499" t="b">
            <v>0</v>
          </cell>
          <cell r="K499" t="b">
            <v>1</v>
          </cell>
          <cell r="L499" t="str">
            <v>M</v>
          </cell>
        </row>
        <row r="500">
          <cell r="A500" t="str">
            <v>_E95022</v>
          </cell>
          <cell r="B500">
            <v>2222</v>
          </cell>
          <cell r="C500" t="str">
            <v>Interest Expense - MIC group companies - I/C</v>
          </cell>
          <cell r="G500">
            <v>1</v>
          </cell>
          <cell r="H500" t="str">
            <v>P</v>
          </cell>
          <cell r="I500" t="b">
            <v>0</v>
          </cell>
          <cell r="J500" t="b">
            <v>0</v>
          </cell>
          <cell r="K500" t="b">
            <v>0</v>
          </cell>
          <cell r="L500" t="str">
            <v>M</v>
          </cell>
        </row>
        <row r="501">
          <cell r="A501" t="str">
            <v>E95031</v>
          </cell>
          <cell r="B501">
            <v>2223</v>
          </cell>
          <cell r="C501" t="str">
            <v>Interests on HY</v>
          </cell>
          <cell r="D501" t="str">
            <v>E9500T</v>
          </cell>
          <cell r="H501" t="str">
            <v>P</v>
          </cell>
          <cell r="I501" t="b">
            <v>1</v>
          </cell>
          <cell r="J501" t="b">
            <v>1</v>
          </cell>
          <cell r="K501" t="b">
            <v>1</v>
          </cell>
          <cell r="L501" t="str">
            <v>M</v>
          </cell>
        </row>
        <row r="502">
          <cell r="A502" t="str">
            <v>E95032</v>
          </cell>
          <cell r="B502">
            <v>2224</v>
          </cell>
          <cell r="C502" t="str">
            <v>HY fees - A</v>
          </cell>
          <cell r="D502" t="str">
            <v>E9500T</v>
          </cell>
          <cell r="H502" t="str">
            <v>P</v>
          </cell>
          <cell r="I502" t="b">
            <v>1</v>
          </cell>
          <cell r="J502" t="b">
            <v>1</v>
          </cell>
          <cell r="K502" t="b">
            <v>1</v>
          </cell>
          <cell r="L502" t="str">
            <v>M</v>
          </cell>
        </row>
        <row r="503">
          <cell r="A503" t="str">
            <v>E95901</v>
          </cell>
          <cell r="B503">
            <v>2225</v>
          </cell>
          <cell r="C503" t="str">
            <v>Liaison account</v>
          </cell>
          <cell r="D503" t="str">
            <v>E9500T</v>
          </cell>
          <cell r="H503" t="str">
            <v>P</v>
          </cell>
          <cell r="I503" t="b">
            <v>1</v>
          </cell>
          <cell r="J503" t="b">
            <v>1</v>
          </cell>
          <cell r="K503" t="b">
            <v>1</v>
          </cell>
          <cell r="L503" t="str">
            <v>M</v>
          </cell>
        </row>
        <row r="504">
          <cell r="A504" t="str">
            <v>E95902</v>
          </cell>
          <cell r="B504">
            <v>2226</v>
          </cell>
          <cell r="C504" t="str">
            <v>Liaison account</v>
          </cell>
          <cell r="D504" t="str">
            <v>E9500T</v>
          </cell>
          <cell r="H504" t="str">
            <v>P</v>
          </cell>
          <cell r="I504" t="b">
            <v>1</v>
          </cell>
          <cell r="J504" t="b">
            <v>1</v>
          </cell>
          <cell r="K504" t="b">
            <v>1</v>
          </cell>
          <cell r="L504" t="str">
            <v>M</v>
          </cell>
        </row>
        <row r="505">
          <cell r="A505" t="str">
            <v>E9500T</v>
          </cell>
          <cell r="B505">
            <v>2227</v>
          </cell>
          <cell r="C505" t="str">
            <v>Interest expense - Total</v>
          </cell>
          <cell r="D505" t="str">
            <v>TOTINT</v>
          </cell>
          <cell r="G505">
            <v>1</v>
          </cell>
          <cell r="H505" t="str">
            <v>P</v>
          </cell>
          <cell r="I505" t="b">
            <v>0</v>
          </cell>
          <cell r="J505" t="b">
            <v>0</v>
          </cell>
          <cell r="K505" t="b">
            <v>0</v>
          </cell>
          <cell r="L505" t="str">
            <v>M</v>
          </cell>
        </row>
        <row r="506">
          <cell r="A506" t="str">
            <v>R95011</v>
          </cell>
          <cell r="B506">
            <v>2228</v>
          </cell>
          <cell r="C506" t="str">
            <v>Interest Income  - External- BANK</v>
          </cell>
          <cell r="D506" t="str">
            <v>R9501T</v>
          </cell>
          <cell r="H506" t="str">
            <v>P</v>
          </cell>
          <cell r="I506" t="b">
            <v>1</v>
          </cell>
          <cell r="J506" t="b">
            <v>1</v>
          </cell>
          <cell r="K506" t="b">
            <v>1</v>
          </cell>
          <cell r="L506" t="str">
            <v>M</v>
          </cell>
        </row>
        <row r="507">
          <cell r="A507" t="str">
            <v>R95012</v>
          </cell>
          <cell r="B507">
            <v>2229</v>
          </cell>
          <cell r="C507" t="str">
            <v>Interest Income - External- OTHER</v>
          </cell>
          <cell r="D507" t="str">
            <v>R9501T</v>
          </cell>
          <cell r="H507" t="str">
            <v>P</v>
          </cell>
          <cell r="I507" t="b">
            <v>1</v>
          </cell>
          <cell r="J507" t="b">
            <v>1</v>
          </cell>
          <cell r="K507" t="b">
            <v>1</v>
          </cell>
          <cell r="L507" t="str">
            <v>M</v>
          </cell>
        </row>
        <row r="508">
          <cell r="A508" t="str">
            <v>R95013</v>
          </cell>
          <cell r="B508">
            <v>2230</v>
          </cell>
          <cell r="C508" t="str">
            <v>Other Income - External</v>
          </cell>
          <cell r="D508" t="str">
            <v>R9501T</v>
          </cell>
          <cell r="H508" t="str">
            <v>P</v>
          </cell>
          <cell r="I508" t="b">
            <v>1</v>
          </cell>
          <cell r="J508" t="b">
            <v>1</v>
          </cell>
          <cell r="K508" t="b">
            <v>1</v>
          </cell>
          <cell r="L508" t="str">
            <v>M</v>
          </cell>
        </row>
        <row r="509">
          <cell r="A509" t="str">
            <v>R9501H</v>
          </cell>
          <cell r="B509">
            <v>2231</v>
          </cell>
          <cell r="C509" t="str">
            <v>Interest Inc &amp; Other Inc - External- not split in 1998 - do not use anymore</v>
          </cell>
          <cell r="D509" t="str">
            <v>R9501T</v>
          </cell>
          <cell r="H509" t="str">
            <v>P</v>
          </cell>
          <cell r="I509" t="b">
            <v>1</v>
          </cell>
          <cell r="J509" t="b">
            <v>1</v>
          </cell>
          <cell r="K509" t="b">
            <v>1</v>
          </cell>
          <cell r="L509" t="str">
            <v>M</v>
          </cell>
        </row>
        <row r="510">
          <cell r="A510" t="str">
            <v>R9501T</v>
          </cell>
          <cell r="B510">
            <v>2232</v>
          </cell>
          <cell r="C510" t="str">
            <v>Interest Income &amp; Other Income - External</v>
          </cell>
          <cell r="D510" t="str">
            <v>R9500T</v>
          </cell>
          <cell r="G510">
            <v>1</v>
          </cell>
          <cell r="H510" t="str">
            <v>P</v>
          </cell>
          <cell r="I510" t="b">
            <v>0</v>
          </cell>
          <cell r="J510" t="b">
            <v>0</v>
          </cell>
          <cell r="K510" t="b">
            <v>0</v>
          </cell>
          <cell r="L510" t="str">
            <v>M</v>
          </cell>
        </row>
        <row r="511">
          <cell r="A511" t="str">
            <v>R95021</v>
          </cell>
          <cell r="B511">
            <v>2233</v>
          </cell>
          <cell r="C511" t="str">
            <v>Interest Inc. &amp; Other Inc. - MIC Group Companies - I/C</v>
          </cell>
          <cell r="D511" t="str">
            <v>R9500T</v>
          </cell>
          <cell r="G511">
            <v>2</v>
          </cell>
          <cell r="H511" t="str">
            <v>P</v>
          </cell>
          <cell r="I511" t="b">
            <v>1</v>
          </cell>
          <cell r="J511" t="b">
            <v>0</v>
          </cell>
          <cell r="K511" t="b">
            <v>1</v>
          </cell>
          <cell r="L511" t="str">
            <v>M</v>
          </cell>
        </row>
        <row r="512">
          <cell r="A512" t="str">
            <v>_R95022</v>
          </cell>
          <cell r="B512">
            <v>2234</v>
          </cell>
          <cell r="C512" t="str">
            <v>Interest Income &amp; Other Inc - MIC Group - I/C</v>
          </cell>
          <cell r="D512" t="str">
            <v>R9500T</v>
          </cell>
          <cell r="G512">
            <v>1</v>
          </cell>
          <cell r="H512" t="str">
            <v>P</v>
          </cell>
          <cell r="I512" t="b">
            <v>0</v>
          </cell>
          <cell r="J512" t="b">
            <v>0</v>
          </cell>
          <cell r="K512" t="b">
            <v>0</v>
          </cell>
          <cell r="L512" t="str">
            <v>M</v>
          </cell>
        </row>
        <row r="513">
          <cell r="A513" t="str">
            <v>R95050</v>
          </cell>
          <cell r="B513">
            <v>2235</v>
          </cell>
          <cell r="C513" t="str">
            <v>Income from Financial assets - interest</v>
          </cell>
          <cell r="D513" t="str">
            <v>R9500T</v>
          </cell>
          <cell r="H513" t="str">
            <v>P</v>
          </cell>
          <cell r="I513" t="b">
            <v>1</v>
          </cell>
          <cell r="J513" t="b">
            <v>1</v>
          </cell>
          <cell r="K513" t="b">
            <v>1</v>
          </cell>
          <cell r="L513" t="str">
            <v>M</v>
          </cell>
        </row>
        <row r="514">
          <cell r="A514" t="str">
            <v>R9500T</v>
          </cell>
          <cell r="B514">
            <v>2236</v>
          </cell>
          <cell r="C514" t="str">
            <v>Interest income - Total</v>
          </cell>
          <cell r="D514" t="str">
            <v>TOTINT</v>
          </cell>
          <cell r="G514">
            <v>1</v>
          </cell>
          <cell r="H514" t="str">
            <v>P</v>
          </cell>
          <cell r="I514" t="b">
            <v>0</v>
          </cell>
          <cell r="J514" t="b">
            <v>0</v>
          </cell>
          <cell r="K514" t="b">
            <v>0</v>
          </cell>
          <cell r="L514" t="str">
            <v>M</v>
          </cell>
        </row>
        <row r="515">
          <cell r="A515" t="str">
            <v>TOTINT</v>
          </cell>
          <cell r="B515">
            <v>2237</v>
          </cell>
          <cell r="C515" t="str">
            <v>Interest - Net</v>
          </cell>
          <cell r="D515" t="str">
            <v>TOTINC</v>
          </cell>
          <cell r="G515">
            <v>1</v>
          </cell>
          <cell r="H515" t="str">
            <v>P</v>
          </cell>
          <cell r="I515" t="b">
            <v>0</v>
          </cell>
          <cell r="J515" t="b">
            <v>0</v>
          </cell>
          <cell r="K515" t="b">
            <v>0</v>
          </cell>
          <cell r="L515" t="str">
            <v>M</v>
          </cell>
        </row>
        <row r="516">
          <cell r="A516" t="str">
            <v>_2238</v>
          </cell>
          <cell r="B516">
            <v>2238</v>
          </cell>
          <cell r="G516" t="str">
            <v>T</v>
          </cell>
          <cell r="H516" t="str">
            <v>P</v>
          </cell>
          <cell r="I516" t="b">
            <v>0</v>
          </cell>
          <cell r="J516" t="b">
            <v>0</v>
          </cell>
          <cell r="K516" t="b">
            <v>0</v>
          </cell>
          <cell r="L516" t="str">
            <v>M</v>
          </cell>
        </row>
        <row r="517">
          <cell r="A517" t="str">
            <v>_2239</v>
          </cell>
          <cell r="B517">
            <v>2239</v>
          </cell>
          <cell r="C517" t="str">
            <v>DIVIDENDS</v>
          </cell>
          <cell r="G517" t="str">
            <v>T</v>
          </cell>
          <cell r="H517" t="str">
            <v>P</v>
          </cell>
          <cell r="I517" t="b">
            <v>0</v>
          </cell>
          <cell r="J517" t="b">
            <v>0</v>
          </cell>
          <cell r="K517" t="b">
            <v>0</v>
          </cell>
          <cell r="L517" t="str">
            <v>M</v>
          </cell>
        </row>
        <row r="518">
          <cell r="A518" t="str">
            <v>E95040</v>
          </cell>
          <cell r="B518">
            <v>2240</v>
          </cell>
          <cell r="C518" t="str">
            <v>Dividends paid to joint ventures</v>
          </cell>
          <cell r="D518" t="str">
            <v>E9504T</v>
          </cell>
          <cell r="H518" t="str">
            <v>P</v>
          </cell>
          <cell r="I518" t="b">
            <v>1</v>
          </cell>
          <cell r="J518" t="b">
            <v>1</v>
          </cell>
          <cell r="K518" t="b">
            <v>1</v>
          </cell>
          <cell r="L518" t="str">
            <v>M</v>
          </cell>
        </row>
        <row r="519">
          <cell r="A519" t="str">
            <v>R95040</v>
          </cell>
          <cell r="B519">
            <v>2241</v>
          </cell>
          <cell r="C519" t="str">
            <v>Dividends from joint ventures</v>
          </cell>
          <cell r="D519" t="str">
            <v>E9504T</v>
          </cell>
          <cell r="H519" t="str">
            <v>P</v>
          </cell>
          <cell r="I519" t="b">
            <v>1</v>
          </cell>
          <cell r="J519" t="b">
            <v>1</v>
          </cell>
          <cell r="K519" t="b">
            <v>1</v>
          </cell>
          <cell r="L519" t="str">
            <v>M</v>
          </cell>
        </row>
        <row r="520">
          <cell r="A520" t="str">
            <v>E9504T</v>
          </cell>
          <cell r="B520">
            <v>2242</v>
          </cell>
          <cell r="C520" t="str">
            <v>Dividends - Net</v>
          </cell>
          <cell r="D520" t="str">
            <v>TOTINC</v>
          </cell>
          <cell r="H520" t="str">
            <v>P</v>
          </cell>
          <cell r="I520" t="b">
            <v>1</v>
          </cell>
          <cell r="J520" t="b">
            <v>1</v>
          </cell>
          <cell r="K520" t="b">
            <v>1</v>
          </cell>
          <cell r="L520" t="str">
            <v>M</v>
          </cell>
        </row>
        <row r="521">
          <cell r="A521" t="str">
            <v>_2243</v>
          </cell>
          <cell r="B521">
            <v>2243</v>
          </cell>
          <cell r="G521" t="str">
            <v>T</v>
          </cell>
          <cell r="H521" t="str">
            <v>P</v>
          </cell>
          <cell r="I521" t="b">
            <v>0</v>
          </cell>
          <cell r="J521" t="b">
            <v>0</v>
          </cell>
          <cell r="K521" t="b">
            <v>0</v>
          </cell>
          <cell r="L521" t="str">
            <v>M</v>
          </cell>
        </row>
        <row r="522">
          <cell r="A522" t="str">
            <v>_2244</v>
          </cell>
          <cell r="B522">
            <v>2244</v>
          </cell>
          <cell r="C522" t="str">
            <v>FOREIGN EXCHANGE</v>
          </cell>
          <cell r="G522" t="str">
            <v>T</v>
          </cell>
          <cell r="H522" t="str">
            <v>P</v>
          </cell>
          <cell r="I522" t="b">
            <v>0</v>
          </cell>
          <cell r="J522" t="b">
            <v>0</v>
          </cell>
          <cell r="K522" t="b">
            <v>0</v>
          </cell>
          <cell r="L522" t="str">
            <v>M</v>
          </cell>
        </row>
        <row r="523">
          <cell r="A523" t="str">
            <v>E96000</v>
          </cell>
          <cell r="B523">
            <v>2245</v>
          </cell>
          <cell r="C523" t="str">
            <v>Gain/Loss on Foreign Exchange</v>
          </cell>
          <cell r="D523" t="str">
            <v>E9600T</v>
          </cell>
          <cell r="H523" t="str">
            <v>P</v>
          </cell>
          <cell r="I523" t="b">
            <v>1</v>
          </cell>
          <cell r="J523" t="b">
            <v>1</v>
          </cell>
          <cell r="K523" t="b">
            <v>1</v>
          </cell>
          <cell r="L523" t="str">
            <v>M</v>
          </cell>
        </row>
        <row r="524">
          <cell r="A524" t="str">
            <v>R96000</v>
          </cell>
          <cell r="B524">
            <v>2246</v>
          </cell>
          <cell r="C524" t="str">
            <v>exchange gains</v>
          </cell>
          <cell r="D524" t="str">
            <v>E9600T</v>
          </cell>
          <cell r="H524" t="str">
            <v>P</v>
          </cell>
          <cell r="I524" t="b">
            <v>1</v>
          </cell>
          <cell r="J524" t="b">
            <v>1</v>
          </cell>
          <cell r="K524" t="b">
            <v>1</v>
          </cell>
          <cell r="L524" t="str">
            <v>M</v>
          </cell>
        </row>
        <row r="525">
          <cell r="A525" t="str">
            <v>E9600T</v>
          </cell>
          <cell r="B525">
            <v>2247</v>
          </cell>
          <cell r="C525" t="str">
            <v>Exchange gain (loss), net</v>
          </cell>
          <cell r="D525" t="str">
            <v>TOTINC</v>
          </cell>
          <cell r="G525">
            <v>1</v>
          </cell>
          <cell r="H525" t="str">
            <v>P</v>
          </cell>
          <cell r="I525" t="b">
            <v>0</v>
          </cell>
          <cell r="J525" t="b">
            <v>0</v>
          </cell>
          <cell r="K525" t="b">
            <v>0</v>
          </cell>
          <cell r="L525" t="str">
            <v>M</v>
          </cell>
        </row>
        <row r="526">
          <cell r="A526" t="str">
            <v>_2248</v>
          </cell>
          <cell r="B526">
            <v>2248</v>
          </cell>
          <cell r="G526" t="str">
            <v>T</v>
          </cell>
          <cell r="H526" t="str">
            <v>P</v>
          </cell>
          <cell r="I526" t="b">
            <v>0</v>
          </cell>
          <cell r="J526" t="b">
            <v>0</v>
          </cell>
          <cell r="K526" t="b">
            <v>0</v>
          </cell>
          <cell r="L526" t="str">
            <v>M</v>
          </cell>
        </row>
        <row r="527">
          <cell r="A527" t="str">
            <v>TOTINC</v>
          </cell>
          <cell r="B527">
            <v>2249</v>
          </cell>
          <cell r="C527" t="str">
            <v>PROFIT/ (LOSS) BEFORE TAXES</v>
          </cell>
          <cell r="D527" t="str">
            <v>TOTATAX</v>
          </cell>
          <cell r="G527">
            <v>1</v>
          </cell>
          <cell r="H527" t="str">
            <v>P</v>
          </cell>
          <cell r="I527" t="b">
            <v>0</v>
          </cell>
          <cell r="J527" t="b">
            <v>0</v>
          </cell>
          <cell r="K527" t="b">
            <v>0</v>
          </cell>
          <cell r="L527" t="str">
            <v>M</v>
          </cell>
        </row>
        <row r="528">
          <cell r="A528" t="str">
            <v>_2250</v>
          </cell>
          <cell r="B528">
            <v>2250</v>
          </cell>
          <cell r="G528" t="str">
            <v>T</v>
          </cell>
          <cell r="H528" t="str">
            <v>P</v>
          </cell>
          <cell r="I528" t="b">
            <v>0</v>
          </cell>
          <cell r="J528" t="b">
            <v>0</v>
          </cell>
          <cell r="K528" t="b">
            <v>0</v>
          </cell>
          <cell r="L528" t="str">
            <v>M</v>
          </cell>
        </row>
        <row r="529">
          <cell r="A529" t="str">
            <v>_2251</v>
          </cell>
          <cell r="B529">
            <v>2251</v>
          </cell>
          <cell r="C529" t="str">
            <v>TAXES</v>
          </cell>
          <cell r="G529" t="str">
            <v>T</v>
          </cell>
          <cell r="H529" t="str">
            <v>P</v>
          </cell>
          <cell r="I529" t="b">
            <v>0</v>
          </cell>
          <cell r="J529" t="b">
            <v>0</v>
          </cell>
          <cell r="K529" t="b">
            <v>0</v>
          </cell>
          <cell r="L529" t="str">
            <v>M</v>
          </cell>
        </row>
        <row r="530">
          <cell r="A530" t="str">
            <v>E98010</v>
          </cell>
          <cell r="B530">
            <v>2252</v>
          </cell>
          <cell r="C530" t="str">
            <v>Income taxes (corporate taxes)</v>
          </cell>
          <cell r="D530" t="str">
            <v>E9800T</v>
          </cell>
          <cell r="H530" t="str">
            <v>P</v>
          </cell>
          <cell r="I530" t="b">
            <v>1</v>
          </cell>
          <cell r="J530" t="b">
            <v>1</v>
          </cell>
          <cell r="K530" t="b">
            <v>1</v>
          </cell>
          <cell r="L530" t="str">
            <v>M</v>
          </cell>
        </row>
        <row r="531">
          <cell r="A531" t="str">
            <v>E98020</v>
          </cell>
          <cell r="B531">
            <v>2253</v>
          </cell>
          <cell r="C531" t="str">
            <v>Taxes (other)</v>
          </cell>
          <cell r="D531" t="str">
            <v>E9800T</v>
          </cell>
          <cell r="H531" t="str">
            <v>P</v>
          </cell>
          <cell r="I531" t="b">
            <v>1</v>
          </cell>
          <cell r="J531" t="b">
            <v>1</v>
          </cell>
          <cell r="K531" t="b">
            <v>1</v>
          </cell>
          <cell r="L531" t="str">
            <v>M</v>
          </cell>
        </row>
        <row r="532">
          <cell r="A532" t="str">
            <v>E98030</v>
          </cell>
          <cell r="B532">
            <v>2254</v>
          </cell>
          <cell r="C532" t="str">
            <v>Adj. to income tax and Write-back of tax provision</v>
          </cell>
          <cell r="D532" t="str">
            <v>E9800T</v>
          </cell>
          <cell r="H532" t="str">
            <v>P</v>
          </cell>
          <cell r="I532" t="b">
            <v>1</v>
          </cell>
          <cell r="J532" t="b">
            <v>1</v>
          </cell>
          <cell r="K532" t="b">
            <v>1</v>
          </cell>
          <cell r="L532" t="str">
            <v>M</v>
          </cell>
        </row>
        <row r="533">
          <cell r="A533" t="str">
            <v>E980BU</v>
          </cell>
          <cell r="B533">
            <v>2255</v>
          </cell>
          <cell r="C533" t="str">
            <v>Income taxes BUDGET</v>
          </cell>
          <cell r="D533" t="str">
            <v>E9800T</v>
          </cell>
          <cell r="H533" t="str">
            <v>P</v>
          </cell>
          <cell r="I533" t="b">
            <v>1</v>
          </cell>
          <cell r="J533" t="b">
            <v>1</v>
          </cell>
          <cell r="K533" t="b">
            <v>1</v>
          </cell>
          <cell r="L533" t="str">
            <v>M</v>
          </cell>
        </row>
        <row r="534">
          <cell r="A534" t="str">
            <v>E9800T</v>
          </cell>
          <cell r="B534">
            <v>2256</v>
          </cell>
          <cell r="C534" t="str">
            <v>Charge for taxes</v>
          </cell>
          <cell r="D534" t="str">
            <v>TOTATAX</v>
          </cell>
          <cell r="G534">
            <v>1</v>
          </cell>
          <cell r="H534" t="str">
            <v>P</v>
          </cell>
          <cell r="I534" t="b">
            <v>0</v>
          </cell>
          <cell r="J534" t="b">
            <v>0</v>
          </cell>
          <cell r="K534" t="b">
            <v>0</v>
          </cell>
          <cell r="L534" t="str">
            <v>M</v>
          </cell>
        </row>
        <row r="535">
          <cell r="A535" t="str">
            <v>_2257</v>
          </cell>
          <cell r="B535">
            <v>2257</v>
          </cell>
          <cell r="G535" t="str">
            <v>T</v>
          </cell>
          <cell r="H535" t="str">
            <v>P</v>
          </cell>
          <cell r="I535" t="b">
            <v>0</v>
          </cell>
          <cell r="J535" t="b">
            <v>0</v>
          </cell>
          <cell r="K535" t="b">
            <v>0</v>
          </cell>
          <cell r="L535" t="str">
            <v>M</v>
          </cell>
        </row>
        <row r="536">
          <cell r="A536" t="str">
            <v>TOTATAX</v>
          </cell>
          <cell r="B536">
            <v>2258</v>
          </cell>
          <cell r="C536" t="str">
            <v>PROFIT / (LOSS)  AFTER TAX</v>
          </cell>
          <cell r="D536" t="str">
            <v>NETINC</v>
          </cell>
          <cell r="G536">
            <v>1</v>
          </cell>
          <cell r="H536" t="str">
            <v>P</v>
          </cell>
          <cell r="I536" t="b">
            <v>0</v>
          </cell>
          <cell r="J536" t="b">
            <v>0</v>
          </cell>
          <cell r="K536" t="b">
            <v>0</v>
          </cell>
          <cell r="L536" t="str">
            <v>M</v>
          </cell>
        </row>
        <row r="537">
          <cell r="A537" t="str">
            <v>_2259</v>
          </cell>
          <cell r="B537">
            <v>2259</v>
          </cell>
          <cell r="G537" t="str">
            <v>T</v>
          </cell>
          <cell r="H537" t="str">
            <v>P</v>
          </cell>
          <cell r="I537" t="b">
            <v>0</v>
          </cell>
          <cell r="J537" t="b">
            <v>0</v>
          </cell>
          <cell r="K537" t="b">
            <v>0</v>
          </cell>
          <cell r="L537" t="str">
            <v>M</v>
          </cell>
        </row>
        <row r="538">
          <cell r="A538" t="str">
            <v>E99000</v>
          </cell>
          <cell r="B538">
            <v>2260</v>
          </cell>
          <cell r="C538" t="str">
            <v>Profit / Loss for the year (minority interest)</v>
          </cell>
          <cell r="D538" t="str">
            <v>NETINC</v>
          </cell>
          <cell r="H538" t="str">
            <v>P</v>
          </cell>
          <cell r="I538" t="b">
            <v>1</v>
          </cell>
          <cell r="J538" t="b">
            <v>1</v>
          </cell>
          <cell r="K538" t="b">
            <v>1</v>
          </cell>
          <cell r="L538" t="str">
            <v>M</v>
          </cell>
        </row>
        <row r="539">
          <cell r="A539" t="str">
            <v>_2261</v>
          </cell>
          <cell r="B539">
            <v>2261</v>
          </cell>
          <cell r="G539" t="str">
            <v>T</v>
          </cell>
          <cell r="H539" t="str">
            <v>P</v>
          </cell>
          <cell r="I539" t="b">
            <v>0</v>
          </cell>
          <cell r="J539" t="b">
            <v>0</v>
          </cell>
          <cell r="K539" t="b">
            <v>0</v>
          </cell>
          <cell r="L539" t="str">
            <v>M</v>
          </cell>
        </row>
        <row r="540">
          <cell r="A540" t="str">
            <v>NETINC</v>
          </cell>
          <cell r="B540">
            <v>2262</v>
          </cell>
          <cell r="C540" t="str">
            <v>RETAINED EARNINGS</v>
          </cell>
          <cell r="G540">
            <v>1</v>
          </cell>
          <cell r="H540" t="str">
            <v>P</v>
          </cell>
          <cell r="I540" t="b">
            <v>0</v>
          </cell>
          <cell r="J540" t="b">
            <v>0</v>
          </cell>
          <cell r="K540" t="b">
            <v>0</v>
          </cell>
          <cell r="L540" t="str">
            <v>M</v>
          </cell>
        </row>
        <row r="541">
          <cell r="A541" t="str">
            <v>_2263</v>
          </cell>
          <cell r="B541">
            <v>2263</v>
          </cell>
          <cell r="G541" t="str">
            <v>T</v>
          </cell>
          <cell r="H541" t="str">
            <v>P</v>
          </cell>
          <cell r="I541" t="b">
            <v>0</v>
          </cell>
          <cell r="J541" t="b">
            <v>0</v>
          </cell>
          <cell r="K541" t="b">
            <v>0</v>
          </cell>
          <cell r="L541" t="str">
            <v>M</v>
          </cell>
        </row>
        <row r="542">
          <cell r="A542" t="str">
            <v>_3000</v>
          </cell>
          <cell r="B542">
            <v>3000</v>
          </cell>
          <cell r="C542" t="str">
            <v>KEY INDICATORS</v>
          </cell>
          <cell r="G542" t="str">
            <v>T</v>
          </cell>
          <cell r="H542" t="str">
            <v>K</v>
          </cell>
          <cell r="I542" t="b">
            <v>0</v>
          </cell>
          <cell r="J542" t="b">
            <v>0</v>
          </cell>
          <cell r="K542" t="b">
            <v>0</v>
          </cell>
          <cell r="L542" t="str">
            <v>M</v>
          </cell>
        </row>
        <row r="543">
          <cell r="A543" t="str">
            <v>NETCAPA1</v>
          </cell>
          <cell r="B543">
            <v>3001</v>
          </cell>
          <cell r="C543" t="str">
            <v>Average CarriedTraffic (Erlangs)</v>
          </cell>
          <cell r="H543" t="str">
            <v>K</v>
          </cell>
          <cell r="I543" t="b">
            <v>1</v>
          </cell>
          <cell r="J543" t="b">
            <v>1</v>
          </cell>
          <cell r="K543" t="b">
            <v>1</v>
          </cell>
          <cell r="L543" t="str">
            <v>M</v>
          </cell>
        </row>
        <row r="544">
          <cell r="A544" t="str">
            <v>NETCAPA2</v>
          </cell>
          <cell r="B544">
            <v>3002</v>
          </cell>
          <cell r="C544" t="str">
            <v>% Blocked Traffic</v>
          </cell>
          <cell r="H544" t="str">
            <v>K</v>
          </cell>
          <cell r="I544" t="b">
            <v>1</v>
          </cell>
          <cell r="J544" t="b">
            <v>1</v>
          </cell>
          <cell r="K544" t="b">
            <v>1</v>
          </cell>
          <cell r="L544" t="str">
            <v>M</v>
          </cell>
        </row>
        <row r="545">
          <cell r="A545" t="str">
            <v>NETCAPA3</v>
          </cell>
          <cell r="B545">
            <v>3003</v>
          </cell>
          <cell r="C545" t="str">
            <v>RF Network Capacity</v>
          </cell>
          <cell r="H545" t="str">
            <v>K</v>
          </cell>
          <cell r="I545" t="b">
            <v>1</v>
          </cell>
          <cell r="J545" t="b">
            <v>1</v>
          </cell>
          <cell r="K545" t="b">
            <v>1</v>
          </cell>
          <cell r="L545" t="str">
            <v>M</v>
          </cell>
        </row>
        <row r="546">
          <cell r="A546" t="str">
            <v>NETQUAL1</v>
          </cell>
          <cell r="B546">
            <v>3004</v>
          </cell>
          <cell r="C546" t="str">
            <v>Total Call Attempts</v>
          </cell>
          <cell r="H546" t="str">
            <v>K</v>
          </cell>
          <cell r="I546" t="b">
            <v>1</v>
          </cell>
          <cell r="J546" t="b">
            <v>1</v>
          </cell>
          <cell r="K546" t="b">
            <v>1</v>
          </cell>
          <cell r="L546" t="str">
            <v>M</v>
          </cell>
        </row>
        <row r="547">
          <cell r="A547" t="str">
            <v>NETQUAL2</v>
          </cell>
          <cell r="B547">
            <v>3005</v>
          </cell>
          <cell r="C547" t="str">
            <v>Revenue Generating Successful Calls</v>
          </cell>
          <cell r="H547" t="str">
            <v>K</v>
          </cell>
          <cell r="I547" t="b">
            <v>1</v>
          </cell>
          <cell r="J547" t="b">
            <v>1</v>
          </cell>
          <cell r="K547" t="b">
            <v>1</v>
          </cell>
          <cell r="L547" t="str">
            <v>M</v>
          </cell>
        </row>
        <row r="548">
          <cell r="A548" t="str">
            <v>NETQUAL3</v>
          </cell>
          <cell r="B548">
            <v>3006</v>
          </cell>
          <cell r="C548" t="str">
            <v>Failed Calls</v>
          </cell>
          <cell r="H548" t="str">
            <v>K</v>
          </cell>
          <cell r="I548" t="b">
            <v>1</v>
          </cell>
          <cell r="J548" t="b">
            <v>1</v>
          </cell>
          <cell r="K548" t="b">
            <v>1</v>
          </cell>
          <cell r="L548" t="str">
            <v>M</v>
          </cell>
        </row>
        <row r="549">
          <cell r="A549" t="str">
            <v>NETINV1</v>
          </cell>
          <cell r="B549">
            <v>3007</v>
          </cell>
          <cell r="C549" t="str">
            <v>Total Number of Voice Channels</v>
          </cell>
          <cell r="H549" t="str">
            <v>K</v>
          </cell>
          <cell r="I549" t="b">
            <v>1</v>
          </cell>
          <cell r="J549" t="b">
            <v>1</v>
          </cell>
          <cell r="K549" t="b">
            <v>1</v>
          </cell>
          <cell r="L549" t="str">
            <v>M</v>
          </cell>
        </row>
        <row r="550">
          <cell r="A550" t="str">
            <v>NETINV2</v>
          </cell>
          <cell r="B550">
            <v>3008</v>
          </cell>
          <cell r="C550" t="str">
            <v>Total Number of Cell Sites</v>
          </cell>
          <cell r="H550" t="str">
            <v>K</v>
          </cell>
          <cell r="I550" t="b">
            <v>1</v>
          </cell>
          <cell r="J550" t="b">
            <v>1</v>
          </cell>
          <cell r="K550" t="b">
            <v>1</v>
          </cell>
          <cell r="L550" t="str">
            <v>M</v>
          </cell>
        </row>
        <row r="551">
          <cell r="A551" t="str">
            <v>K1111</v>
          </cell>
          <cell r="B551">
            <v>3009</v>
          </cell>
          <cell r="C551" t="str">
            <v>Incoming Mobile to Mobile- Internal (own to own)</v>
          </cell>
          <cell r="D551" t="str">
            <v>K111T</v>
          </cell>
          <cell r="H551" t="str">
            <v>K</v>
          </cell>
          <cell r="I551" t="b">
            <v>1</v>
          </cell>
          <cell r="J551" t="b">
            <v>1</v>
          </cell>
          <cell r="K551" t="b">
            <v>1</v>
          </cell>
          <cell r="L551" t="str">
            <v>M</v>
          </cell>
        </row>
        <row r="552">
          <cell r="A552" t="str">
            <v>K1112</v>
          </cell>
          <cell r="B552">
            <v>3010</v>
          </cell>
          <cell r="C552" t="str">
            <v>Incoming Mobile to Mobile- External (other to own)</v>
          </cell>
          <cell r="D552" t="str">
            <v>K111T</v>
          </cell>
          <cell r="H552" t="str">
            <v>K</v>
          </cell>
          <cell r="I552" t="b">
            <v>1</v>
          </cell>
          <cell r="J552" t="b">
            <v>1</v>
          </cell>
          <cell r="K552" t="b">
            <v>1</v>
          </cell>
          <cell r="L552" t="str">
            <v>M</v>
          </cell>
        </row>
        <row r="553">
          <cell r="A553" t="str">
            <v>K1110</v>
          </cell>
          <cell r="B553">
            <v>3011</v>
          </cell>
          <cell r="C553" t="str">
            <v>Incoming Minutes Mobile to Mobile - HIST &amp; BUD</v>
          </cell>
          <cell r="D553" t="str">
            <v>K111T</v>
          </cell>
          <cell r="H553" t="str">
            <v>K</v>
          </cell>
          <cell r="I553" t="b">
            <v>1</v>
          </cell>
          <cell r="J553" t="b">
            <v>1</v>
          </cell>
          <cell r="K553" t="b">
            <v>1</v>
          </cell>
          <cell r="L553" t="str">
            <v>M</v>
          </cell>
        </row>
        <row r="554">
          <cell r="A554" t="str">
            <v>K111T</v>
          </cell>
          <cell r="B554">
            <v>3012</v>
          </cell>
          <cell r="C554" t="str">
            <v>Incoming Minutes Mobile to Mobile - Total</v>
          </cell>
          <cell r="D554" t="str">
            <v>K1000</v>
          </cell>
          <cell r="G554">
            <v>1</v>
          </cell>
          <cell r="H554" t="str">
            <v>K</v>
          </cell>
          <cell r="I554" t="b">
            <v>0</v>
          </cell>
          <cell r="J554" t="b">
            <v>0</v>
          </cell>
          <cell r="K554" t="b">
            <v>0</v>
          </cell>
          <cell r="L554" t="str">
            <v>M</v>
          </cell>
        </row>
        <row r="555">
          <cell r="A555" t="str">
            <v>K1120</v>
          </cell>
          <cell r="B555">
            <v>3013</v>
          </cell>
          <cell r="C555" t="str">
            <v>Incoming Minutes Land to Mobile</v>
          </cell>
          <cell r="D555" t="str">
            <v>K1000</v>
          </cell>
          <cell r="H555" t="str">
            <v>K</v>
          </cell>
          <cell r="I555" t="b">
            <v>1</v>
          </cell>
          <cell r="J555" t="b">
            <v>1</v>
          </cell>
          <cell r="K555" t="b">
            <v>1</v>
          </cell>
          <cell r="L555" t="str">
            <v>M</v>
          </cell>
        </row>
        <row r="556">
          <cell r="A556" t="str">
            <v>K1131</v>
          </cell>
          <cell r="B556">
            <v>3014</v>
          </cell>
          <cell r="C556" t="str">
            <v>Outgoing Mobile to Mobile- Internal (own to own)</v>
          </cell>
          <cell r="D556" t="str">
            <v>K113T</v>
          </cell>
          <cell r="H556" t="str">
            <v>K</v>
          </cell>
          <cell r="I556" t="b">
            <v>1</v>
          </cell>
          <cell r="J556" t="b">
            <v>1</v>
          </cell>
          <cell r="K556" t="b">
            <v>1</v>
          </cell>
          <cell r="L556" t="str">
            <v>M</v>
          </cell>
        </row>
        <row r="557">
          <cell r="A557" t="str">
            <v>K1132</v>
          </cell>
          <cell r="B557">
            <v>3015</v>
          </cell>
          <cell r="C557" t="str">
            <v>Outgoing Mobile to Mobile- External (other to own)</v>
          </cell>
          <cell r="D557" t="str">
            <v>K113T</v>
          </cell>
          <cell r="H557" t="str">
            <v>K</v>
          </cell>
          <cell r="I557" t="b">
            <v>1</v>
          </cell>
          <cell r="J557" t="b">
            <v>1</v>
          </cell>
          <cell r="K557" t="b">
            <v>1</v>
          </cell>
          <cell r="L557" t="str">
            <v>M</v>
          </cell>
        </row>
        <row r="558">
          <cell r="A558" t="str">
            <v>K1130</v>
          </cell>
          <cell r="B558">
            <v>3016</v>
          </cell>
          <cell r="C558" t="str">
            <v>Outgoing Mobile to Mobile - HIST &amp; BUD</v>
          </cell>
          <cell r="D558" t="str">
            <v>K113T</v>
          </cell>
          <cell r="H558" t="str">
            <v>K</v>
          </cell>
          <cell r="I558" t="b">
            <v>1</v>
          </cell>
          <cell r="J558" t="b">
            <v>1</v>
          </cell>
          <cell r="K558" t="b">
            <v>1</v>
          </cell>
          <cell r="L558" t="str">
            <v>M</v>
          </cell>
        </row>
        <row r="559">
          <cell r="A559" t="str">
            <v>K113T</v>
          </cell>
          <cell r="B559">
            <v>3017</v>
          </cell>
          <cell r="C559" t="str">
            <v>Outgoing Mobile to Mobile - Total</v>
          </cell>
          <cell r="D559" t="str">
            <v>K1000</v>
          </cell>
          <cell r="G559">
            <v>1</v>
          </cell>
          <cell r="H559" t="str">
            <v>K</v>
          </cell>
          <cell r="I559" t="b">
            <v>0</v>
          </cell>
          <cell r="J559" t="b">
            <v>0</v>
          </cell>
          <cell r="K559" t="b">
            <v>0</v>
          </cell>
          <cell r="L559" t="str">
            <v>M</v>
          </cell>
        </row>
        <row r="560">
          <cell r="A560" t="str">
            <v>K1140</v>
          </cell>
          <cell r="B560">
            <v>3018</v>
          </cell>
          <cell r="C560" t="str">
            <v>Outgoing Minutes Local</v>
          </cell>
          <cell r="D560" t="str">
            <v>K1000</v>
          </cell>
          <cell r="H560" t="str">
            <v>K</v>
          </cell>
          <cell r="I560" t="b">
            <v>1</v>
          </cell>
          <cell r="J560" t="b">
            <v>1</v>
          </cell>
          <cell r="K560" t="b">
            <v>1</v>
          </cell>
          <cell r="L560" t="str">
            <v>M</v>
          </cell>
        </row>
        <row r="561">
          <cell r="A561" t="str">
            <v>K1150</v>
          </cell>
          <cell r="B561">
            <v>3019</v>
          </cell>
          <cell r="C561" t="str">
            <v>Outgoing Minutes National</v>
          </cell>
          <cell r="D561" t="str">
            <v>K1000</v>
          </cell>
          <cell r="H561" t="str">
            <v>K</v>
          </cell>
          <cell r="I561" t="b">
            <v>1</v>
          </cell>
          <cell r="J561" t="b">
            <v>1</v>
          </cell>
          <cell r="K561" t="b">
            <v>1</v>
          </cell>
          <cell r="L561" t="str">
            <v>M</v>
          </cell>
        </row>
        <row r="562">
          <cell r="A562" t="str">
            <v>K1160</v>
          </cell>
          <cell r="B562">
            <v>3020</v>
          </cell>
          <cell r="C562" t="str">
            <v>Outgoing Minutes International</v>
          </cell>
          <cell r="D562" t="str">
            <v>K1000</v>
          </cell>
          <cell r="H562" t="str">
            <v>K</v>
          </cell>
          <cell r="I562" t="b">
            <v>1</v>
          </cell>
          <cell r="J562" t="b">
            <v>1</v>
          </cell>
          <cell r="K562" t="b">
            <v>1</v>
          </cell>
          <cell r="L562" t="str">
            <v>M</v>
          </cell>
        </row>
        <row r="563">
          <cell r="A563" t="str">
            <v>K1170</v>
          </cell>
          <cell r="B563">
            <v>3021</v>
          </cell>
          <cell r="C563" t="str">
            <v>Incoming Minutes Roaming</v>
          </cell>
          <cell r="D563" t="str">
            <v>K1000</v>
          </cell>
          <cell r="H563" t="str">
            <v>K</v>
          </cell>
          <cell r="I563" t="b">
            <v>1</v>
          </cell>
          <cell r="J563" t="b">
            <v>1</v>
          </cell>
          <cell r="K563" t="b">
            <v>1</v>
          </cell>
          <cell r="L563" t="str">
            <v>M</v>
          </cell>
        </row>
        <row r="564">
          <cell r="A564" t="str">
            <v>K1180</v>
          </cell>
          <cell r="B564">
            <v>3022</v>
          </cell>
          <cell r="C564" t="str">
            <v>Outgoing Minutes Roaming</v>
          </cell>
          <cell r="D564" t="str">
            <v>K1000</v>
          </cell>
          <cell r="H564" t="str">
            <v>K</v>
          </cell>
          <cell r="I564" t="b">
            <v>1</v>
          </cell>
          <cell r="J564" t="b">
            <v>1</v>
          </cell>
          <cell r="K564" t="b">
            <v>1</v>
          </cell>
          <cell r="L564" t="str">
            <v>M</v>
          </cell>
        </row>
        <row r="565">
          <cell r="A565" t="str">
            <v>K1190</v>
          </cell>
          <cell r="B565">
            <v>3023</v>
          </cell>
          <cell r="C565" t="str">
            <v>Other Minutes</v>
          </cell>
          <cell r="D565" t="str">
            <v>K1000</v>
          </cell>
          <cell r="H565" t="str">
            <v>K</v>
          </cell>
          <cell r="I565" t="b">
            <v>1</v>
          </cell>
          <cell r="J565" t="b">
            <v>1</v>
          </cell>
          <cell r="K565" t="b">
            <v>1</v>
          </cell>
          <cell r="L565" t="str">
            <v>M</v>
          </cell>
        </row>
        <row r="566">
          <cell r="A566" t="str">
            <v>K1000</v>
          </cell>
          <cell r="B566">
            <v>3024</v>
          </cell>
          <cell r="C566" t="str">
            <v>Total Minutes</v>
          </cell>
          <cell r="G566">
            <v>1</v>
          </cell>
          <cell r="H566" t="str">
            <v>K</v>
          </cell>
          <cell r="I566" t="b">
            <v>0</v>
          </cell>
          <cell r="J566" t="b">
            <v>0</v>
          </cell>
          <cell r="K566" t="b">
            <v>0</v>
          </cell>
          <cell r="L566" t="str">
            <v>M</v>
          </cell>
        </row>
        <row r="567">
          <cell r="A567" t="str">
            <v>K1002</v>
          </cell>
          <cell r="B567">
            <v>3025</v>
          </cell>
          <cell r="C567" t="str">
            <v>Total Off Peak Minutes</v>
          </cell>
          <cell r="D567" t="str">
            <v>CtrlMinutes</v>
          </cell>
          <cell r="H567" t="str">
            <v>K</v>
          </cell>
          <cell r="I567" t="b">
            <v>1</v>
          </cell>
          <cell r="J567" t="b">
            <v>1</v>
          </cell>
          <cell r="K567" t="b">
            <v>1</v>
          </cell>
          <cell r="L567" t="str">
            <v>M</v>
          </cell>
        </row>
        <row r="568">
          <cell r="A568" t="str">
            <v>K1001</v>
          </cell>
          <cell r="B568">
            <v>3026</v>
          </cell>
          <cell r="C568" t="str">
            <v>Total Peak Minutes</v>
          </cell>
          <cell r="D568" t="str">
            <v>CtrlMinutes</v>
          </cell>
          <cell r="H568" t="str">
            <v>K</v>
          </cell>
          <cell r="I568" t="b">
            <v>1</v>
          </cell>
          <cell r="J568" t="b">
            <v>1</v>
          </cell>
          <cell r="K568" t="b">
            <v>1</v>
          </cell>
          <cell r="L568" t="str">
            <v>M</v>
          </cell>
        </row>
        <row r="569">
          <cell r="A569" t="str">
            <v>CtrlMinutes</v>
          </cell>
          <cell r="B569">
            <v>3027</v>
          </cell>
          <cell r="C569" t="str">
            <v>Total Off Peak/ Peak Minutes = Total Minutes (K1000)</v>
          </cell>
          <cell r="G569">
            <v>1</v>
          </cell>
          <cell r="H569" t="str">
            <v>K</v>
          </cell>
          <cell r="I569" t="b">
            <v>0</v>
          </cell>
          <cell r="J569" t="b">
            <v>0</v>
          </cell>
          <cell r="K569" t="b">
            <v>0</v>
          </cell>
          <cell r="L569" t="str">
            <v>M</v>
          </cell>
        </row>
        <row r="570">
          <cell r="A570" t="str">
            <v>K1011</v>
          </cell>
          <cell r="B570">
            <v>3028</v>
          </cell>
          <cell r="C570" t="str">
            <v>Total Billed Minutes</v>
          </cell>
          <cell r="D570" t="str">
            <v>SndCtrlMinutes</v>
          </cell>
          <cell r="H570" t="str">
            <v>K</v>
          </cell>
          <cell r="I570" t="b">
            <v>1</v>
          </cell>
          <cell r="J570" t="b">
            <v>1</v>
          </cell>
          <cell r="K570" t="b">
            <v>0</v>
          </cell>
          <cell r="L570" t="str">
            <v>M</v>
          </cell>
        </row>
        <row r="571">
          <cell r="A571" t="str">
            <v>K1012</v>
          </cell>
          <cell r="B571">
            <v>3029</v>
          </cell>
          <cell r="C571" t="str">
            <v>Total Free Minutes</v>
          </cell>
          <cell r="D571" t="str">
            <v>SndCtrlMinutes</v>
          </cell>
          <cell r="H571" t="str">
            <v>K</v>
          </cell>
          <cell r="I571" t="b">
            <v>1</v>
          </cell>
          <cell r="J571" t="b">
            <v>1</v>
          </cell>
          <cell r="K571" t="b">
            <v>0</v>
          </cell>
          <cell r="L571" t="str">
            <v>M</v>
          </cell>
        </row>
        <row r="572">
          <cell r="A572" t="str">
            <v>SndCtrlMinutes</v>
          </cell>
          <cell r="B572">
            <v>3030</v>
          </cell>
          <cell r="C572" t="str">
            <v>Total Billed/ Free Minutes = Total Minutes (K1000)</v>
          </cell>
          <cell r="G572">
            <v>1</v>
          </cell>
          <cell r="H572" t="str">
            <v>K</v>
          </cell>
          <cell r="I572" t="b">
            <v>0</v>
          </cell>
          <cell r="J572" t="b">
            <v>0</v>
          </cell>
          <cell r="K572" t="b">
            <v>0</v>
          </cell>
          <cell r="L572" t="str">
            <v>M</v>
          </cell>
        </row>
        <row r="573">
          <cell r="A573" t="str">
            <v>K1210</v>
          </cell>
          <cell r="B573">
            <v>3031</v>
          </cell>
          <cell r="C573" t="str">
            <v>ISP - Usage '000 Minutes - included in subscription</v>
          </cell>
          <cell r="D573" t="str">
            <v>K1200</v>
          </cell>
          <cell r="H573" t="str">
            <v>K</v>
          </cell>
          <cell r="I573" t="b">
            <v>1</v>
          </cell>
          <cell r="J573" t="b">
            <v>1</v>
          </cell>
          <cell r="K573" t="b">
            <v>1</v>
          </cell>
          <cell r="L573" t="str">
            <v>M</v>
          </cell>
        </row>
        <row r="574">
          <cell r="A574" t="str">
            <v>K1220</v>
          </cell>
          <cell r="B574">
            <v>3032</v>
          </cell>
          <cell r="C574" t="str">
            <v>ISP - Usage '000 Minutes - overage</v>
          </cell>
          <cell r="D574" t="str">
            <v>K1200</v>
          </cell>
          <cell r="H574" t="str">
            <v>K</v>
          </cell>
          <cell r="I574" t="b">
            <v>1</v>
          </cell>
          <cell r="J574" t="b">
            <v>1</v>
          </cell>
          <cell r="K574" t="b">
            <v>1</v>
          </cell>
          <cell r="L574" t="str">
            <v>M</v>
          </cell>
        </row>
        <row r="575">
          <cell r="A575" t="str">
            <v>K1200</v>
          </cell>
          <cell r="B575">
            <v>3033</v>
          </cell>
          <cell r="C575" t="str">
            <v>ISP - Usage '000 Minutes - Total</v>
          </cell>
          <cell r="G575">
            <v>1</v>
          </cell>
          <cell r="H575" t="str">
            <v>K</v>
          </cell>
          <cell r="I575" t="b">
            <v>0</v>
          </cell>
          <cell r="J575" t="b">
            <v>0</v>
          </cell>
          <cell r="K575" t="b">
            <v>0</v>
          </cell>
          <cell r="L575" t="str">
            <v>M</v>
          </cell>
        </row>
        <row r="576">
          <cell r="A576" t="str">
            <v>K1310</v>
          </cell>
          <cell r="B576">
            <v>3034</v>
          </cell>
          <cell r="C576" t="str">
            <v>ISP - Usage '000 Mb - included in subscription</v>
          </cell>
          <cell r="D576" t="str">
            <v>K1300</v>
          </cell>
          <cell r="H576" t="str">
            <v>K</v>
          </cell>
          <cell r="I576" t="b">
            <v>1</v>
          </cell>
          <cell r="J576" t="b">
            <v>1</v>
          </cell>
          <cell r="K576" t="b">
            <v>1</v>
          </cell>
          <cell r="L576" t="str">
            <v>M</v>
          </cell>
        </row>
        <row r="577">
          <cell r="A577" t="str">
            <v>K1320</v>
          </cell>
          <cell r="B577">
            <v>3035</v>
          </cell>
          <cell r="C577" t="str">
            <v>ISP - Usage '000 Mb - overage</v>
          </cell>
          <cell r="D577" t="str">
            <v>K1300</v>
          </cell>
          <cell r="H577" t="str">
            <v>K</v>
          </cell>
          <cell r="I577" t="b">
            <v>1</v>
          </cell>
          <cell r="J577" t="b">
            <v>1</v>
          </cell>
          <cell r="K577" t="b">
            <v>1</v>
          </cell>
          <cell r="L577" t="str">
            <v>M</v>
          </cell>
        </row>
        <row r="578">
          <cell r="A578" t="str">
            <v>K1300</v>
          </cell>
          <cell r="B578">
            <v>3036</v>
          </cell>
          <cell r="C578" t="str">
            <v>ISP - Usage '000 Mb - Total</v>
          </cell>
          <cell r="G578">
            <v>1</v>
          </cell>
          <cell r="H578" t="str">
            <v>K</v>
          </cell>
          <cell r="I578" t="b">
            <v>0</v>
          </cell>
          <cell r="J578" t="b">
            <v>0</v>
          </cell>
          <cell r="K578" t="b">
            <v>0</v>
          </cell>
          <cell r="L578" t="str">
            <v>M</v>
          </cell>
        </row>
        <row r="579">
          <cell r="A579" t="str">
            <v>K2100</v>
          </cell>
          <cell r="B579">
            <v>3037</v>
          </cell>
          <cell r="C579" t="str">
            <v>Employees - Sales &amp; Marketing</v>
          </cell>
          <cell r="D579" t="str">
            <v>K2000</v>
          </cell>
          <cell r="H579" t="str">
            <v>K</v>
          </cell>
          <cell r="I579" t="b">
            <v>1</v>
          </cell>
          <cell r="J579" t="b">
            <v>1</v>
          </cell>
          <cell r="K579" t="b">
            <v>1</v>
          </cell>
          <cell r="L579" t="str">
            <v>M</v>
          </cell>
        </row>
        <row r="580">
          <cell r="A580" t="str">
            <v>K2200</v>
          </cell>
          <cell r="B580">
            <v>3038</v>
          </cell>
          <cell r="C580" t="str">
            <v>Employees - Credit Collections</v>
          </cell>
          <cell r="D580" t="str">
            <v>K2000</v>
          </cell>
          <cell r="H580" t="str">
            <v>K</v>
          </cell>
          <cell r="I580" t="b">
            <v>1</v>
          </cell>
          <cell r="J580" t="b">
            <v>1</v>
          </cell>
          <cell r="K580" t="b">
            <v>1</v>
          </cell>
          <cell r="L580" t="str">
            <v>M</v>
          </cell>
        </row>
        <row r="581">
          <cell r="A581" t="str">
            <v>K2300</v>
          </cell>
          <cell r="B581">
            <v>3039</v>
          </cell>
          <cell r="C581" t="str">
            <v>Employees - Customer Operations</v>
          </cell>
          <cell r="D581" t="str">
            <v>K2000</v>
          </cell>
          <cell r="H581" t="str">
            <v>K</v>
          </cell>
          <cell r="I581" t="b">
            <v>1</v>
          </cell>
          <cell r="J581" t="b">
            <v>1</v>
          </cell>
          <cell r="K581" t="b">
            <v>1</v>
          </cell>
          <cell r="L581" t="str">
            <v>M</v>
          </cell>
        </row>
        <row r="582">
          <cell r="A582" t="str">
            <v>K2400</v>
          </cell>
          <cell r="B582">
            <v>3040</v>
          </cell>
          <cell r="C582" t="str">
            <v>Employees - Finance &amp; Administration</v>
          </cell>
          <cell r="D582" t="str">
            <v>K2000</v>
          </cell>
          <cell r="H582" t="str">
            <v>K</v>
          </cell>
          <cell r="I582" t="b">
            <v>1</v>
          </cell>
          <cell r="J582" t="b">
            <v>1</v>
          </cell>
          <cell r="K582" t="b">
            <v>1</v>
          </cell>
          <cell r="L582" t="str">
            <v>M</v>
          </cell>
        </row>
        <row r="583">
          <cell r="A583" t="str">
            <v>K2500</v>
          </cell>
          <cell r="B583">
            <v>3041</v>
          </cell>
          <cell r="C583" t="str">
            <v>Employees - Information Technology</v>
          </cell>
          <cell r="D583" t="str">
            <v>K2000</v>
          </cell>
          <cell r="H583" t="str">
            <v>K</v>
          </cell>
          <cell r="I583" t="b">
            <v>1</v>
          </cell>
          <cell r="J583" t="b">
            <v>1</v>
          </cell>
          <cell r="K583" t="b">
            <v>1</v>
          </cell>
          <cell r="L583" t="str">
            <v>M</v>
          </cell>
        </row>
        <row r="584">
          <cell r="A584" t="str">
            <v>K2600</v>
          </cell>
          <cell r="B584">
            <v>3042</v>
          </cell>
          <cell r="C584" t="str">
            <v>Employees - Technical - Operations</v>
          </cell>
          <cell r="D584" t="str">
            <v>K2000</v>
          </cell>
          <cell r="H584" t="str">
            <v>K</v>
          </cell>
          <cell r="I584" t="b">
            <v>1</v>
          </cell>
          <cell r="J584" t="b">
            <v>1</v>
          </cell>
          <cell r="K584" t="b">
            <v>1</v>
          </cell>
          <cell r="L584" t="str">
            <v>M</v>
          </cell>
        </row>
        <row r="585">
          <cell r="A585" t="str">
            <v>K2700</v>
          </cell>
          <cell r="B585">
            <v>3043</v>
          </cell>
          <cell r="C585" t="str">
            <v>Employees - Technical - Planning</v>
          </cell>
          <cell r="D585" t="str">
            <v>K2000</v>
          </cell>
          <cell r="H585" t="str">
            <v>K</v>
          </cell>
          <cell r="I585" t="b">
            <v>1</v>
          </cell>
          <cell r="J585" t="b">
            <v>1</v>
          </cell>
          <cell r="K585" t="b">
            <v>1</v>
          </cell>
          <cell r="L585" t="str">
            <v>M</v>
          </cell>
        </row>
        <row r="586">
          <cell r="A586" t="str">
            <v>K2000</v>
          </cell>
          <cell r="B586">
            <v>3044</v>
          </cell>
          <cell r="C586" t="str">
            <v xml:space="preserve">Total Number of Employees </v>
          </cell>
          <cell r="G586">
            <v>1</v>
          </cell>
          <cell r="H586" t="str">
            <v>K</v>
          </cell>
          <cell r="I586" t="b">
            <v>0</v>
          </cell>
          <cell r="J586" t="b">
            <v>0</v>
          </cell>
          <cell r="K586" t="b">
            <v>0</v>
          </cell>
          <cell r="L586" t="str">
            <v>M</v>
          </cell>
        </row>
        <row r="587">
          <cell r="A587" t="str">
            <v>K2800</v>
          </cell>
          <cell r="B587">
            <v>3045</v>
          </cell>
          <cell r="C587" t="str">
            <v>Employees - Management</v>
          </cell>
          <cell r="D587" t="str">
            <v>CtrlEmployees</v>
          </cell>
          <cell r="H587" t="str">
            <v>K</v>
          </cell>
          <cell r="I587" t="b">
            <v>1</v>
          </cell>
          <cell r="J587" t="b">
            <v>1</v>
          </cell>
          <cell r="K587" t="b">
            <v>1</v>
          </cell>
          <cell r="L587" t="str">
            <v>M</v>
          </cell>
        </row>
        <row r="588">
          <cell r="A588" t="str">
            <v>K2900</v>
          </cell>
          <cell r="B588">
            <v>3046</v>
          </cell>
          <cell r="C588" t="str">
            <v>Employees - Other Staff</v>
          </cell>
          <cell r="D588" t="str">
            <v>CtrlEmployees</v>
          </cell>
          <cell r="H588" t="str">
            <v>K</v>
          </cell>
          <cell r="I588" t="b">
            <v>1</v>
          </cell>
          <cell r="J588" t="b">
            <v>1</v>
          </cell>
          <cell r="K588" t="b">
            <v>1</v>
          </cell>
          <cell r="L588" t="str">
            <v>M</v>
          </cell>
        </row>
        <row r="589">
          <cell r="A589" t="str">
            <v>CtrlEmployees</v>
          </cell>
          <cell r="B589">
            <v>3047</v>
          </cell>
          <cell r="C589" t="str">
            <v>Total Management/ Other = Total Employees</v>
          </cell>
          <cell r="G589">
            <v>1</v>
          </cell>
          <cell r="H589" t="str">
            <v>K</v>
          </cell>
          <cell r="I589" t="b">
            <v>0</v>
          </cell>
          <cell r="J589" t="b">
            <v>0</v>
          </cell>
          <cell r="K589" t="b">
            <v>0</v>
          </cell>
          <cell r="L589" t="str">
            <v>M</v>
          </cell>
        </row>
        <row r="590">
          <cell r="A590" t="str">
            <v>_3048</v>
          </cell>
          <cell r="B590">
            <v>3048</v>
          </cell>
          <cell r="C590" t="str">
            <v xml:space="preserve">SUBSCRIBERS </v>
          </cell>
          <cell r="G590" t="str">
            <v>T</v>
          </cell>
          <cell r="H590" t="str">
            <v>K</v>
          </cell>
          <cell r="I590" t="b">
            <v>0</v>
          </cell>
          <cell r="J590" t="b">
            <v>0</v>
          </cell>
          <cell r="K590" t="b">
            <v>0</v>
          </cell>
          <cell r="L590" t="str">
            <v>M</v>
          </cell>
        </row>
        <row r="591">
          <cell r="A591" t="str">
            <v>SUBW1OB</v>
          </cell>
          <cell r="B591">
            <v>3049</v>
          </cell>
          <cell r="C591" t="str">
            <v>Subscribers / Opening Balance</v>
          </cell>
          <cell r="D591" t="str">
            <v>SUBM5</v>
          </cell>
          <cell r="G591" t="str">
            <v>skipunlockOB</v>
          </cell>
          <cell r="H591" t="str">
            <v>K</v>
          </cell>
          <cell r="I591" t="b">
            <v>1</v>
          </cell>
          <cell r="J591" t="b">
            <v>0</v>
          </cell>
          <cell r="K591" t="b">
            <v>1</v>
          </cell>
          <cell r="L591" t="str">
            <v>M</v>
          </cell>
        </row>
        <row r="592">
          <cell r="A592" t="str">
            <v>SUBM5INC</v>
          </cell>
          <cell r="B592">
            <v>3050</v>
          </cell>
          <cell r="C592" t="str">
            <v>Subscribers  / Gross Additions</v>
          </cell>
          <cell r="D592" t="str">
            <v>SUBM5NET</v>
          </cell>
          <cell r="H592" t="str">
            <v>K</v>
          </cell>
          <cell r="I592" t="b">
            <v>1</v>
          </cell>
          <cell r="J592" t="b">
            <v>1</v>
          </cell>
          <cell r="K592" t="b">
            <v>1</v>
          </cell>
          <cell r="L592" t="str">
            <v>M</v>
          </cell>
        </row>
        <row r="593">
          <cell r="A593" t="str">
            <v>SUBM5DEC</v>
          </cell>
          <cell r="B593">
            <v>3051</v>
          </cell>
          <cell r="C593" t="str">
            <v>Subscribers / Net Disconnections</v>
          </cell>
          <cell r="D593" t="str">
            <v>SUBM5NET</v>
          </cell>
          <cell r="H593" t="str">
            <v>K</v>
          </cell>
          <cell r="I593" t="b">
            <v>1</v>
          </cell>
          <cell r="J593" t="b">
            <v>1</v>
          </cell>
          <cell r="K593" t="b">
            <v>1</v>
          </cell>
          <cell r="L593" t="str">
            <v>M</v>
          </cell>
        </row>
        <row r="594">
          <cell r="A594" t="str">
            <v>SUBM5NET</v>
          </cell>
          <cell r="B594">
            <v>3052</v>
          </cell>
          <cell r="C594" t="str">
            <v>Subscribers / Net New</v>
          </cell>
          <cell r="D594" t="str">
            <v>SUBM5</v>
          </cell>
          <cell r="G594">
            <v>1</v>
          </cell>
          <cell r="H594" t="str">
            <v>K</v>
          </cell>
          <cell r="I594" t="b">
            <v>0</v>
          </cell>
          <cell r="J594" t="b">
            <v>0</v>
          </cell>
          <cell r="K594" t="b">
            <v>0</v>
          </cell>
          <cell r="L594" t="str">
            <v>M</v>
          </cell>
        </row>
        <row r="595">
          <cell r="A595" t="str">
            <v>SUBM5</v>
          </cell>
          <cell r="B595">
            <v>3053</v>
          </cell>
          <cell r="C595" t="str">
            <v>Subscribers / Closing Balance</v>
          </cell>
          <cell r="G595">
            <v>1</v>
          </cell>
          <cell r="H595" t="str">
            <v>K</v>
          </cell>
          <cell r="I595" t="b">
            <v>0</v>
          </cell>
          <cell r="J595" t="b">
            <v>0</v>
          </cell>
          <cell r="K595" t="b">
            <v>0</v>
          </cell>
          <cell r="L595" t="str">
            <v>M</v>
          </cell>
        </row>
        <row r="596">
          <cell r="A596" t="str">
            <v>_3054</v>
          </cell>
          <cell r="B596">
            <v>3054</v>
          </cell>
          <cell r="C596" t="str">
            <v>ENDING LINE</v>
          </cell>
          <cell r="G596" t="str">
            <v>T</v>
          </cell>
          <cell r="H596" t="str">
            <v>K</v>
          </cell>
          <cell r="I596" t="b">
            <v>0</v>
          </cell>
          <cell r="J596" t="b">
            <v>0</v>
          </cell>
          <cell r="K596" t="b">
            <v>0</v>
          </cell>
          <cell r="L596" t="str">
            <v>M</v>
          </cell>
        </row>
        <row r="597">
          <cell r="A597" t="str">
            <v>_1000</v>
          </cell>
          <cell r="B597">
            <v>1000</v>
          </cell>
          <cell r="C597" t="str">
            <v>Tangible Assets FLOWS</v>
          </cell>
          <cell r="G597" t="str">
            <v>T</v>
          </cell>
          <cell r="H597" t="str">
            <v>F</v>
          </cell>
          <cell r="I597" t="b">
            <v>0</v>
          </cell>
          <cell r="J597" t="b">
            <v>0</v>
          </cell>
          <cell r="K597" t="b">
            <v>0</v>
          </cell>
          <cell r="L597" t="str">
            <v>M</v>
          </cell>
        </row>
        <row r="598">
          <cell r="A598" t="str">
            <v>A1100OB</v>
          </cell>
          <cell r="B598">
            <v>1001</v>
          </cell>
          <cell r="C598" t="str">
            <v>Network Equipment - Opening Balance</v>
          </cell>
          <cell r="D598" t="str">
            <v>A1100</v>
          </cell>
          <cell r="E598" t="str">
            <v>A1100RF</v>
          </cell>
          <cell r="G598" t="str">
            <v>skipunlockOB</v>
          </cell>
          <cell r="H598" t="str">
            <v>F</v>
          </cell>
          <cell r="I598" t="b">
            <v>1</v>
          </cell>
          <cell r="J598" t="b">
            <v>0</v>
          </cell>
          <cell r="K598" t="b">
            <v>0</v>
          </cell>
          <cell r="L598" t="str">
            <v>M</v>
          </cell>
        </row>
        <row r="599">
          <cell r="A599" t="str">
            <v>A1100311</v>
          </cell>
          <cell r="B599">
            <v>1002</v>
          </cell>
          <cell r="C599" t="str">
            <v>Network Equipment - Additions</v>
          </cell>
          <cell r="D599" t="str">
            <v>A1100</v>
          </cell>
          <cell r="E599" t="str">
            <v>A1100RF</v>
          </cell>
          <cell r="H599" t="str">
            <v>F</v>
          </cell>
          <cell r="I599" t="b">
            <v>1</v>
          </cell>
          <cell r="J599" t="b">
            <v>1</v>
          </cell>
          <cell r="K599" t="b">
            <v>0</v>
          </cell>
          <cell r="L599" t="str">
            <v>M</v>
          </cell>
        </row>
        <row r="600">
          <cell r="A600" t="str">
            <v>A1100680</v>
          </cell>
          <cell r="B600">
            <v>1003</v>
          </cell>
          <cell r="C600" t="str">
            <v>Network Equipment - Tfr from Inventory or WIP</v>
          </cell>
          <cell r="D600" t="str">
            <v>A1100</v>
          </cell>
          <cell r="E600" t="str">
            <v>A1100RF</v>
          </cell>
          <cell r="H600" t="str">
            <v>F</v>
          </cell>
          <cell r="I600" t="b">
            <v>1</v>
          </cell>
          <cell r="J600" t="b">
            <v>1</v>
          </cell>
          <cell r="K600" t="b">
            <v>0</v>
          </cell>
          <cell r="L600" t="str">
            <v>M</v>
          </cell>
        </row>
        <row r="601">
          <cell r="A601" t="str">
            <v>A1100351</v>
          </cell>
          <cell r="B601">
            <v>1004</v>
          </cell>
          <cell r="C601" t="str">
            <v>Network Equipment - Disposals (-)</v>
          </cell>
          <cell r="D601" t="str">
            <v>A1100</v>
          </cell>
          <cell r="E601" t="str">
            <v>A1100RF</v>
          </cell>
          <cell r="H601" t="str">
            <v>F</v>
          </cell>
          <cell r="I601" t="b">
            <v>1</v>
          </cell>
          <cell r="J601" t="b">
            <v>1</v>
          </cell>
          <cell r="K601" t="b">
            <v>0</v>
          </cell>
          <cell r="L601" t="str">
            <v>M</v>
          </cell>
        </row>
        <row r="602">
          <cell r="A602" t="str">
            <v>A1100690</v>
          </cell>
          <cell r="B602">
            <v>1005</v>
          </cell>
          <cell r="C602" t="str">
            <v xml:space="preserve">Network Equipment - Other Adjustments </v>
          </cell>
          <cell r="D602" t="str">
            <v>A1100</v>
          </cell>
          <cell r="E602" t="str">
            <v>A1100RF</v>
          </cell>
          <cell r="H602" t="str">
            <v>F</v>
          </cell>
          <cell r="I602" t="b">
            <v>1</v>
          </cell>
          <cell r="J602" t="b">
            <v>1</v>
          </cell>
          <cell r="K602" t="b">
            <v>0</v>
          </cell>
          <cell r="L602" t="str">
            <v>M</v>
          </cell>
        </row>
        <row r="603">
          <cell r="A603" t="str">
            <v>A1100RF</v>
          </cell>
          <cell r="B603">
            <v>1006</v>
          </cell>
          <cell r="C603" t="str">
            <v>Network Equipment - GBV</v>
          </cell>
          <cell r="G603">
            <v>2</v>
          </cell>
          <cell r="H603" t="str">
            <v>F</v>
          </cell>
          <cell r="I603" t="b">
            <v>0</v>
          </cell>
          <cell r="J603" t="b">
            <v>0</v>
          </cell>
          <cell r="K603" t="b">
            <v>0</v>
          </cell>
          <cell r="L603" t="str">
            <v>M</v>
          </cell>
        </row>
        <row r="604">
          <cell r="A604" t="str">
            <v>A1150OB</v>
          </cell>
          <cell r="B604">
            <v>1007</v>
          </cell>
          <cell r="C604" t="str">
            <v>Deferred cost - Netw.establ.cost - Opening Balance</v>
          </cell>
          <cell r="D604" t="str">
            <v>A1150</v>
          </cell>
          <cell r="E604" t="str">
            <v>A1150RF</v>
          </cell>
          <cell r="G604" t="str">
            <v>skipunlockOB</v>
          </cell>
          <cell r="H604" t="str">
            <v>F</v>
          </cell>
          <cell r="I604" t="b">
            <v>1</v>
          </cell>
          <cell r="J604" t="b">
            <v>0</v>
          </cell>
          <cell r="K604" t="b">
            <v>0</v>
          </cell>
          <cell r="L604" t="str">
            <v>M</v>
          </cell>
        </row>
        <row r="605">
          <cell r="A605" t="str">
            <v>A1150311</v>
          </cell>
          <cell r="B605">
            <v>1008</v>
          </cell>
          <cell r="C605" t="str">
            <v>Deferred cost - Netw.establ.cost - Additions</v>
          </cell>
          <cell r="D605" t="str">
            <v>A1150</v>
          </cell>
          <cell r="E605" t="str">
            <v>A1150RF</v>
          </cell>
          <cell r="H605" t="str">
            <v>F</v>
          </cell>
          <cell r="I605" t="b">
            <v>1</v>
          </cell>
          <cell r="J605" t="b">
            <v>1</v>
          </cell>
          <cell r="K605" t="b">
            <v>0</v>
          </cell>
          <cell r="L605" t="str">
            <v>M</v>
          </cell>
        </row>
        <row r="606">
          <cell r="A606" t="str">
            <v>A1150680</v>
          </cell>
          <cell r="B606">
            <v>1009</v>
          </cell>
          <cell r="C606" t="str">
            <v>Deferred cost - Netw.establ.cost - Tfr between Headings</v>
          </cell>
          <cell r="D606" t="str">
            <v>A1150</v>
          </cell>
          <cell r="E606" t="str">
            <v>A1150RF</v>
          </cell>
          <cell r="H606" t="str">
            <v>F</v>
          </cell>
          <cell r="I606" t="b">
            <v>1</v>
          </cell>
          <cell r="J606" t="b">
            <v>1</v>
          </cell>
          <cell r="K606" t="b">
            <v>0</v>
          </cell>
          <cell r="L606" t="str">
            <v>M</v>
          </cell>
        </row>
        <row r="607">
          <cell r="A607" t="str">
            <v>A1150351</v>
          </cell>
          <cell r="B607">
            <v>1010</v>
          </cell>
          <cell r="C607" t="str">
            <v>Deferred cost - Netw.establ.cost - Disposals (-)</v>
          </cell>
          <cell r="D607" t="str">
            <v>A1150</v>
          </cell>
          <cell r="E607" t="str">
            <v>A1150RF</v>
          </cell>
          <cell r="H607" t="str">
            <v>F</v>
          </cell>
          <cell r="I607" t="b">
            <v>1</v>
          </cell>
          <cell r="J607" t="b">
            <v>1</v>
          </cell>
          <cell r="K607" t="b">
            <v>0</v>
          </cell>
          <cell r="L607" t="str">
            <v>M</v>
          </cell>
        </row>
        <row r="608">
          <cell r="A608" t="str">
            <v>A1150690</v>
          </cell>
          <cell r="B608">
            <v>1011</v>
          </cell>
          <cell r="C608" t="str">
            <v>Deferred cost - Netw.establ.cost - Other Adjusments</v>
          </cell>
          <cell r="D608" t="str">
            <v>A1150</v>
          </cell>
          <cell r="E608" t="str">
            <v>A1150RF</v>
          </cell>
          <cell r="H608" t="str">
            <v>F</v>
          </cell>
          <cell r="I608" t="b">
            <v>1</v>
          </cell>
          <cell r="J608" t="b">
            <v>1</v>
          </cell>
          <cell r="K608" t="b">
            <v>0</v>
          </cell>
          <cell r="L608" t="str">
            <v>M</v>
          </cell>
        </row>
        <row r="609">
          <cell r="A609" t="str">
            <v>A1150RF</v>
          </cell>
          <cell r="B609">
            <v>1012</v>
          </cell>
          <cell r="C609" t="str">
            <v>Deferred costs - Network establishment cost - GBV</v>
          </cell>
          <cell r="G609">
            <v>2</v>
          </cell>
          <cell r="H609" t="str">
            <v>F</v>
          </cell>
          <cell r="I609" t="b">
            <v>0</v>
          </cell>
          <cell r="J609" t="b">
            <v>0</v>
          </cell>
          <cell r="K609" t="b">
            <v>0</v>
          </cell>
          <cell r="L609" t="str">
            <v>M</v>
          </cell>
        </row>
        <row r="610">
          <cell r="A610" t="str">
            <v>A1200OB</v>
          </cell>
          <cell r="B610">
            <v>1013</v>
          </cell>
          <cell r="C610" t="str">
            <v>Land &amp; Buildings - Opening Balance</v>
          </cell>
          <cell r="D610" t="str">
            <v>A1200</v>
          </cell>
          <cell r="E610" t="str">
            <v>A1200RF</v>
          </cell>
          <cell r="G610" t="str">
            <v>skipunlockOB</v>
          </cell>
          <cell r="H610" t="str">
            <v>F</v>
          </cell>
          <cell r="I610" t="b">
            <v>1</v>
          </cell>
          <cell r="J610" t="b">
            <v>0</v>
          </cell>
          <cell r="K610" t="b">
            <v>0</v>
          </cell>
          <cell r="L610" t="str">
            <v>M</v>
          </cell>
        </row>
        <row r="611">
          <cell r="A611" t="str">
            <v>A1200311</v>
          </cell>
          <cell r="B611">
            <v>1014</v>
          </cell>
          <cell r="C611" t="str">
            <v>Land &amp; Buildings - Additions</v>
          </cell>
          <cell r="D611" t="str">
            <v>A1200</v>
          </cell>
          <cell r="E611" t="str">
            <v>A1200RF</v>
          </cell>
          <cell r="H611" t="str">
            <v>F</v>
          </cell>
          <cell r="I611" t="b">
            <v>1</v>
          </cell>
          <cell r="J611" t="b">
            <v>1</v>
          </cell>
          <cell r="K611" t="b">
            <v>0</v>
          </cell>
          <cell r="L611" t="str">
            <v>M</v>
          </cell>
        </row>
        <row r="612">
          <cell r="A612" t="str">
            <v>A1200680</v>
          </cell>
          <cell r="B612">
            <v>1015</v>
          </cell>
          <cell r="C612" t="str">
            <v>Land &amp; Buildings - Tfr from Inventory or WIP</v>
          </cell>
          <cell r="D612" t="str">
            <v>A1200</v>
          </cell>
          <cell r="E612" t="str">
            <v>A1200RF</v>
          </cell>
          <cell r="H612" t="str">
            <v>F</v>
          </cell>
          <cell r="I612" t="b">
            <v>1</v>
          </cell>
          <cell r="J612" t="b">
            <v>1</v>
          </cell>
          <cell r="K612" t="b">
            <v>0</v>
          </cell>
          <cell r="L612" t="str">
            <v>M</v>
          </cell>
        </row>
        <row r="613">
          <cell r="A613" t="str">
            <v>A1200351</v>
          </cell>
          <cell r="B613">
            <v>1016</v>
          </cell>
          <cell r="C613" t="str">
            <v>Land &amp; Buildings - Diposals (-)</v>
          </cell>
          <cell r="D613" t="str">
            <v>A1200</v>
          </cell>
          <cell r="E613" t="str">
            <v>A1200RF</v>
          </cell>
          <cell r="H613" t="str">
            <v>F</v>
          </cell>
          <cell r="I613" t="b">
            <v>1</v>
          </cell>
          <cell r="J613" t="b">
            <v>1</v>
          </cell>
          <cell r="K613" t="b">
            <v>0</v>
          </cell>
          <cell r="L613" t="str">
            <v>M</v>
          </cell>
        </row>
        <row r="614">
          <cell r="A614" t="str">
            <v>A1200690</v>
          </cell>
          <cell r="B614">
            <v>1017</v>
          </cell>
          <cell r="C614" t="str">
            <v>Land &amp; Buildings - Other Adjustments</v>
          </cell>
          <cell r="D614" t="str">
            <v>A1200</v>
          </cell>
          <cell r="E614" t="str">
            <v>A1200RF</v>
          </cell>
          <cell r="H614" t="str">
            <v>F</v>
          </cell>
          <cell r="I614" t="b">
            <v>1</v>
          </cell>
          <cell r="J614" t="b">
            <v>1</v>
          </cell>
          <cell r="K614" t="b">
            <v>0</v>
          </cell>
          <cell r="L614" t="str">
            <v>M</v>
          </cell>
        </row>
        <row r="615">
          <cell r="A615" t="str">
            <v>A1200RF</v>
          </cell>
          <cell r="B615">
            <v>1018</v>
          </cell>
          <cell r="C615" t="str">
            <v>Land &amp; Buildings - GBV</v>
          </cell>
          <cell r="G615">
            <v>2</v>
          </cell>
          <cell r="H615" t="str">
            <v>F</v>
          </cell>
          <cell r="I615" t="b">
            <v>0</v>
          </cell>
          <cell r="J615" t="b">
            <v>0</v>
          </cell>
          <cell r="K615" t="b">
            <v>0</v>
          </cell>
          <cell r="L615" t="str">
            <v>M</v>
          </cell>
        </row>
        <row r="616">
          <cell r="A616" t="str">
            <v>A1310OB</v>
          </cell>
          <cell r="B616">
            <v>1019</v>
          </cell>
          <cell r="C616" t="str">
            <v>Network Equip. - Revaluation - Opening Balance</v>
          </cell>
          <cell r="D616" t="str">
            <v>A1310</v>
          </cell>
          <cell r="E616" t="str">
            <v>A1310RF</v>
          </cell>
          <cell r="G616" t="str">
            <v>skipunlockOB</v>
          </cell>
          <cell r="H616" t="str">
            <v>F</v>
          </cell>
          <cell r="I616" t="b">
            <v>1</v>
          </cell>
          <cell r="J616" t="b">
            <v>0</v>
          </cell>
          <cell r="K616" t="b">
            <v>0</v>
          </cell>
          <cell r="L616" t="str">
            <v>M</v>
          </cell>
        </row>
        <row r="617">
          <cell r="A617" t="str">
            <v>A1310500</v>
          </cell>
          <cell r="B617">
            <v>1020</v>
          </cell>
          <cell r="C617" t="str">
            <v>Network Equip. - Revaluation - Surpluses of Year</v>
          </cell>
          <cell r="D617" t="str">
            <v>A1310</v>
          </cell>
          <cell r="E617" t="str">
            <v>A1310RF</v>
          </cell>
          <cell r="H617" t="str">
            <v>F</v>
          </cell>
          <cell r="I617" t="b">
            <v>1</v>
          </cell>
          <cell r="J617" t="b">
            <v>1</v>
          </cell>
          <cell r="K617" t="b">
            <v>0</v>
          </cell>
          <cell r="L617" t="str">
            <v>M</v>
          </cell>
        </row>
        <row r="618">
          <cell r="A618" t="str">
            <v>A1310680</v>
          </cell>
          <cell r="B618">
            <v>1021</v>
          </cell>
          <cell r="C618" t="str">
            <v>Network Equip. - Revaluation - Tfr between Headings</v>
          </cell>
          <cell r="D618" t="str">
            <v>A1310</v>
          </cell>
          <cell r="E618" t="str">
            <v>A1310RF</v>
          </cell>
          <cell r="H618" t="str">
            <v>F</v>
          </cell>
          <cell r="I618" t="b">
            <v>1</v>
          </cell>
          <cell r="J618" t="b">
            <v>1</v>
          </cell>
          <cell r="K618" t="b">
            <v>0</v>
          </cell>
          <cell r="L618" t="str">
            <v>M</v>
          </cell>
        </row>
        <row r="619">
          <cell r="A619" t="str">
            <v>A1310506</v>
          </cell>
          <cell r="B619">
            <v>1022</v>
          </cell>
          <cell r="C619" t="str">
            <v>Network Equip. - Revaluation - Cancellations (-)</v>
          </cell>
          <cell r="D619" t="str">
            <v>A1310</v>
          </cell>
          <cell r="E619" t="str">
            <v>A1310RF</v>
          </cell>
          <cell r="H619" t="str">
            <v>F</v>
          </cell>
          <cell r="I619" t="b">
            <v>1</v>
          </cell>
          <cell r="J619" t="b">
            <v>1</v>
          </cell>
          <cell r="K619" t="b">
            <v>0</v>
          </cell>
          <cell r="L619" t="str">
            <v>M</v>
          </cell>
        </row>
        <row r="620">
          <cell r="A620" t="str">
            <v>A1310690</v>
          </cell>
          <cell r="B620">
            <v>1023</v>
          </cell>
          <cell r="C620" t="str">
            <v>Network Equip. - Revaluation - Other Adjusments</v>
          </cell>
          <cell r="D620" t="str">
            <v>A1310</v>
          </cell>
          <cell r="E620" t="str">
            <v>A1310RF</v>
          </cell>
          <cell r="H620" t="str">
            <v>F</v>
          </cell>
          <cell r="I620" t="b">
            <v>1</v>
          </cell>
          <cell r="J620" t="b">
            <v>1</v>
          </cell>
          <cell r="K620" t="b">
            <v>0</v>
          </cell>
          <cell r="L620" t="str">
            <v>M</v>
          </cell>
        </row>
        <row r="621">
          <cell r="A621" t="str">
            <v>A1310RF</v>
          </cell>
          <cell r="B621">
            <v>1024</v>
          </cell>
          <cell r="C621" t="str">
            <v>Network Equip. - Revaluation - GBV</v>
          </cell>
          <cell r="G621">
            <v>2</v>
          </cell>
          <cell r="H621" t="str">
            <v>F</v>
          </cell>
          <cell r="I621" t="b">
            <v>0</v>
          </cell>
          <cell r="J621" t="b">
            <v>0</v>
          </cell>
          <cell r="K621" t="b">
            <v>0</v>
          </cell>
          <cell r="L621" t="str">
            <v>M</v>
          </cell>
        </row>
        <row r="622">
          <cell r="A622" t="str">
            <v>A1320OB</v>
          </cell>
          <cell r="B622">
            <v>1025</v>
          </cell>
          <cell r="C622" t="str">
            <v>Land and Building - Revaluation - Opening Balance</v>
          </cell>
          <cell r="D622" t="str">
            <v>A1320</v>
          </cell>
          <cell r="E622" t="str">
            <v>A1320RF</v>
          </cell>
          <cell r="G622" t="str">
            <v>skipunlockOB</v>
          </cell>
          <cell r="H622" t="str">
            <v>F</v>
          </cell>
          <cell r="I622" t="b">
            <v>1</v>
          </cell>
          <cell r="J622" t="b">
            <v>0</v>
          </cell>
          <cell r="K622" t="b">
            <v>0</v>
          </cell>
          <cell r="L622" t="str">
            <v>M</v>
          </cell>
        </row>
        <row r="623">
          <cell r="A623" t="str">
            <v>A1320500</v>
          </cell>
          <cell r="B623">
            <v>1026</v>
          </cell>
          <cell r="C623" t="str">
            <v>Land and Building - Revaluation - Surpluses of the Year</v>
          </cell>
          <cell r="D623" t="str">
            <v>A1320</v>
          </cell>
          <cell r="E623" t="str">
            <v>A1320RF</v>
          </cell>
          <cell r="H623" t="str">
            <v>F</v>
          </cell>
          <cell r="I623" t="b">
            <v>1</v>
          </cell>
          <cell r="J623" t="b">
            <v>1</v>
          </cell>
          <cell r="K623" t="b">
            <v>0</v>
          </cell>
          <cell r="L623" t="str">
            <v>M</v>
          </cell>
        </row>
        <row r="624">
          <cell r="A624" t="str">
            <v>A1320680</v>
          </cell>
          <cell r="B624">
            <v>1027</v>
          </cell>
          <cell r="C624" t="str">
            <v>Land and Building - Revaluation - Tfr between Headings</v>
          </cell>
          <cell r="D624" t="str">
            <v>A1320</v>
          </cell>
          <cell r="E624" t="str">
            <v>A1320RF</v>
          </cell>
          <cell r="H624" t="str">
            <v>F</v>
          </cell>
          <cell r="I624" t="b">
            <v>1</v>
          </cell>
          <cell r="J624" t="b">
            <v>1</v>
          </cell>
          <cell r="K624" t="b">
            <v>0</v>
          </cell>
          <cell r="L624" t="str">
            <v>M</v>
          </cell>
        </row>
        <row r="625">
          <cell r="A625" t="str">
            <v>A1320506</v>
          </cell>
          <cell r="B625">
            <v>1028</v>
          </cell>
          <cell r="C625" t="str">
            <v>Land and Building - Revaluation - Cancellations (-)</v>
          </cell>
          <cell r="D625" t="str">
            <v>A1320</v>
          </cell>
          <cell r="E625" t="str">
            <v>A1320RF</v>
          </cell>
          <cell r="H625" t="str">
            <v>F</v>
          </cell>
          <cell r="I625" t="b">
            <v>1</v>
          </cell>
          <cell r="J625" t="b">
            <v>1</v>
          </cell>
          <cell r="K625" t="b">
            <v>0</v>
          </cell>
          <cell r="L625" t="str">
            <v>M</v>
          </cell>
        </row>
        <row r="626">
          <cell r="A626" t="str">
            <v>A1320690</v>
          </cell>
          <cell r="B626">
            <v>1029</v>
          </cell>
          <cell r="C626" t="str">
            <v>Land and Building - Revaluation - Other Adjustments</v>
          </cell>
          <cell r="D626" t="str">
            <v>A1320</v>
          </cell>
          <cell r="E626" t="str">
            <v>A1320RF</v>
          </cell>
          <cell r="H626" t="str">
            <v>F</v>
          </cell>
          <cell r="I626" t="b">
            <v>1</v>
          </cell>
          <cell r="J626" t="b">
            <v>1</v>
          </cell>
          <cell r="K626" t="b">
            <v>0</v>
          </cell>
          <cell r="L626" t="str">
            <v>M</v>
          </cell>
        </row>
        <row r="627">
          <cell r="A627" t="str">
            <v>A1320RF</v>
          </cell>
          <cell r="B627">
            <v>1030</v>
          </cell>
          <cell r="C627" t="str">
            <v>Land and Building - Revaluation - GBV</v>
          </cell>
          <cell r="G627">
            <v>2</v>
          </cell>
          <cell r="H627" t="str">
            <v>F</v>
          </cell>
          <cell r="I627" t="b">
            <v>0</v>
          </cell>
          <cell r="J627" t="b">
            <v>0</v>
          </cell>
          <cell r="K627" t="b">
            <v>0</v>
          </cell>
          <cell r="L627" t="str">
            <v>M</v>
          </cell>
        </row>
        <row r="628">
          <cell r="A628" t="str">
            <v>A1400OB</v>
          </cell>
          <cell r="B628">
            <v>1031</v>
          </cell>
          <cell r="C628" t="str">
            <v>Other - Opening Balance</v>
          </cell>
          <cell r="D628" t="str">
            <v>A1400</v>
          </cell>
          <cell r="E628" t="str">
            <v>A1400RF</v>
          </cell>
          <cell r="G628" t="str">
            <v>skipunlockOB</v>
          </cell>
          <cell r="H628" t="str">
            <v>F</v>
          </cell>
          <cell r="I628" t="b">
            <v>1</v>
          </cell>
          <cell r="J628" t="b">
            <v>0</v>
          </cell>
          <cell r="K628" t="b">
            <v>0</v>
          </cell>
          <cell r="L628" t="str">
            <v>M</v>
          </cell>
        </row>
        <row r="629">
          <cell r="A629" t="str">
            <v>A1400311</v>
          </cell>
          <cell r="B629">
            <v>1032</v>
          </cell>
          <cell r="C629" t="str">
            <v>Other - Additions</v>
          </cell>
          <cell r="D629" t="str">
            <v>A1400</v>
          </cell>
          <cell r="E629" t="str">
            <v>A1400RF</v>
          </cell>
          <cell r="H629" t="str">
            <v>F</v>
          </cell>
          <cell r="I629" t="b">
            <v>1</v>
          </cell>
          <cell r="J629" t="b">
            <v>1</v>
          </cell>
          <cell r="K629" t="b">
            <v>0</v>
          </cell>
          <cell r="L629" t="str">
            <v>M</v>
          </cell>
        </row>
        <row r="630">
          <cell r="A630" t="str">
            <v>A1400680</v>
          </cell>
          <cell r="B630">
            <v>1033</v>
          </cell>
          <cell r="C630" t="str">
            <v>Other - Tsf from Inventory or WIP</v>
          </cell>
          <cell r="D630" t="str">
            <v>A1400</v>
          </cell>
          <cell r="E630" t="str">
            <v>A1400RF</v>
          </cell>
          <cell r="H630" t="str">
            <v>F</v>
          </cell>
          <cell r="I630" t="b">
            <v>1</v>
          </cell>
          <cell r="J630" t="b">
            <v>1</v>
          </cell>
          <cell r="K630" t="b">
            <v>0</v>
          </cell>
          <cell r="L630" t="str">
            <v>M</v>
          </cell>
        </row>
        <row r="631">
          <cell r="A631" t="str">
            <v>A1400351</v>
          </cell>
          <cell r="B631">
            <v>1034</v>
          </cell>
          <cell r="C631" t="str">
            <v>Other - Disposals (-)</v>
          </cell>
          <cell r="D631" t="str">
            <v>A1400</v>
          </cell>
          <cell r="E631" t="str">
            <v>A1400RF</v>
          </cell>
          <cell r="H631" t="str">
            <v>F</v>
          </cell>
          <cell r="I631" t="b">
            <v>1</v>
          </cell>
          <cell r="J631" t="b">
            <v>1</v>
          </cell>
          <cell r="K631" t="b">
            <v>0</v>
          </cell>
          <cell r="L631" t="str">
            <v>M</v>
          </cell>
        </row>
        <row r="632">
          <cell r="A632" t="str">
            <v>A1400690</v>
          </cell>
          <cell r="B632">
            <v>1035</v>
          </cell>
          <cell r="C632" t="str">
            <v>Other - Other Adjustments</v>
          </cell>
          <cell r="D632" t="str">
            <v>A1400</v>
          </cell>
          <cell r="E632" t="str">
            <v>A1400RF</v>
          </cell>
          <cell r="H632" t="str">
            <v>F</v>
          </cell>
          <cell r="I632" t="b">
            <v>1</v>
          </cell>
          <cell r="J632" t="b">
            <v>1</v>
          </cell>
          <cell r="K632" t="b">
            <v>0</v>
          </cell>
          <cell r="L632" t="str">
            <v>M</v>
          </cell>
        </row>
        <row r="633">
          <cell r="A633" t="str">
            <v>A1400RF</v>
          </cell>
          <cell r="B633">
            <v>1036</v>
          </cell>
          <cell r="C633" t="str">
            <v>Other - GBV</v>
          </cell>
          <cell r="G633">
            <v>2</v>
          </cell>
          <cell r="H633" t="str">
            <v>F</v>
          </cell>
          <cell r="I633" t="b">
            <v>0</v>
          </cell>
          <cell r="J633" t="b">
            <v>0</v>
          </cell>
          <cell r="K633" t="b">
            <v>0</v>
          </cell>
          <cell r="L633" t="str">
            <v>M</v>
          </cell>
        </row>
        <row r="634">
          <cell r="A634" t="str">
            <v>A1600OB</v>
          </cell>
          <cell r="B634">
            <v>1037</v>
          </cell>
          <cell r="C634" t="str">
            <v>Work in Progress - Opening Balance</v>
          </cell>
          <cell r="D634" t="str">
            <v>A1600</v>
          </cell>
          <cell r="E634" t="str">
            <v>A1600RF</v>
          </cell>
          <cell r="G634" t="str">
            <v>skipunlockOB</v>
          </cell>
          <cell r="H634" t="str">
            <v>F</v>
          </cell>
          <cell r="I634" t="b">
            <v>1</v>
          </cell>
          <cell r="J634" t="b">
            <v>0</v>
          </cell>
          <cell r="K634" t="b">
            <v>0</v>
          </cell>
          <cell r="L634" t="str">
            <v>M</v>
          </cell>
        </row>
        <row r="635">
          <cell r="A635" t="str">
            <v>A1600311</v>
          </cell>
          <cell r="B635">
            <v>1038</v>
          </cell>
          <cell r="C635" t="str">
            <v>Work in Progress - Additions</v>
          </cell>
          <cell r="D635" t="str">
            <v>A1600</v>
          </cell>
          <cell r="E635" t="str">
            <v>A1600RF</v>
          </cell>
          <cell r="H635" t="str">
            <v>F</v>
          </cell>
          <cell r="I635" t="b">
            <v>1</v>
          </cell>
          <cell r="J635" t="b">
            <v>1</v>
          </cell>
          <cell r="K635" t="b">
            <v>0</v>
          </cell>
          <cell r="L635" t="str">
            <v>M</v>
          </cell>
        </row>
        <row r="636">
          <cell r="A636" t="str">
            <v>A1600680</v>
          </cell>
          <cell r="B636">
            <v>1039</v>
          </cell>
          <cell r="C636" t="str">
            <v>Work in Progress - Tfr Between Headings</v>
          </cell>
          <cell r="D636" t="str">
            <v>A1600</v>
          </cell>
          <cell r="E636" t="str">
            <v>A1600RF</v>
          </cell>
          <cell r="H636" t="str">
            <v>F</v>
          </cell>
          <cell r="I636" t="b">
            <v>1</v>
          </cell>
          <cell r="J636" t="b">
            <v>1</v>
          </cell>
          <cell r="K636" t="b">
            <v>0</v>
          </cell>
          <cell r="L636" t="str">
            <v>M</v>
          </cell>
        </row>
        <row r="637">
          <cell r="A637" t="str">
            <v>A1600351</v>
          </cell>
          <cell r="B637">
            <v>1040</v>
          </cell>
          <cell r="C637" t="str">
            <v>Work in Progress - Disposals (-)</v>
          </cell>
          <cell r="D637" t="str">
            <v>A1600</v>
          </cell>
          <cell r="E637" t="str">
            <v>A1600RF</v>
          </cell>
          <cell r="H637" t="str">
            <v>F</v>
          </cell>
          <cell r="I637" t="b">
            <v>1</v>
          </cell>
          <cell r="J637" t="b">
            <v>1</v>
          </cell>
          <cell r="K637" t="b">
            <v>0</v>
          </cell>
          <cell r="L637" t="str">
            <v>M</v>
          </cell>
        </row>
        <row r="638">
          <cell r="A638" t="str">
            <v>A1600690</v>
          </cell>
          <cell r="B638">
            <v>1041</v>
          </cell>
          <cell r="C638" t="str">
            <v>Work in Progress - Other Adjustments</v>
          </cell>
          <cell r="D638" t="str">
            <v>A1600</v>
          </cell>
          <cell r="E638" t="str">
            <v>A1600RF</v>
          </cell>
          <cell r="H638" t="str">
            <v>F</v>
          </cell>
          <cell r="I638" t="b">
            <v>1</v>
          </cell>
          <cell r="J638" t="b">
            <v>1</v>
          </cell>
          <cell r="K638" t="b">
            <v>0</v>
          </cell>
          <cell r="L638" t="str">
            <v>M</v>
          </cell>
        </row>
        <row r="639">
          <cell r="A639" t="str">
            <v>A1600RF</v>
          </cell>
          <cell r="B639">
            <v>1042</v>
          </cell>
          <cell r="C639" t="str">
            <v>Work in Progress - GBV</v>
          </cell>
          <cell r="G639">
            <v>2</v>
          </cell>
          <cell r="H639" t="str">
            <v>F</v>
          </cell>
          <cell r="I639" t="b">
            <v>0</v>
          </cell>
          <cell r="J639" t="b">
            <v>0</v>
          </cell>
          <cell r="K639" t="b">
            <v>0</v>
          </cell>
          <cell r="L639" t="str">
            <v>M</v>
          </cell>
        </row>
        <row r="640">
          <cell r="A640" t="str">
            <v>A2100OB</v>
          </cell>
          <cell r="B640">
            <v>1043</v>
          </cell>
          <cell r="C640" t="str">
            <v>Network Equipment - D - Opening Balance</v>
          </cell>
          <cell r="D640" t="str">
            <v>A2100</v>
          </cell>
          <cell r="E640" t="str">
            <v>A2100RF</v>
          </cell>
          <cell r="G640" t="str">
            <v>skipunlockOB</v>
          </cell>
          <cell r="H640" t="str">
            <v>F</v>
          </cell>
          <cell r="I640" t="b">
            <v>1</v>
          </cell>
          <cell r="J640" t="b">
            <v>0</v>
          </cell>
          <cell r="K640" t="b">
            <v>0</v>
          </cell>
          <cell r="L640" t="str">
            <v>M</v>
          </cell>
        </row>
        <row r="641">
          <cell r="A641" t="str">
            <v>A2100400</v>
          </cell>
          <cell r="B641">
            <v>1044</v>
          </cell>
          <cell r="C641" t="str">
            <v>Network Equipment - D - Charge of the Year</v>
          </cell>
          <cell r="D641" t="str">
            <v>A2100</v>
          </cell>
          <cell r="E641" t="str">
            <v>A2100RF</v>
          </cell>
          <cell r="H641" t="str">
            <v>F</v>
          </cell>
          <cell r="I641" t="b">
            <v>1</v>
          </cell>
          <cell r="J641" t="b">
            <v>1</v>
          </cell>
          <cell r="K641" t="b">
            <v>0</v>
          </cell>
          <cell r="L641" t="str">
            <v>M</v>
          </cell>
        </row>
        <row r="642">
          <cell r="A642" t="str">
            <v>A2100680</v>
          </cell>
          <cell r="B642">
            <v>1045</v>
          </cell>
          <cell r="C642" t="str">
            <v>Network Equipment - D - Tfr between Headings</v>
          </cell>
          <cell r="D642" t="str">
            <v>A2100</v>
          </cell>
          <cell r="E642" t="str">
            <v>A2100RF</v>
          </cell>
          <cell r="H642" t="str">
            <v>F</v>
          </cell>
          <cell r="I642" t="b">
            <v>1</v>
          </cell>
          <cell r="J642" t="b">
            <v>1</v>
          </cell>
          <cell r="K642" t="b">
            <v>0</v>
          </cell>
          <cell r="L642" t="str">
            <v>M</v>
          </cell>
        </row>
        <row r="643">
          <cell r="A643" t="str">
            <v>A2100405</v>
          </cell>
          <cell r="B643">
            <v>1046</v>
          </cell>
          <cell r="C643" t="str">
            <v>Network Equipment - D - Cancellations Disposals (-)</v>
          </cell>
          <cell r="D643" t="str">
            <v>A2100</v>
          </cell>
          <cell r="E643" t="str">
            <v>A2100RF</v>
          </cell>
          <cell r="H643" t="str">
            <v>F</v>
          </cell>
          <cell r="I643" t="b">
            <v>1</v>
          </cell>
          <cell r="J643" t="b">
            <v>1</v>
          </cell>
          <cell r="K643" t="b">
            <v>0</v>
          </cell>
          <cell r="L643" t="str">
            <v>M</v>
          </cell>
        </row>
        <row r="644">
          <cell r="A644" t="str">
            <v>A2100690</v>
          </cell>
          <cell r="B644">
            <v>1047</v>
          </cell>
          <cell r="C644" t="str">
            <v>Network Equipment - D - Other Adjustments</v>
          </cell>
          <cell r="D644" t="str">
            <v>A2100</v>
          </cell>
          <cell r="E644" t="str">
            <v>A2100RF</v>
          </cell>
          <cell r="H644" t="str">
            <v>F</v>
          </cell>
          <cell r="I644" t="b">
            <v>1</v>
          </cell>
          <cell r="J644" t="b">
            <v>1</v>
          </cell>
          <cell r="K644" t="b">
            <v>0</v>
          </cell>
          <cell r="L644" t="str">
            <v>M</v>
          </cell>
        </row>
        <row r="645">
          <cell r="A645" t="str">
            <v>A2100RF</v>
          </cell>
          <cell r="B645">
            <v>1048</v>
          </cell>
          <cell r="C645" t="str">
            <v>Network Equipment - D</v>
          </cell>
          <cell r="G645">
            <v>2</v>
          </cell>
          <cell r="H645" t="str">
            <v>F</v>
          </cell>
          <cell r="I645" t="b">
            <v>0</v>
          </cell>
          <cell r="J645" t="b">
            <v>0</v>
          </cell>
          <cell r="K645" t="b">
            <v>0</v>
          </cell>
          <cell r="L645" t="str">
            <v>M</v>
          </cell>
        </row>
        <row r="646">
          <cell r="A646" t="str">
            <v>A2150OB</v>
          </cell>
          <cell r="B646">
            <v>1049</v>
          </cell>
          <cell r="C646" t="str">
            <v>Def.costs - Netw.establ.costs - A - Opening Balance</v>
          </cell>
          <cell r="D646" t="str">
            <v>A2150</v>
          </cell>
          <cell r="E646" t="str">
            <v>A2150RF</v>
          </cell>
          <cell r="G646" t="str">
            <v>skipunlockOB</v>
          </cell>
          <cell r="H646" t="str">
            <v>F</v>
          </cell>
          <cell r="I646" t="b">
            <v>1</v>
          </cell>
          <cell r="J646" t="b">
            <v>0</v>
          </cell>
          <cell r="K646" t="b">
            <v>0</v>
          </cell>
          <cell r="L646" t="str">
            <v>M</v>
          </cell>
        </row>
        <row r="647">
          <cell r="A647" t="str">
            <v>A2150400</v>
          </cell>
          <cell r="B647">
            <v>1050</v>
          </cell>
          <cell r="C647" t="str">
            <v>Def.costs - Netw.establ.costs - A - Charge of the Year</v>
          </cell>
          <cell r="D647" t="str">
            <v>A2150</v>
          </cell>
          <cell r="E647" t="str">
            <v>A2150RF</v>
          </cell>
          <cell r="H647" t="str">
            <v>F</v>
          </cell>
          <cell r="I647" t="b">
            <v>1</v>
          </cell>
          <cell r="J647" t="b">
            <v>1</v>
          </cell>
          <cell r="K647" t="b">
            <v>0</v>
          </cell>
          <cell r="L647" t="str">
            <v>M</v>
          </cell>
        </row>
        <row r="648">
          <cell r="A648" t="str">
            <v>A2150680</v>
          </cell>
          <cell r="B648">
            <v>1051</v>
          </cell>
          <cell r="C648" t="str">
            <v>Def.costs - Netw.establ.costs - A - Tfr between Headings</v>
          </cell>
          <cell r="D648" t="str">
            <v>A2150</v>
          </cell>
          <cell r="E648" t="str">
            <v>A2150RF</v>
          </cell>
          <cell r="H648" t="str">
            <v>F</v>
          </cell>
          <cell r="I648" t="b">
            <v>1</v>
          </cell>
          <cell r="J648" t="b">
            <v>1</v>
          </cell>
          <cell r="K648" t="b">
            <v>0</v>
          </cell>
          <cell r="L648" t="str">
            <v>M</v>
          </cell>
        </row>
        <row r="649">
          <cell r="A649" t="str">
            <v>A2150405</v>
          </cell>
          <cell r="B649">
            <v>1052</v>
          </cell>
          <cell r="C649" t="str">
            <v>Def.costs - Netw.establ.costs - A - Cancellations Disposals (-)</v>
          </cell>
          <cell r="D649" t="str">
            <v>A2150</v>
          </cell>
          <cell r="E649" t="str">
            <v>A2150RF</v>
          </cell>
          <cell r="H649" t="str">
            <v>F</v>
          </cell>
          <cell r="I649" t="b">
            <v>1</v>
          </cell>
          <cell r="J649" t="b">
            <v>1</v>
          </cell>
          <cell r="K649" t="b">
            <v>0</v>
          </cell>
          <cell r="L649" t="str">
            <v>M</v>
          </cell>
        </row>
        <row r="650">
          <cell r="A650" t="str">
            <v>A2150690</v>
          </cell>
          <cell r="B650">
            <v>1053</v>
          </cell>
          <cell r="C650" t="str">
            <v>Def.costs - Netw.establ.costs - A - Other Adjusments</v>
          </cell>
          <cell r="D650" t="str">
            <v>A2150</v>
          </cell>
          <cell r="E650" t="str">
            <v>A2150RF</v>
          </cell>
          <cell r="H650" t="str">
            <v>F</v>
          </cell>
          <cell r="I650" t="b">
            <v>1</v>
          </cell>
          <cell r="J650" t="b">
            <v>1</v>
          </cell>
          <cell r="K650" t="b">
            <v>0</v>
          </cell>
          <cell r="L650" t="str">
            <v>M</v>
          </cell>
        </row>
        <row r="651">
          <cell r="A651" t="str">
            <v>A2150RF</v>
          </cell>
          <cell r="B651">
            <v>1054</v>
          </cell>
          <cell r="C651" t="str">
            <v>Deferred costs - Network establ. costs - A</v>
          </cell>
          <cell r="G651">
            <v>2</v>
          </cell>
          <cell r="H651" t="str">
            <v>F</v>
          </cell>
          <cell r="I651" t="b">
            <v>0</v>
          </cell>
          <cell r="J651" t="b">
            <v>0</v>
          </cell>
          <cell r="K651" t="b">
            <v>0</v>
          </cell>
          <cell r="L651" t="str">
            <v>M</v>
          </cell>
        </row>
        <row r="652">
          <cell r="A652" t="str">
            <v>A2200OB</v>
          </cell>
          <cell r="B652">
            <v>1055</v>
          </cell>
          <cell r="C652" t="str">
            <v>Land &amp; Buildings - D - Opening Balance</v>
          </cell>
          <cell r="D652" t="str">
            <v>A2200</v>
          </cell>
          <cell r="E652" t="str">
            <v>A2200RF</v>
          </cell>
          <cell r="G652" t="str">
            <v>skipunlockOB</v>
          </cell>
          <cell r="H652" t="str">
            <v>F</v>
          </cell>
          <cell r="I652" t="b">
            <v>1</v>
          </cell>
          <cell r="J652" t="b">
            <v>0</v>
          </cell>
          <cell r="K652" t="b">
            <v>0</v>
          </cell>
          <cell r="L652" t="str">
            <v>M</v>
          </cell>
        </row>
        <row r="653">
          <cell r="A653" t="str">
            <v>A2200400</v>
          </cell>
          <cell r="B653">
            <v>1056</v>
          </cell>
          <cell r="C653" t="str">
            <v>Land &amp; Buildings - D - Charge of the Year</v>
          </cell>
          <cell r="D653" t="str">
            <v>A2200</v>
          </cell>
          <cell r="E653" t="str">
            <v>A2200RF</v>
          </cell>
          <cell r="H653" t="str">
            <v>F</v>
          </cell>
          <cell r="I653" t="b">
            <v>1</v>
          </cell>
          <cell r="J653" t="b">
            <v>1</v>
          </cell>
          <cell r="K653" t="b">
            <v>0</v>
          </cell>
          <cell r="L653" t="str">
            <v>M</v>
          </cell>
        </row>
        <row r="654">
          <cell r="A654" t="str">
            <v>A2200680</v>
          </cell>
          <cell r="B654">
            <v>1057</v>
          </cell>
          <cell r="C654" t="str">
            <v>Land &amp; Buildings - D - Tfr between Headings</v>
          </cell>
          <cell r="D654" t="str">
            <v>A2200</v>
          </cell>
          <cell r="E654" t="str">
            <v>A2200RF</v>
          </cell>
          <cell r="H654" t="str">
            <v>F</v>
          </cell>
          <cell r="I654" t="b">
            <v>1</v>
          </cell>
          <cell r="J654" t="b">
            <v>1</v>
          </cell>
          <cell r="K654" t="b">
            <v>0</v>
          </cell>
          <cell r="L654" t="str">
            <v>M</v>
          </cell>
        </row>
        <row r="655">
          <cell r="A655" t="str">
            <v>A2200405</v>
          </cell>
          <cell r="B655">
            <v>1058</v>
          </cell>
          <cell r="C655" t="str">
            <v>Land &amp; Buildings - D - Cancellations Disposals (-)</v>
          </cell>
          <cell r="D655" t="str">
            <v>A2200</v>
          </cell>
          <cell r="E655" t="str">
            <v>A2200RF</v>
          </cell>
          <cell r="H655" t="str">
            <v>F</v>
          </cell>
          <cell r="I655" t="b">
            <v>1</v>
          </cell>
          <cell r="J655" t="b">
            <v>1</v>
          </cell>
          <cell r="K655" t="b">
            <v>0</v>
          </cell>
          <cell r="L655" t="str">
            <v>M</v>
          </cell>
        </row>
        <row r="656">
          <cell r="A656" t="str">
            <v>A2200690</v>
          </cell>
          <cell r="B656">
            <v>1059</v>
          </cell>
          <cell r="C656" t="str">
            <v>Land &amp; Buildings - D - Other Adjusments</v>
          </cell>
          <cell r="D656" t="str">
            <v>A2200</v>
          </cell>
          <cell r="E656" t="str">
            <v>A2200RF</v>
          </cell>
          <cell r="H656" t="str">
            <v>F</v>
          </cell>
          <cell r="I656" t="b">
            <v>1</v>
          </cell>
          <cell r="J656" t="b">
            <v>1</v>
          </cell>
          <cell r="K656" t="b">
            <v>0</v>
          </cell>
          <cell r="L656" t="str">
            <v>M</v>
          </cell>
        </row>
        <row r="657">
          <cell r="A657" t="str">
            <v>A2200RF</v>
          </cell>
          <cell r="B657">
            <v>1060</v>
          </cell>
          <cell r="C657" t="str">
            <v>Land &amp; Buildings - D</v>
          </cell>
          <cell r="G657">
            <v>2</v>
          </cell>
          <cell r="H657" t="str">
            <v>F</v>
          </cell>
          <cell r="I657" t="b">
            <v>0</v>
          </cell>
          <cell r="J657" t="b">
            <v>0</v>
          </cell>
          <cell r="K657" t="b">
            <v>0</v>
          </cell>
          <cell r="L657" t="str">
            <v>M</v>
          </cell>
        </row>
        <row r="658">
          <cell r="A658" t="str">
            <v>A2310OB</v>
          </cell>
          <cell r="B658">
            <v>1061</v>
          </cell>
          <cell r="C658" t="str">
            <v>Network Equip. - Revaluation - D - Opening Balance</v>
          </cell>
          <cell r="D658" t="str">
            <v>A2310</v>
          </cell>
          <cell r="E658" t="str">
            <v>A2310RF</v>
          </cell>
          <cell r="G658" t="str">
            <v>skipunlockOB</v>
          </cell>
          <cell r="H658" t="str">
            <v>F</v>
          </cell>
          <cell r="I658" t="b">
            <v>1</v>
          </cell>
          <cell r="J658" t="b">
            <v>0</v>
          </cell>
          <cell r="K658" t="b">
            <v>0</v>
          </cell>
          <cell r="L658" t="str">
            <v>M</v>
          </cell>
        </row>
        <row r="659">
          <cell r="A659" t="str">
            <v>A2310400</v>
          </cell>
          <cell r="B659">
            <v>1062</v>
          </cell>
          <cell r="C659" t="str">
            <v>Network Equip. - Revaluation - D - Charge of the Year</v>
          </cell>
          <cell r="D659" t="str">
            <v>A2310</v>
          </cell>
          <cell r="E659" t="str">
            <v>A2310RF</v>
          </cell>
          <cell r="H659" t="str">
            <v>F</v>
          </cell>
          <cell r="I659" t="b">
            <v>1</v>
          </cell>
          <cell r="J659" t="b">
            <v>1</v>
          </cell>
          <cell r="K659" t="b">
            <v>0</v>
          </cell>
          <cell r="L659" t="str">
            <v>M</v>
          </cell>
        </row>
        <row r="660">
          <cell r="A660" t="str">
            <v>A2310680</v>
          </cell>
          <cell r="B660">
            <v>1063</v>
          </cell>
          <cell r="C660" t="str">
            <v>Network Equip. - Revaluation - D - Tfr between Headings</v>
          </cell>
          <cell r="D660" t="str">
            <v>A2310</v>
          </cell>
          <cell r="E660" t="str">
            <v>A2310RF</v>
          </cell>
          <cell r="H660" t="str">
            <v>F</v>
          </cell>
          <cell r="I660" t="b">
            <v>1</v>
          </cell>
          <cell r="J660" t="b">
            <v>1</v>
          </cell>
          <cell r="K660" t="b">
            <v>0</v>
          </cell>
          <cell r="L660" t="str">
            <v>M</v>
          </cell>
        </row>
        <row r="661">
          <cell r="A661" t="str">
            <v>A2310405</v>
          </cell>
          <cell r="B661">
            <v>1064</v>
          </cell>
          <cell r="C661" t="str">
            <v>Network Equip. - Revaluation - D - Cancellations Disposals (-)</v>
          </cell>
          <cell r="D661" t="str">
            <v>A2310</v>
          </cell>
          <cell r="E661" t="str">
            <v>A2310RF</v>
          </cell>
          <cell r="H661" t="str">
            <v>F</v>
          </cell>
          <cell r="I661" t="b">
            <v>1</v>
          </cell>
          <cell r="J661" t="b">
            <v>1</v>
          </cell>
          <cell r="K661" t="b">
            <v>0</v>
          </cell>
          <cell r="L661" t="str">
            <v>M</v>
          </cell>
        </row>
        <row r="662">
          <cell r="A662" t="str">
            <v>A2310690</v>
          </cell>
          <cell r="B662">
            <v>1065</v>
          </cell>
          <cell r="C662" t="str">
            <v>Network Equip. - Revaluation - D - Other Adjusments</v>
          </cell>
          <cell r="D662" t="str">
            <v>A2310</v>
          </cell>
          <cell r="E662" t="str">
            <v>A2310RF</v>
          </cell>
          <cell r="H662" t="str">
            <v>F</v>
          </cell>
          <cell r="I662" t="b">
            <v>1</v>
          </cell>
          <cell r="J662" t="b">
            <v>1</v>
          </cell>
          <cell r="K662" t="b">
            <v>0</v>
          </cell>
          <cell r="L662" t="str">
            <v>M</v>
          </cell>
        </row>
        <row r="663">
          <cell r="A663" t="str">
            <v>A2310RF</v>
          </cell>
          <cell r="B663">
            <v>1066</v>
          </cell>
          <cell r="C663" t="str">
            <v>Network Equip. - Revaluation - D</v>
          </cell>
          <cell r="G663">
            <v>2</v>
          </cell>
          <cell r="H663" t="str">
            <v>F</v>
          </cell>
          <cell r="I663" t="b">
            <v>0</v>
          </cell>
          <cell r="J663" t="b">
            <v>0</v>
          </cell>
          <cell r="K663" t="b">
            <v>0</v>
          </cell>
          <cell r="L663" t="str">
            <v>M</v>
          </cell>
        </row>
        <row r="664">
          <cell r="A664" t="str">
            <v>A2320OB</v>
          </cell>
          <cell r="B664">
            <v>1067</v>
          </cell>
          <cell r="C664" t="str">
            <v>Land &amp; Building - Revaluation - D - Opening Balance</v>
          </cell>
          <cell r="D664" t="str">
            <v>A2320</v>
          </cell>
          <cell r="E664" t="str">
            <v>A2320RF</v>
          </cell>
          <cell r="G664" t="str">
            <v>skipunlockOB</v>
          </cell>
          <cell r="H664" t="str">
            <v>F</v>
          </cell>
          <cell r="I664" t="b">
            <v>1</v>
          </cell>
          <cell r="J664" t="b">
            <v>0</v>
          </cell>
          <cell r="K664" t="b">
            <v>0</v>
          </cell>
          <cell r="L664" t="str">
            <v>M</v>
          </cell>
        </row>
        <row r="665">
          <cell r="A665" t="str">
            <v>A2320400</v>
          </cell>
          <cell r="B665">
            <v>1068</v>
          </cell>
          <cell r="C665" t="str">
            <v>Land &amp; Building - Revaluation - D - Charge of the Year</v>
          </cell>
          <cell r="D665" t="str">
            <v>A2320</v>
          </cell>
          <cell r="E665" t="str">
            <v>A2320RF</v>
          </cell>
          <cell r="H665" t="str">
            <v>F</v>
          </cell>
          <cell r="I665" t="b">
            <v>1</v>
          </cell>
          <cell r="J665" t="b">
            <v>1</v>
          </cell>
          <cell r="K665" t="b">
            <v>0</v>
          </cell>
          <cell r="L665" t="str">
            <v>M</v>
          </cell>
        </row>
        <row r="666">
          <cell r="A666" t="str">
            <v>A2320680</v>
          </cell>
          <cell r="B666">
            <v>1069</v>
          </cell>
          <cell r="C666" t="str">
            <v>Land &amp; Building - Revaluation - D - Tfr between Headings</v>
          </cell>
          <cell r="D666" t="str">
            <v>A2320</v>
          </cell>
          <cell r="E666" t="str">
            <v>A2320RF</v>
          </cell>
          <cell r="H666" t="str">
            <v>F</v>
          </cell>
          <cell r="I666" t="b">
            <v>1</v>
          </cell>
          <cell r="J666" t="b">
            <v>1</v>
          </cell>
          <cell r="K666" t="b">
            <v>0</v>
          </cell>
          <cell r="L666" t="str">
            <v>M</v>
          </cell>
        </row>
        <row r="667">
          <cell r="A667" t="str">
            <v>A2320405</v>
          </cell>
          <cell r="B667">
            <v>1070</v>
          </cell>
          <cell r="C667" t="str">
            <v>Land &amp; Building - Revaluation - D - Cancellations Disposals (-)</v>
          </cell>
          <cell r="D667" t="str">
            <v>A2320</v>
          </cell>
          <cell r="E667" t="str">
            <v>A2320RF</v>
          </cell>
          <cell r="H667" t="str">
            <v>F</v>
          </cell>
          <cell r="I667" t="b">
            <v>1</v>
          </cell>
          <cell r="J667" t="b">
            <v>1</v>
          </cell>
          <cell r="K667" t="b">
            <v>0</v>
          </cell>
          <cell r="L667" t="str">
            <v>M</v>
          </cell>
        </row>
        <row r="668">
          <cell r="A668" t="str">
            <v>A2320690</v>
          </cell>
          <cell r="B668">
            <v>1071</v>
          </cell>
          <cell r="C668" t="str">
            <v>Land &amp; Building - Revaluation - D - Other Adjusments</v>
          </cell>
          <cell r="D668" t="str">
            <v>A2320</v>
          </cell>
          <cell r="E668" t="str">
            <v>A2320RF</v>
          </cell>
          <cell r="H668" t="str">
            <v>F</v>
          </cell>
          <cell r="I668" t="b">
            <v>1</v>
          </cell>
          <cell r="J668" t="b">
            <v>1</v>
          </cell>
          <cell r="K668" t="b">
            <v>0</v>
          </cell>
          <cell r="L668" t="str">
            <v>M</v>
          </cell>
        </row>
        <row r="669">
          <cell r="A669" t="str">
            <v>A2320RF</v>
          </cell>
          <cell r="B669">
            <v>1072</v>
          </cell>
          <cell r="C669" t="str">
            <v>Land &amp; Building - Revaluation - D</v>
          </cell>
          <cell r="G669">
            <v>2</v>
          </cell>
          <cell r="H669" t="str">
            <v>F</v>
          </cell>
          <cell r="I669" t="b">
            <v>0</v>
          </cell>
          <cell r="J669" t="b">
            <v>0</v>
          </cell>
          <cell r="K669" t="b">
            <v>0</v>
          </cell>
          <cell r="L669" t="str">
            <v>M</v>
          </cell>
        </row>
        <row r="670">
          <cell r="A670" t="str">
            <v>A2400OB</v>
          </cell>
          <cell r="B670">
            <v>1073</v>
          </cell>
          <cell r="C670" t="str">
            <v>Other - D - Opening Balance</v>
          </cell>
          <cell r="D670" t="str">
            <v>A2400</v>
          </cell>
          <cell r="E670" t="str">
            <v>A2400RF</v>
          </cell>
          <cell r="G670" t="str">
            <v>skipunlockOB</v>
          </cell>
          <cell r="H670" t="str">
            <v>F</v>
          </cell>
          <cell r="I670" t="b">
            <v>1</v>
          </cell>
          <cell r="J670" t="b">
            <v>0</v>
          </cell>
          <cell r="K670" t="b">
            <v>0</v>
          </cell>
          <cell r="L670" t="str">
            <v>M</v>
          </cell>
        </row>
        <row r="671">
          <cell r="A671" t="str">
            <v>A2400400</v>
          </cell>
          <cell r="B671">
            <v>1074</v>
          </cell>
          <cell r="C671" t="str">
            <v>Other - D - Charge of the Year</v>
          </cell>
          <cell r="D671" t="str">
            <v>A2400</v>
          </cell>
          <cell r="E671" t="str">
            <v>A2400RF</v>
          </cell>
          <cell r="H671" t="str">
            <v>F</v>
          </cell>
          <cell r="I671" t="b">
            <v>1</v>
          </cell>
          <cell r="J671" t="b">
            <v>1</v>
          </cell>
          <cell r="K671" t="b">
            <v>0</v>
          </cell>
          <cell r="L671" t="str">
            <v>M</v>
          </cell>
        </row>
        <row r="672">
          <cell r="A672" t="str">
            <v>A2400680</v>
          </cell>
          <cell r="B672">
            <v>1075</v>
          </cell>
          <cell r="C672" t="str">
            <v>Other - D - Tfr between Headings</v>
          </cell>
          <cell r="D672" t="str">
            <v>A2400</v>
          </cell>
          <cell r="E672" t="str">
            <v>A2400RF</v>
          </cell>
          <cell r="H672" t="str">
            <v>F</v>
          </cell>
          <cell r="I672" t="b">
            <v>1</v>
          </cell>
          <cell r="J672" t="b">
            <v>1</v>
          </cell>
          <cell r="K672" t="b">
            <v>0</v>
          </cell>
          <cell r="L672" t="str">
            <v>M</v>
          </cell>
        </row>
        <row r="673">
          <cell r="A673" t="str">
            <v>A2400405</v>
          </cell>
          <cell r="B673">
            <v>1076</v>
          </cell>
          <cell r="C673" t="str">
            <v>Other - D - Cancellations Disposals (-)</v>
          </cell>
          <cell r="D673" t="str">
            <v>A2400</v>
          </cell>
          <cell r="E673" t="str">
            <v>A2400RF</v>
          </cell>
          <cell r="H673" t="str">
            <v>F</v>
          </cell>
          <cell r="I673" t="b">
            <v>1</v>
          </cell>
          <cell r="J673" t="b">
            <v>1</v>
          </cell>
          <cell r="K673" t="b">
            <v>0</v>
          </cell>
          <cell r="L673" t="str">
            <v>M</v>
          </cell>
        </row>
        <row r="674">
          <cell r="A674" t="str">
            <v>A2400690</v>
          </cell>
          <cell r="B674">
            <v>1077</v>
          </cell>
          <cell r="C674" t="str">
            <v>Other - D - Other Adjusments</v>
          </cell>
          <cell r="D674" t="str">
            <v>A2400</v>
          </cell>
          <cell r="E674" t="str">
            <v>A2400RF</v>
          </cell>
          <cell r="H674" t="str">
            <v>F</v>
          </cell>
          <cell r="I674" t="b">
            <v>1</v>
          </cell>
          <cell r="J674" t="b">
            <v>1</v>
          </cell>
          <cell r="K674" t="b">
            <v>0</v>
          </cell>
          <cell r="L674" t="str">
            <v>M</v>
          </cell>
        </row>
        <row r="675">
          <cell r="A675" t="str">
            <v>A2400RF</v>
          </cell>
          <cell r="B675">
            <v>1078</v>
          </cell>
          <cell r="C675" t="str">
            <v>Other - D</v>
          </cell>
          <cell r="G675">
            <v>2</v>
          </cell>
          <cell r="H675" t="str">
            <v>F</v>
          </cell>
          <cell r="I675" t="b">
            <v>0</v>
          </cell>
          <cell r="J675" t="b">
            <v>0</v>
          </cell>
          <cell r="K675" t="b">
            <v>0</v>
          </cell>
          <cell r="L675" t="str">
            <v>M</v>
          </cell>
        </row>
        <row r="676">
          <cell r="A676" t="str">
            <v>_1079</v>
          </cell>
          <cell r="B676">
            <v>1079</v>
          </cell>
          <cell r="C676" t="str">
            <v>Fixed Fee Lincenses FLOWS</v>
          </cell>
          <cell r="G676" t="str">
            <v>T</v>
          </cell>
          <cell r="H676" t="str">
            <v>F</v>
          </cell>
          <cell r="I676" t="b">
            <v>0</v>
          </cell>
          <cell r="J676" t="b">
            <v>0</v>
          </cell>
          <cell r="K676" t="b">
            <v>0</v>
          </cell>
          <cell r="L676" t="str">
            <v>M</v>
          </cell>
        </row>
        <row r="677">
          <cell r="A677" t="str">
            <v>A4590OB</v>
          </cell>
          <cell r="B677">
            <v>1080</v>
          </cell>
          <cell r="C677" t="str">
            <v>Licensing costs - GBV - Opening Balance</v>
          </cell>
          <cell r="D677" t="str">
            <v>A4590</v>
          </cell>
          <cell r="E677" t="str">
            <v>A4590RF</v>
          </cell>
          <cell r="G677" t="str">
            <v>skipunlockOB</v>
          </cell>
          <cell r="H677" t="str">
            <v>F</v>
          </cell>
          <cell r="I677" t="b">
            <v>1</v>
          </cell>
          <cell r="J677" t="b">
            <v>0</v>
          </cell>
          <cell r="K677" t="b">
            <v>0</v>
          </cell>
          <cell r="L677" t="str">
            <v>M</v>
          </cell>
        </row>
        <row r="678">
          <cell r="A678" t="str">
            <v>A4590311</v>
          </cell>
          <cell r="B678">
            <v>1081</v>
          </cell>
          <cell r="C678" t="str">
            <v>Licensing costs - GBV - Additions</v>
          </cell>
          <cell r="D678" t="str">
            <v>A4590</v>
          </cell>
          <cell r="E678" t="str">
            <v>A4590RF</v>
          </cell>
          <cell r="H678" t="str">
            <v>F</v>
          </cell>
          <cell r="I678" t="b">
            <v>1</v>
          </cell>
          <cell r="J678" t="b">
            <v>1</v>
          </cell>
          <cell r="K678" t="b">
            <v>0</v>
          </cell>
          <cell r="L678" t="str">
            <v>M</v>
          </cell>
        </row>
        <row r="679">
          <cell r="A679" t="str">
            <v>A4590680</v>
          </cell>
          <cell r="B679">
            <v>1082</v>
          </cell>
          <cell r="C679" t="str">
            <v>Licensing costs - GBV - Tfr between Headings</v>
          </cell>
          <cell r="D679" t="str">
            <v>A4590</v>
          </cell>
          <cell r="E679" t="str">
            <v>A4590RF</v>
          </cell>
          <cell r="H679" t="str">
            <v>F</v>
          </cell>
          <cell r="I679" t="b">
            <v>1</v>
          </cell>
          <cell r="J679" t="b">
            <v>1</v>
          </cell>
          <cell r="K679" t="b">
            <v>0</v>
          </cell>
          <cell r="L679" t="str">
            <v>M</v>
          </cell>
        </row>
        <row r="680">
          <cell r="A680" t="str">
            <v>A4590351</v>
          </cell>
          <cell r="B680">
            <v>1083</v>
          </cell>
          <cell r="C680" t="str">
            <v>Licensing costs - GBV - Disposals (-)</v>
          </cell>
          <cell r="D680" t="str">
            <v>A4590</v>
          </cell>
          <cell r="E680" t="str">
            <v>A4590RF</v>
          </cell>
          <cell r="H680" t="str">
            <v>F</v>
          </cell>
          <cell r="I680" t="b">
            <v>1</v>
          </cell>
          <cell r="J680" t="b">
            <v>1</v>
          </cell>
          <cell r="K680" t="b">
            <v>0</v>
          </cell>
          <cell r="L680" t="str">
            <v>M</v>
          </cell>
        </row>
        <row r="681">
          <cell r="A681" t="str">
            <v>A4590690</v>
          </cell>
          <cell r="B681">
            <v>1084</v>
          </cell>
          <cell r="C681" t="str">
            <v>Licensing costs - GBV - Other Adjusments</v>
          </cell>
          <cell r="D681" t="str">
            <v>A4590</v>
          </cell>
          <cell r="E681" t="str">
            <v>A4590RF</v>
          </cell>
          <cell r="H681" t="str">
            <v>F</v>
          </cell>
          <cell r="I681" t="b">
            <v>1</v>
          </cell>
          <cell r="J681" t="b">
            <v>1</v>
          </cell>
          <cell r="K681" t="b">
            <v>0</v>
          </cell>
          <cell r="L681" t="str">
            <v>M</v>
          </cell>
        </row>
        <row r="682">
          <cell r="A682" t="str">
            <v>A4590RF</v>
          </cell>
          <cell r="B682">
            <v>1085</v>
          </cell>
          <cell r="C682" t="str">
            <v>Licensing costs - GBV</v>
          </cell>
          <cell r="G682">
            <v>2</v>
          </cell>
          <cell r="H682" t="str">
            <v>F</v>
          </cell>
          <cell r="I682" t="b">
            <v>0</v>
          </cell>
          <cell r="J682" t="b">
            <v>0</v>
          </cell>
          <cell r="K682" t="b">
            <v>0</v>
          </cell>
          <cell r="L682" t="str">
            <v>M</v>
          </cell>
        </row>
        <row r="683">
          <cell r="A683" t="str">
            <v>A4595OB</v>
          </cell>
          <cell r="B683">
            <v>1086</v>
          </cell>
          <cell r="C683" t="str">
            <v>Licencing costs - A - Opening Balance</v>
          </cell>
          <cell r="D683" t="str">
            <v>A4595</v>
          </cell>
          <cell r="E683" t="str">
            <v>A4595RF</v>
          </cell>
          <cell r="G683" t="str">
            <v>skipunlockOB</v>
          </cell>
          <cell r="H683" t="str">
            <v>F</v>
          </cell>
          <cell r="I683" t="b">
            <v>1</v>
          </cell>
          <cell r="J683" t="b">
            <v>0</v>
          </cell>
          <cell r="K683" t="b">
            <v>0</v>
          </cell>
          <cell r="L683" t="str">
            <v>M</v>
          </cell>
        </row>
        <row r="684">
          <cell r="A684" t="str">
            <v>A4595400</v>
          </cell>
          <cell r="B684">
            <v>1087</v>
          </cell>
          <cell r="C684" t="str">
            <v>Licencing costs - A - Charge of the Year</v>
          </cell>
          <cell r="D684" t="str">
            <v>A4595</v>
          </cell>
          <cell r="E684" t="str">
            <v>A4595RF</v>
          </cell>
          <cell r="H684" t="str">
            <v>F</v>
          </cell>
          <cell r="I684" t="b">
            <v>1</v>
          </cell>
          <cell r="J684" t="b">
            <v>1</v>
          </cell>
          <cell r="K684" t="b">
            <v>0</v>
          </cell>
          <cell r="L684" t="str">
            <v>M</v>
          </cell>
        </row>
        <row r="685">
          <cell r="A685" t="str">
            <v>A4595680</v>
          </cell>
          <cell r="B685">
            <v>1088</v>
          </cell>
          <cell r="C685" t="str">
            <v>Licencing costs - A - Tfr between Headings</v>
          </cell>
          <cell r="D685" t="str">
            <v>A4595</v>
          </cell>
          <cell r="E685" t="str">
            <v>A4595RF</v>
          </cell>
          <cell r="H685" t="str">
            <v>F</v>
          </cell>
          <cell r="I685" t="b">
            <v>1</v>
          </cell>
          <cell r="J685" t="b">
            <v>1</v>
          </cell>
          <cell r="K685" t="b">
            <v>0</v>
          </cell>
          <cell r="L685" t="str">
            <v>M</v>
          </cell>
        </row>
        <row r="686">
          <cell r="A686" t="str">
            <v>A4595405</v>
          </cell>
          <cell r="B686">
            <v>1089</v>
          </cell>
          <cell r="C686" t="str">
            <v>Licencing costs - A - Cancellations Disposals (-)</v>
          </cell>
          <cell r="D686" t="str">
            <v>A4595</v>
          </cell>
          <cell r="E686" t="str">
            <v>A4595RF</v>
          </cell>
          <cell r="H686" t="str">
            <v>F</v>
          </cell>
          <cell r="I686" t="b">
            <v>1</v>
          </cell>
          <cell r="J686" t="b">
            <v>1</v>
          </cell>
          <cell r="K686" t="b">
            <v>0</v>
          </cell>
          <cell r="L686" t="str">
            <v>M</v>
          </cell>
        </row>
        <row r="687">
          <cell r="A687" t="str">
            <v>A4595690</v>
          </cell>
          <cell r="B687">
            <v>1090</v>
          </cell>
          <cell r="C687" t="str">
            <v>Licencing costs - A - Other Adjusments</v>
          </cell>
          <cell r="D687" t="str">
            <v>A4595</v>
          </cell>
          <cell r="E687" t="str">
            <v>A4595RF</v>
          </cell>
          <cell r="H687" t="str">
            <v>F</v>
          </cell>
          <cell r="I687" t="b">
            <v>1</v>
          </cell>
          <cell r="J687" t="b">
            <v>1</v>
          </cell>
          <cell r="K687" t="b">
            <v>0</v>
          </cell>
          <cell r="L687" t="str">
            <v>M</v>
          </cell>
        </row>
        <row r="688">
          <cell r="A688" t="str">
            <v>A4595RF</v>
          </cell>
          <cell r="B688">
            <v>1091</v>
          </cell>
          <cell r="C688" t="str">
            <v>Licencing costs - A</v>
          </cell>
          <cell r="G688">
            <v>2</v>
          </cell>
          <cell r="H688" t="str">
            <v>F</v>
          </cell>
          <cell r="I688" t="b">
            <v>0</v>
          </cell>
          <cell r="J688" t="b">
            <v>0</v>
          </cell>
          <cell r="K688" t="b">
            <v>0</v>
          </cell>
          <cell r="L688" t="str">
            <v>M</v>
          </cell>
        </row>
        <row r="689">
          <cell r="A689" t="str">
            <v>_1092</v>
          </cell>
          <cell r="B689">
            <v>1092</v>
          </cell>
          <cell r="C689" t="str">
            <v>Deferred Costs FLOWS</v>
          </cell>
          <cell r="G689" t="str">
            <v>T</v>
          </cell>
          <cell r="H689" t="str">
            <v>F</v>
          </cell>
          <cell r="I689" t="b">
            <v>0</v>
          </cell>
          <cell r="J689" t="b">
            <v>0</v>
          </cell>
          <cell r="K689" t="b">
            <v>0</v>
          </cell>
          <cell r="L689" t="str">
            <v>M</v>
          </cell>
        </row>
        <row r="690">
          <cell r="A690" t="str">
            <v>A4530OB</v>
          </cell>
          <cell r="B690">
            <v>1093</v>
          </cell>
          <cell r="C690" t="str">
            <v>Software devel. costs - GBV - Opening Balance</v>
          </cell>
          <cell r="D690" t="str">
            <v>A4530</v>
          </cell>
          <cell r="E690" t="str">
            <v>A4530RF</v>
          </cell>
          <cell r="G690" t="str">
            <v>skipunlockOB</v>
          </cell>
          <cell r="H690" t="str">
            <v>F</v>
          </cell>
          <cell r="I690" t="b">
            <v>1</v>
          </cell>
          <cell r="J690" t="b">
            <v>0</v>
          </cell>
          <cell r="K690" t="b">
            <v>0</v>
          </cell>
          <cell r="L690" t="str">
            <v>M</v>
          </cell>
        </row>
        <row r="691">
          <cell r="A691" t="str">
            <v>A4530311</v>
          </cell>
          <cell r="B691">
            <v>1094</v>
          </cell>
          <cell r="C691" t="str">
            <v>Software devel. costs - GBV - Additions</v>
          </cell>
          <cell r="D691" t="str">
            <v>A4530</v>
          </cell>
          <cell r="E691" t="str">
            <v>A4530RF</v>
          </cell>
          <cell r="H691" t="str">
            <v>F</v>
          </cell>
          <cell r="I691" t="b">
            <v>1</v>
          </cell>
          <cell r="J691" t="b">
            <v>1</v>
          </cell>
          <cell r="K691" t="b">
            <v>0</v>
          </cell>
          <cell r="L691" t="str">
            <v>M</v>
          </cell>
        </row>
        <row r="692">
          <cell r="A692" t="str">
            <v>A4530680</v>
          </cell>
          <cell r="B692">
            <v>1095</v>
          </cell>
          <cell r="C692" t="str">
            <v>Software devel. costs - GBV - Tfr between Headings</v>
          </cell>
          <cell r="D692" t="str">
            <v>A4530</v>
          </cell>
          <cell r="E692" t="str">
            <v>A4530RF</v>
          </cell>
          <cell r="H692" t="str">
            <v>F</v>
          </cell>
          <cell r="I692" t="b">
            <v>1</v>
          </cell>
          <cell r="J692" t="b">
            <v>1</v>
          </cell>
          <cell r="K692" t="b">
            <v>0</v>
          </cell>
          <cell r="L692" t="str">
            <v>M</v>
          </cell>
        </row>
        <row r="693">
          <cell r="A693" t="str">
            <v>A4530351</v>
          </cell>
          <cell r="B693">
            <v>1096</v>
          </cell>
          <cell r="C693" t="str">
            <v>Software devel. costs - GBV - Disposals (-)</v>
          </cell>
          <cell r="D693" t="str">
            <v>A4530</v>
          </cell>
          <cell r="E693" t="str">
            <v>A4530RF</v>
          </cell>
          <cell r="H693" t="str">
            <v>F</v>
          </cell>
          <cell r="I693" t="b">
            <v>1</v>
          </cell>
          <cell r="J693" t="b">
            <v>1</v>
          </cell>
          <cell r="K693" t="b">
            <v>0</v>
          </cell>
          <cell r="L693" t="str">
            <v>M</v>
          </cell>
        </row>
        <row r="694">
          <cell r="A694" t="str">
            <v>A4530690</v>
          </cell>
          <cell r="B694">
            <v>1097</v>
          </cell>
          <cell r="C694" t="str">
            <v>Software devel. costs - GBV - Other Adjusments</v>
          </cell>
          <cell r="D694" t="str">
            <v>A4530</v>
          </cell>
          <cell r="E694" t="str">
            <v>A4530RF</v>
          </cell>
          <cell r="H694" t="str">
            <v>F</v>
          </cell>
          <cell r="I694" t="b">
            <v>1</v>
          </cell>
          <cell r="J694" t="b">
            <v>1</v>
          </cell>
          <cell r="K694" t="b">
            <v>0</v>
          </cell>
          <cell r="L694" t="str">
            <v>M</v>
          </cell>
        </row>
        <row r="695">
          <cell r="A695" t="str">
            <v>A4530RF</v>
          </cell>
          <cell r="B695">
            <v>1098</v>
          </cell>
          <cell r="C695" t="str">
            <v>Software devel. costs - GBV</v>
          </cell>
          <cell r="G695">
            <v>2</v>
          </cell>
          <cell r="H695" t="str">
            <v>F</v>
          </cell>
          <cell r="I695" t="b">
            <v>0</v>
          </cell>
          <cell r="J695" t="b">
            <v>0</v>
          </cell>
          <cell r="K695" t="b">
            <v>0</v>
          </cell>
          <cell r="L695" t="str">
            <v>M</v>
          </cell>
        </row>
        <row r="696">
          <cell r="A696" t="str">
            <v>A4560OB</v>
          </cell>
          <cell r="B696">
            <v>1099</v>
          </cell>
          <cell r="C696" t="str">
            <v>Deferred costs - Headquarter - GBV - Opening Balance</v>
          </cell>
          <cell r="D696" t="str">
            <v>A4560</v>
          </cell>
          <cell r="E696" t="str">
            <v>A4560RF</v>
          </cell>
          <cell r="G696" t="str">
            <v>skipunlockOB</v>
          </cell>
          <cell r="H696" t="str">
            <v>F</v>
          </cell>
          <cell r="I696" t="b">
            <v>1</v>
          </cell>
          <cell r="J696" t="b">
            <v>0</v>
          </cell>
          <cell r="K696" t="b">
            <v>0</v>
          </cell>
          <cell r="L696" t="str">
            <v>M</v>
          </cell>
        </row>
        <row r="697">
          <cell r="A697" t="str">
            <v>A4560311</v>
          </cell>
          <cell r="B697">
            <v>1100</v>
          </cell>
          <cell r="C697" t="str">
            <v>Deferred costs - Headquarter - GBV - Additions</v>
          </cell>
          <cell r="D697" t="str">
            <v>A4560</v>
          </cell>
          <cell r="E697" t="str">
            <v>A4560RF</v>
          </cell>
          <cell r="H697" t="str">
            <v>F</v>
          </cell>
          <cell r="I697" t="b">
            <v>1</v>
          </cell>
          <cell r="J697" t="b">
            <v>1</v>
          </cell>
          <cell r="K697" t="b">
            <v>0</v>
          </cell>
          <cell r="L697" t="str">
            <v>M</v>
          </cell>
        </row>
        <row r="698">
          <cell r="A698" t="str">
            <v>A4560680</v>
          </cell>
          <cell r="B698">
            <v>1101</v>
          </cell>
          <cell r="C698" t="str">
            <v>Deferred costs - Headquarter - GBV - Tfr between Headings</v>
          </cell>
          <cell r="D698" t="str">
            <v>A4560</v>
          </cell>
          <cell r="E698" t="str">
            <v>A4560RF</v>
          </cell>
          <cell r="H698" t="str">
            <v>F</v>
          </cell>
          <cell r="I698" t="b">
            <v>1</v>
          </cell>
          <cell r="J698" t="b">
            <v>1</v>
          </cell>
          <cell r="K698" t="b">
            <v>0</v>
          </cell>
          <cell r="L698" t="str">
            <v>M</v>
          </cell>
        </row>
        <row r="699">
          <cell r="A699" t="str">
            <v>A4560351</v>
          </cell>
          <cell r="B699">
            <v>1102</v>
          </cell>
          <cell r="C699" t="str">
            <v>Deferred costs - Headquarter - GBV - Disposals (-)</v>
          </cell>
          <cell r="D699" t="str">
            <v>A4560</v>
          </cell>
          <cell r="E699" t="str">
            <v>A4560RF</v>
          </cell>
          <cell r="H699" t="str">
            <v>F</v>
          </cell>
          <cell r="I699" t="b">
            <v>1</v>
          </cell>
          <cell r="J699" t="b">
            <v>1</v>
          </cell>
          <cell r="K699" t="b">
            <v>0</v>
          </cell>
          <cell r="L699" t="str">
            <v>M</v>
          </cell>
        </row>
        <row r="700">
          <cell r="A700" t="str">
            <v>A4560690</v>
          </cell>
          <cell r="B700">
            <v>1103</v>
          </cell>
          <cell r="C700" t="str">
            <v>Deferred costs - Headquarter - GBV - Other Adjusments</v>
          </cell>
          <cell r="D700" t="str">
            <v>A4560</v>
          </cell>
          <cell r="E700" t="str">
            <v>A4560RF</v>
          </cell>
          <cell r="H700" t="str">
            <v>F</v>
          </cell>
          <cell r="I700" t="b">
            <v>1</v>
          </cell>
          <cell r="J700" t="b">
            <v>1</v>
          </cell>
          <cell r="K700" t="b">
            <v>0</v>
          </cell>
          <cell r="L700" t="str">
            <v>M</v>
          </cell>
        </row>
        <row r="701">
          <cell r="A701" t="str">
            <v>A4560RF</v>
          </cell>
          <cell r="B701">
            <v>1104</v>
          </cell>
          <cell r="C701" t="str">
            <v>Deferred costs - Headquarter - GBV</v>
          </cell>
          <cell r="G701">
            <v>2</v>
          </cell>
          <cell r="H701" t="str">
            <v>F</v>
          </cell>
          <cell r="I701" t="b">
            <v>0</v>
          </cell>
          <cell r="J701" t="b">
            <v>0</v>
          </cell>
          <cell r="K701" t="b">
            <v>0</v>
          </cell>
          <cell r="L701" t="str">
            <v>M</v>
          </cell>
        </row>
        <row r="702">
          <cell r="A702" t="str">
            <v>A4511OB</v>
          </cell>
          <cell r="B702">
            <v>1105</v>
          </cell>
          <cell r="C702" t="str">
            <v>Deferred costs - Tel number- GBV - Opening Balance</v>
          </cell>
          <cell r="D702" t="str">
            <v>A4511</v>
          </cell>
          <cell r="E702" t="str">
            <v>A4511RF</v>
          </cell>
          <cell r="G702" t="str">
            <v>skipunlockOB</v>
          </cell>
          <cell r="H702" t="str">
            <v>F</v>
          </cell>
          <cell r="I702" t="b">
            <v>1</v>
          </cell>
          <cell r="J702" t="b">
            <v>0</v>
          </cell>
          <cell r="K702" t="b">
            <v>0</v>
          </cell>
          <cell r="L702" t="str">
            <v>M</v>
          </cell>
        </row>
        <row r="703">
          <cell r="A703" t="str">
            <v>A4511311</v>
          </cell>
          <cell r="B703">
            <v>1106</v>
          </cell>
          <cell r="C703" t="str">
            <v>Deferred costs - Tel number- GBV - Additions</v>
          </cell>
          <cell r="D703" t="str">
            <v>A4511</v>
          </cell>
          <cell r="E703" t="str">
            <v>A4511RF</v>
          </cell>
          <cell r="H703" t="str">
            <v>F</v>
          </cell>
          <cell r="I703" t="b">
            <v>1</v>
          </cell>
          <cell r="J703" t="b">
            <v>1</v>
          </cell>
          <cell r="K703" t="b">
            <v>0</v>
          </cell>
          <cell r="L703" t="str">
            <v>M</v>
          </cell>
        </row>
        <row r="704">
          <cell r="A704" t="str">
            <v>A4511680</v>
          </cell>
          <cell r="B704">
            <v>1107</v>
          </cell>
          <cell r="C704" t="str">
            <v>Deferred costs - Tel number- GBV - Tfr between Headings</v>
          </cell>
          <cell r="D704" t="str">
            <v>A4511</v>
          </cell>
          <cell r="E704" t="str">
            <v>A4511RF</v>
          </cell>
          <cell r="H704" t="str">
            <v>F</v>
          </cell>
          <cell r="I704" t="b">
            <v>1</v>
          </cell>
          <cell r="J704" t="b">
            <v>1</v>
          </cell>
          <cell r="K704" t="b">
            <v>0</v>
          </cell>
          <cell r="L704" t="str">
            <v>M</v>
          </cell>
        </row>
        <row r="705">
          <cell r="A705" t="str">
            <v>A4511351</v>
          </cell>
          <cell r="B705">
            <v>1108</v>
          </cell>
          <cell r="C705" t="str">
            <v>Deferred costs - Tel number- GBV - Disposals (-)</v>
          </cell>
          <cell r="D705" t="str">
            <v>A4511</v>
          </cell>
          <cell r="E705" t="str">
            <v>A4511RF</v>
          </cell>
          <cell r="H705" t="str">
            <v>F</v>
          </cell>
          <cell r="I705" t="b">
            <v>1</v>
          </cell>
          <cell r="J705" t="b">
            <v>1</v>
          </cell>
          <cell r="K705" t="b">
            <v>0</v>
          </cell>
          <cell r="L705" t="str">
            <v>M</v>
          </cell>
        </row>
        <row r="706">
          <cell r="A706" t="str">
            <v>A4511690</v>
          </cell>
          <cell r="B706">
            <v>1109</v>
          </cell>
          <cell r="C706" t="str">
            <v>Deferred costs - Tel number- GBV - Other Adjusments</v>
          </cell>
          <cell r="D706" t="str">
            <v>A4511</v>
          </cell>
          <cell r="E706" t="str">
            <v>A4511RF</v>
          </cell>
          <cell r="H706" t="str">
            <v>F</v>
          </cell>
          <cell r="I706" t="b">
            <v>1</v>
          </cell>
          <cell r="J706" t="b">
            <v>1</v>
          </cell>
          <cell r="K706" t="b">
            <v>0</v>
          </cell>
          <cell r="L706" t="str">
            <v>M</v>
          </cell>
        </row>
        <row r="707">
          <cell r="A707" t="str">
            <v>A4511RF</v>
          </cell>
          <cell r="B707">
            <v>1110</v>
          </cell>
          <cell r="C707" t="str">
            <v>Deferred costs - Tel number- GBV</v>
          </cell>
          <cell r="G707">
            <v>2</v>
          </cell>
          <cell r="H707" t="str">
            <v>F</v>
          </cell>
          <cell r="I707" t="b">
            <v>0</v>
          </cell>
          <cell r="J707" t="b">
            <v>0</v>
          </cell>
          <cell r="K707" t="b">
            <v>0</v>
          </cell>
          <cell r="L707" t="str">
            <v>M</v>
          </cell>
        </row>
        <row r="708">
          <cell r="A708" t="str">
            <v>A1160OB</v>
          </cell>
          <cell r="B708">
            <v>1111</v>
          </cell>
          <cell r="C708" t="str">
            <v>Deferred costs - Other Intangible Assets - GBV - Opening Balance</v>
          </cell>
          <cell r="D708" t="str">
            <v>A1160</v>
          </cell>
          <cell r="E708" t="str">
            <v>A1160RF</v>
          </cell>
          <cell r="G708" t="str">
            <v>skipunlockOB</v>
          </cell>
          <cell r="H708" t="str">
            <v>F</v>
          </cell>
          <cell r="I708" t="b">
            <v>1</v>
          </cell>
          <cell r="J708" t="b">
            <v>0</v>
          </cell>
          <cell r="K708" t="b">
            <v>0</v>
          </cell>
          <cell r="L708" t="str">
            <v>M</v>
          </cell>
        </row>
        <row r="709">
          <cell r="A709" t="str">
            <v>A1160311</v>
          </cell>
          <cell r="B709">
            <v>1112</v>
          </cell>
          <cell r="C709" t="str">
            <v>Deferred costs - Other Intangible Assets - GBV - Additions</v>
          </cell>
          <cell r="D709" t="str">
            <v>A1160</v>
          </cell>
          <cell r="E709" t="str">
            <v>A1160RF</v>
          </cell>
          <cell r="H709" t="str">
            <v>F</v>
          </cell>
          <cell r="I709" t="b">
            <v>1</v>
          </cell>
          <cell r="J709" t="b">
            <v>1</v>
          </cell>
          <cell r="K709" t="b">
            <v>0</v>
          </cell>
          <cell r="L709" t="str">
            <v>M</v>
          </cell>
        </row>
        <row r="710">
          <cell r="A710" t="str">
            <v>A1160680</v>
          </cell>
          <cell r="B710">
            <v>1113</v>
          </cell>
          <cell r="C710" t="str">
            <v>Deferred costs - Other Intangible Assets - GBV - Tfr between Headings</v>
          </cell>
          <cell r="D710" t="str">
            <v>A1160</v>
          </cell>
          <cell r="E710" t="str">
            <v>A1160RF</v>
          </cell>
          <cell r="H710" t="str">
            <v>F</v>
          </cell>
          <cell r="I710" t="b">
            <v>1</v>
          </cell>
          <cell r="J710" t="b">
            <v>1</v>
          </cell>
          <cell r="K710" t="b">
            <v>0</v>
          </cell>
          <cell r="L710" t="str">
            <v>M</v>
          </cell>
        </row>
        <row r="711">
          <cell r="A711" t="str">
            <v>A1160351</v>
          </cell>
          <cell r="B711">
            <v>1114</v>
          </cell>
          <cell r="C711" t="str">
            <v>Deferred costs - Other Intangible Assets - GBV - Disposals (-)</v>
          </cell>
          <cell r="D711" t="str">
            <v>A1160</v>
          </cell>
          <cell r="E711" t="str">
            <v>A1160RF</v>
          </cell>
          <cell r="H711" t="str">
            <v>F</v>
          </cell>
          <cell r="I711" t="b">
            <v>1</v>
          </cell>
          <cell r="J711" t="b">
            <v>1</v>
          </cell>
          <cell r="K711" t="b">
            <v>0</v>
          </cell>
          <cell r="L711" t="str">
            <v>M</v>
          </cell>
        </row>
        <row r="712">
          <cell r="A712" t="str">
            <v>A1160690</v>
          </cell>
          <cell r="B712">
            <v>1115</v>
          </cell>
          <cell r="C712" t="str">
            <v>Deferred costs - Other Intangible Assets - GBV - Other Adjusments</v>
          </cell>
          <cell r="D712" t="str">
            <v>A1160</v>
          </cell>
          <cell r="E712" t="str">
            <v>A1160RF</v>
          </cell>
          <cell r="H712" t="str">
            <v>F</v>
          </cell>
          <cell r="I712" t="b">
            <v>1</v>
          </cell>
          <cell r="J712" t="b">
            <v>1</v>
          </cell>
          <cell r="K712" t="b">
            <v>0</v>
          </cell>
          <cell r="L712" t="str">
            <v>M</v>
          </cell>
        </row>
        <row r="713">
          <cell r="A713" t="str">
            <v>A1160RF</v>
          </cell>
          <cell r="B713">
            <v>1116</v>
          </cell>
          <cell r="C713" t="str">
            <v>Deferred costs - Other Intangible Assets - GBV</v>
          </cell>
          <cell r="G713">
            <v>2</v>
          </cell>
          <cell r="H713" t="str">
            <v>F</v>
          </cell>
          <cell r="I713" t="b">
            <v>0</v>
          </cell>
          <cell r="J713" t="b">
            <v>0</v>
          </cell>
          <cell r="K713" t="b">
            <v>0</v>
          </cell>
          <cell r="L713" t="str">
            <v>M</v>
          </cell>
        </row>
        <row r="714">
          <cell r="A714" t="str">
            <v>A4540OB</v>
          </cell>
          <cell r="B714">
            <v>1117</v>
          </cell>
          <cell r="C714" t="str">
            <v>Software costs - A - Opening Balance</v>
          </cell>
          <cell r="D714" t="str">
            <v>A4540</v>
          </cell>
          <cell r="E714" t="str">
            <v>A4540RF</v>
          </cell>
          <cell r="G714" t="str">
            <v>skipunlockOB</v>
          </cell>
          <cell r="H714" t="str">
            <v>F</v>
          </cell>
          <cell r="I714" t="b">
            <v>1</v>
          </cell>
          <cell r="J714" t="b">
            <v>0</v>
          </cell>
          <cell r="K714" t="b">
            <v>0</v>
          </cell>
          <cell r="L714" t="str">
            <v>M</v>
          </cell>
        </row>
        <row r="715">
          <cell r="A715" t="str">
            <v>A4540400</v>
          </cell>
          <cell r="B715">
            <v>1118</v>
          </cell>
          <cell r="C715" t="str">
            <v>Software costs - A - Charge of the Year</v>
          </cell>
          <cell r="D715" t="str">
            <v>A4540</v>
          </cell>
          <cell r="E715" t="str">
            <v>A4540RF</v>
          </cell>
          <cell r="H715" t="str">
            <v>F</v>
          </cell>
          <cell r="I715" t="b">
            <v>1</v>
          </cell>
          <cell r="J715" t="b">
            <v>1</v>
          </cell>
          <cell r="K715" t="b">
            <v>0</v>
          </cell>
          <cell r="L715" t="str">
            <v>M</v>
          </cell>
        </row>
        <row r="716">
          <cell r="A716" t="str">
            <v>A4540680</v>
          </cell>
          <cell r="B716">
            <v>1119</v>
          </cell>
          <cell r="C716" t="str">
            <v>Software costs - A - Tfr between Headings</v>
          </cell>
          <cell r="D716" t="str">
            <v>A4540</v>
          </cell>
          <cell r="E716" t="str">
            <v>A4540RF</v>
          </cell>
          <cell r="H716" t="str">
            <v>F</v>
          </cell>
          <cell r="I716" t="b">
            <v>1</v>
          </cell>
          <cell r="J716" t="b">
            <v>1</v>
          </cell>
          <cell r="K716" t="b">
            <v>0</v>
          </cell>
          <cell r="L716" t="str">
            <v>M</v>
          </cell>
        </row>
        <row r="717">
          <cell r="A717" t="str">
            <v>A4540405</v>
          </cell>
          <cell r="B717">
            <v>1120</v>
          </cell>
          <cell r="C717" t="str">
            <v>Software costs - A - Cancellations Disposals (-)</v>
          </cell>
          <cell r="D717" t="str">
            <v>A4540</v>
          </cell>
          <cell r="E717" t="str">
            <v>A4540RF</v>
          </cell>
          <cell r="H717" t="str">
            <v>F</v>
          </cell>
          <cell r="I717" t="b">
            <v>1</v>
          </cell>
          <cell r="J717" t="b">
            <v>1</v>
          </cell>
          <cell r="K717" t="b">
            <v>0</v>
          </cell>
          <cell r="L717" t="str">
            <v>M</v>
          </cell>
        </row>
        <row r="718">
          <cell r="A718" t="str">
            <v>A4540690</v>
          </cell>
          <cell r="B718">
            <v>1121</v>
          </cell>
          <cell r="C718" t="str">
            <v>Software costs - A - Other Adjusments</v>
          </cell>
          <cell r="D718" t="str">
            <v>A4540</v>
          </cell>
          <cell r="E718" t="str">
            <v>A4540RF</v>
          </cell>
          <cell r="H718" t="str">
            <v>F</v>
          </cell>
          <cell r="I718" t="b">
            <v>1</v>
          </cell>
          <cell r="J718" t="b">
            <v>1</v>
          </cell>
          <cell r="K718" t="b">
            <v>0</v>
          </cell>
          <cell r="L718" t="str">
            <v>M</v>
          </cell>
        </row>
        <row r="719">
          <cell r="A719" t="str">
            <v>A4540RF</v>
          </cell>
          <cell r="B719">
            <v>1122</v>
          </cell>
          <cell r="C719" t="str">
            <v>Software costs - A</v>
          </cell>
          <cell r="G719">
            <v>2</v>
          </cell>
          <cell r="H719" t="str">
            <v>F</v>
          </cell>
          <cell r="I719" t="b">
            <v>0</v>
          </cell>
          <cell r="J719" t="b">
            <v>0</v>
          </cell>
          <cell r="K719" t="b">
            <v>0</v>
          </cell>
          <cell r="L719" t="str">
            <v>M</v>
          </cell>
        </row>
        <row r="720">
          <cell r="A720" t="str">
            <v>A4570OB</v>
          </cell>
          <cell r="B720">
            <v>1123</v>
          </cell>
          <cell r="C720" t="str">
            <v>Deferred costs - Headquarter - A - Opening Balance</v>
          </cell>
          <cell r="D720" t="str">
            <v>A4570</v>
          </cell>
          <cell r="E720" t="str">
            <v>A4570RF</v>
          </cell>
          <cell r="G720" t="str">
            <v>skipunlockOB</v>
          </cell>
          <cell r="H720" t="str">
            <v>F</v>
          </cell>
          <cell r="I720" t="b">
            <v>1</v>
          </cell>
          <cell r="J720" t="b">
            <v>0</v>
          </cell>
          <cell r="K720" t="b">
            <v>0</v>
          </cell>
          <cell r="L720" t="str">
            <v>M</v>
          </cell>
        </row>
        <row r="721">
          <cell r="A721" t="str">
            <v>A4570400</v>
          </cell>
          <cell r="B721">
            <v>1124</v>
          </cell>
          <cell r="C721" t="str">
            <v>Deferred costs - Headquarter - A - Charge of the Year</v>
          </cell>
          <cell r="D721" t="str">
            <v>A4570</v>
          </cell>
          <cell r="E721" t="str">
            <v>A4570RF</v>
          </cell>
          <cell r="H721" t="str">
            <v>F</v>
          </cell>
          <cell r="I721" t="b">
            <v>1</v>
          </cell>
          <cell r="J721" t="b">
            <v>1</v>
          </cell>
          <cell r="K721" t="b">
            <v>0</v>
          </cell>
          <cell r="L721" t="str">
            <v>M</v>
          </cell>
        </row>
        <row r="722">
          <cell r="A722" t="str">
            <v>A4570680</v>
          </cell>
          <cell r="B722">
            <v>1125</v>
          </cell>
          <cell r="C722" t="str">
            <v>Deferred costs - Headquarter - A - Tfr between Headings</v>
          </cell>
          <cell r="D722" t="str">
            <v>A4570</v>
          </cell>
          <cell r="E722" t="str">
            <v>A4570RF</v>
          </cell>
          <cell r="H722" t="str">
            <v>F</v>
          </cell>
          <cell r="I722" t="b">
            <v>1</v>
          </cell>
          <cell r="J722" t="b">
            <v>1</v>
          </cell>
          <cell r="K722" t="b">
            <v>0</v>
          </cell>
          <cell r="L722" t="str">
            <v>M</v>
          </cell>
        </row>
        <row r="723">
          <cell r="A723" t="str">
            <v>A4570405</v>
          </cell>
          <cell r="B723">
            <v>1126</v>
          </cell>
          <cell r="C723" t="str">
            <v>Deferred costs - Headquarter - A - Cancellations Disposals (-)</v>
          </cell>
          <cell r="D723" t="str">
            <v>A4570</v>
          </cell>
          <cell r="E723" t="str">
            <v>A4570RF</v>
          </cell>
          <cell r="H723" t="str">
            <v>F</v>
          </cell>
          <cell r="I723" t="b">
            <v>1</v>
          </cell>
          <cell r="J723" t="b">
            <v>1</v>
          </cell>
          <cell r="K723" t="b">
            <v>0</v>
          </cell>
          <cell r="L723" t="str">
            <v>M</v>
          </cell>
        </row>
        <row r="724">
          <cell r="A724" t="str">
            <v>A4570690</v>
          </cell>
          <cell r="B724">
            <v>1127</v>
          </cell>
          <cell r="C724" t="str">
            <v>Deferred costs - Headquarter - A - Other Adjusments</v>
          </cell>
          <cell r="D724" t="str">
            <v>A4570</v>
          </cell>
          <cell r="E724" t="str">
            <v>A4570RF</v>
          </cell>
          <cell r="H724" t="str">
            <v>F</v>
          </cell>
          <cell r="I724" t="b">
            <v>1</v>
          </cell>
          <cell r="J724" t="b">
            <v>1</v>
          </cell>
          <cell r="K724" t="b">
            <v>0</v>
          </cell>
          <cell r="L724" t="str">
            <v>M</v>
          </cell>
        </row>
        <row r="725">
          <cell r="A725" t="str">
            <v>A4570RF</v>
          </cell>
          <cell r="B725">
            <v>1128</v>
          </cell>
          <cell r="C725" t="str">
            <v>Deferred costs - Headquarter - A</v>
          </cell>
          <cell r="G725">
            <v>2</v>
          </cell>
          <cell r="H725" t="str">
            <v>F</v>
          </cell>
          <cell r="I725" t="b">
            <v>0</v>
          </cell>
          <cell r="J725" t="b">
            <v>0</v>
          </cell>
          <cell r="K725" t="b">
            <v>0</v>
          </cell>
          <cell r="L725" t="str">
            <v>M</v>
          </cell>
        </row>
        <row r="726">
          <cell r="A726" t="str">
            <v>A4519OB</v>
          </cell>
          <cell r="B726">
            <v>1129</v>
          </cell>
          <cell r="C726" t="str">
            <v>Deferred costs - Tel number- A - Opening Balance</v>
          </cell>
          <cell r="D726" t="str">
            <v>A4519</v>
          </cell>
          <cell r="E726" t="str">
            <v>A4519RF</v>
          </cell>
          <cell r="G726" t="str">
            <v>skipunlockOB</v>
          </cell>
          <cell r="H726" t="str">
            <v>F</v>
          </cell>
          <cell r="I726" t="b">
            <v>1</v>
          </cell>
          <cell r="J726" t="b">
            <v>0</v>
          </cell>
          <cell r="K726" t="b">
            <v>0</v>
          </cell>
          <cell r="L726" t="str">
            <v>M</v>
          </cell>
        </row>
        <row r="727">
          <cell r="A727" t="str">
            <v>A4519400</v>
          </cell>
          <cell r="B727">
            <v>1130</v>
          </cell>
          <cell r="C727" t="str">
            <v>Deferred costs - Tel number- A - Charge of the Year</v>
          </cell>
          <cell r="D727" t="str">
            <v>A4519</v>
          </cell>
          <cell r="E727" t="str">
            <v>A4519RF</v>
          </cell>
          <cell r="H727" t="str">
            <v>F</v>
          </cell>
          <cell r="I727" t="b">
            <v>1</v>
          </cell>
          <cell r="J727" t="b">
            <v>1</v>
          </cell>
          <cell r="K727" t="b">
            <v>0</v>
          </cell>
          <cell r="L727" t="str">
            <v>M</v>
          </cell>
        </row>
        <row r="728">
          <cell r="A728" t="str">
            <v>A4519680</v>
          </cell>
          <cell r="B728">
            <v>1131</v>
          </cell>
          <cell r="C728" t="str">
            <v>Deferred costs - Tel number- A - Tfr between Headings</v>
          </cell>
          <cell r="D728" t="str">
            <v>A4519</v>
          </cell>
          <cell r="E728" t="str">
            <v>A4519RF</v>
          </cell>
          <cell r="H728" t="str">
            <v>F</v>
          </cell>
          <cell r="I728" t="b">
            <v>1</v>
          </cell>
          <cell r="J728" t="b">
            <v>1</v>
          </cell>
          <cell r="K728" t="b">
            <v>0</v>
          </cell>
          <cell r="L728" t="str">
            <v>M</v>
          </cell>
        </row>
        <row r="729">
          <cell r="A729" t="str">
            <v>A4519405</v>
          </cell>
          <cell r="B729">
            <v>1132</v>
          </cell>
          <cell r="C729" t="str">
            <v>Deferred costs - Tel number- A - Cancellations Disposals (-)</v>
          </cell>
          <cell r="D729" t="str">
            <v>A4519</v>
          </cell>
          <cell r="E729" t="str">
            <v>A4519RF</v>
          </cell>
          <cell r="H729" t="str">
            <v>F</v>
          </cell>
          <cell r="I729" t="b">
            <v>1</v>
          </cell>
          <cell r="J729" t="b">
            <v>1</v>
          </cell>
          <cell r="K729" t="b">
            <v>0</v>
          </cell>
          <cell r="L729" t="str">
            <v>M</v>
          </cell>
        </row>
        <row r="730">
          <cell r="A730" t="str">
            <v>A4519690</v>
          </cell>
          <cell r="B730">
            <v>1133</v>
          </cell>
          <cell r="C730" t="str">
            <v>Deferred costs - Tel number- A - Other Adjusments</v>
          </cell>
          <cell r="D730" t="str">
            <v>A4519</v>
          </cell>
          <cell r="E730" t="str">
            <v>A4519RF</v>
          </cell>
          <cell r="H730" t="str">
            <v>F</v>
          </cell>
          <cell r="I730" t="b">
            <v>1</v>
          </cell>
          <cell r="J730" t="b">
            <v>1</v>
          </cell>
          <cell r="K730" t="b">
            <v>0</v>
          </cell>
          <cell r="L730" t="str">
            <v>M</v>
          </cell>
        </row>
        <row r="731">
          <cell r="A731" t="str">
            <v>A4519RF</v>
          </cell>
          <cell r="B731">
            <v>1134</v>
          </cell>
          <cell r="C731" t="str">
            <v>Deferred costs - Tel number- A</v>
          </cell>
          <cell r="G731">
            <v>2</v>
          </cell>
          <cell r="H731" t="str">
            <v>F</v>
          </cell>
          <cell r="I731" t="b">
            <v>0</v>
          </cell>
          <cell r="J731" t="b">
            <v>0</v>
          </cell>
          <cell r="K731" t="b">
            <v>0</v>
          </cell>
          <cell r="L731" t="str">
            <v>M</v>
          </cell>
        </row>
        <row r="732">
          <cell r="A732" t="str">
            <v>A2160OB</v>
          </cell>
          <cell r="B732">
            <v>1135</v>
          </cell>
          <cell r="C732" t="str">
            <v>Deferred costs - Other Intangible Assets - A - Opening Balance</v>
          </cell>
          <cell r="D732" t="str">
            <v>A2160</v>
          </cell>
          <cell r="E732" t="str">
            <v>A2160RF</v>
          </cell>
          <cell r="G732" t="str">
            <v>skipunlockOB</v>
          </cell>
          <cell r="H732" t="str">
            <v>F</v>
          </cell>
          <cell r="I732" t="b">
            <v>1</v>
          </cell>
          <cell r="J732" t="b">
            <v>0</v>
          </cell>
          <cell r="K732" t="b">
            <v>0</v>
          </cell>
          <cell r="L732" t="str">
            <v>M</v>
          </cell>
        </row>
        <row r="733">
          <cell r="A733" t="str">
            <v>A2160400</v>
          </cell>
          <cell r="B733">
            <v>1136</v>
          </cell>
          <cell r="C733" t="str">
            <v>Deferred costs - Other Intangible Assets - A - Charge of the Year</v>
          </cell>
          <cell r="D733" t="str">
            <v>A2160</v>
          </cell>
          <cell r="E733" t="str">
            <v>A2160RF</v>
          </cell>
          <cell r="H733" t="str">
            <v>F</v>
          </cell>
          <cell r="I733" t="b">
            <v>1</v>
          </cell>
          <cell r="J733" t="b">
            <v>1</v>
          </cell>
          <cell r="K733" t="b">
            <v>0</v>
          </cell>
          <cell r="L733" t="str">
            <v>M</v>
          </cell>
        </row>
        <row r="734">
          <cell r="A734" t="str">
            <v>A2160680</v>
          </cell>
          <cell r="B734">
            <v>1137</v>
          </cell>
          <cell r="C734" t="str">
            <v>Deferred costs - Other Intangible Assets - A - Tfr between Headings</v>
          </cell>
          <cell r="D734" t="str">
            <v>A2160</v>
          </cell>
          <cell r="E734" t="str">
            <v>A2160RF</v>
          </cell>
          <cell r="H734" t="str">
            <v>F</v>
          </cell>
          <cell r="I734" t="b">
            <v>1</v>
          </cell>
          <cell r="J734" t="b">
            <v>1</v>
          </cell>
          <cell r="K734" t="b">
            <v>0</v>
          </cell>
          <cell r="L734" t="str">
            <v>M</v>
          </cell>
        </row>
        <row r="735">
          <cell r="A735" t="str">
            <v>A2160405</v>
          </cell>
          <cell r="B735">
            <v>1138</v>
          </cell>
          <cell r="C735" t="str">
            <v>Deferred costs - Other Intangible Assets - A - Cancellations Disposals (-)</v>
          </cell>
          <cell r="D735" t="str">
            <v>A2160</v>
          </cell>
          <cell r="E735" t="str">
            <v>A2160RF</v>
          </cell>
          <cell r="H735" t="str">
            <v>F</v>
          </cell>
          <cell r="I735" t="b">
            <v>1</v>
          </cell>
          <cell r="J735" t="b">
            <v>1</v>
          </cell>
          <cell r="K735" t="b">
            <v>0</v>
          </cell>
          <cell r="L735" t="str">
            <v>M</v>
          </cell>
        </row>
        <row r="736">
          <cell r="A736" t="str">
            <v>A2160690</v>
          </cell>
          <cell r="B736">
            <v>1139</v>
          </cell>
          <cell r="C736" t="str">
            <v>Deferred costs - Other Intangible Assets - A - Other Adjusments</v>
          </cell>
          <cell r="D736" t="str">
            <v>A2160</v>
          </cell>
          <cell r="E736" t="str">
            <v>A2160RF</v>
          </cell>
          <cell r="H736" t="str">
            <v>F</v>
          </cell>
          <cell r="I736" t="b">
            <v>1</v>
          </cell>
          <cell r="J736" t="b">
            <v>1</v>
          </cell>
          <cell r="K736" t="b">
            <v>0</v>
          </cell>
          <cell r="L736" t="str">
            <v>M</v>
          </cell>
        </row>
        <row r="737">
          <cell r="A737" t="str">
            <v>A2160RF</v>
          </cell>
          <cell r="B737">
            <v>1140</v>
          </cell>
          <cell r="C737" t="str">
            <v>Deferred costs - Other Intangible Assets - A</v>
          </cell>
          <cell r="G737">
            <v>2</v>
          </cell>
          <cell r="H737" t="str">
            <v>F</v>
          </cell>
          <cell r="I737" t="b">
            <v>0</v>
          </cell>
          <cell r="J737" t="b">
            <v>0</v>
          </cell>
          <cell r="K737" t="b">
            <v>0</v>
          </cell>
          <cell r="L737" t="str">
            <v>M</v>
          </cell>
        </row>
        <row r="738">
          <cell r="A738" t="str">
            <v>A4800OB</v>
          </cell>
          <cell r="B738">
            <v>1141</v>
          </cell>
          <cell r="C738" t="str">
            <v>Other Non Current Assets - NBV - Opening Balance</v>
          </cell>
          <cell r="D738" t="str">
            <v>A4800</v>
          </cell>
          <cell r="E738" t="str">
            <v>A4800RF</v>
          </cell>
          <cell r="G738" t="str">
            <v>skipunlockOB</v>
          </cell>
          <cell r="H738" t="str">
            <v>F</v>
          </cell>
          <cell r="I738" t="b">
            <v>1</v>
          </cell>
          <cell r="J738" t="b">
            <v>0</v>
          </cell>
          <cell r="K738" t="b">
            <v>0</v>
          </cell>
          <cell r="L738" t="str">
            <v>M</v>
          </cell>
        </row>
        <row r="739">
          <cell r="A739" t="str">
            <v>A4800201</v>
          </cell>
          <cell r="B739">
            <v>1142</v>
          </cell>
          <cell r="C739" t="str">
            <v>Other Non Current Assets - NBV - New loans, deposits and advances</v>
          </cell>
          <cell r="D739" t="str">
            <v>A4800</v>
          </cell>
          <cell r="E739" t="str">
            <v>A4800RF</v>
          </cell>
          <cell r="H739" t="str">
            <v>F</v>
          </cell>
          <cell r="I739" t="b">
            <v>1</v>
          </cell>
          <cell r="J739" t="b">
            <v>1</v>
          </cell>
          <cell r="K739" t="b">
            <v>0</v>
          </cell>
          <cell r="L739" t="str">
            <v>M</v>
          </cell>
        </row>
        <row r="740">
          <cell r="A740" t="str">
            <v>A4800211</v>
          </cell>
          <cell r="B740">
            <v>1143</v>
          </cell>
          <cell r="C740" t="str">
            <v>Other Non Current Assets - NBV - Loan reimbursments</v>
          </cell>
          <cell r="D740" t="str">
            <v>A4800</v>
          </cell>
          <cell r="E740" t="str">
            <v>A4800RF</v>
          </cell>
          <cell r="H740" t="str">
            <v>F</v>
          </cell>
          <cell r="I740" t="b">
            <v>1</v>
          </cell>
          <cell r="J740" t="b">
            <v>1</v>
          </cell>
          <cell r="K740" t="b">
            <v>0</v>
          </cell>
          <cell r="L740" t="str">
            <v>M</v>
          </cell>
        </row>
        <row r="741">
          <cell r="A741" t="str">
            <v>A4800400</v>
          </cell>
          <cell r="B741">
            <v>1144</v>
          </cell>
          <cell r="C741" t="str">
            <v>Other Non Current Assets - NBV - Amort. of the Year</v>
          </cell>
          <cell r="D741" t="str">
            <v>A4800</v>
          </cell>
          <cell r="E741" t="str">
            <v>A4800RF</v>
          </cell>
          <cell r="H741" t="str">
            <v>F</v>
          </cell>
          <cell r="I741" t="b">
            <v>1</v>
          </cell>
          <cell r="J741" t="b">
            <v>1</v>
          </cell>
          <cell r="K741" t="b">
            <v>0</v>
          </cell>
          <cell r="L741" t="str">
            <v>M</v>
          </cell>
        </row>
        <row r="742">
          <cell r="A742" t="str">
            <v>A4800680</v>
          </cell>
          <cell r="B742">
            <v>1145</v>
          </cell>
          <cell r="C742" t="str">
            <v>Other Non Current Assets - NBV - Tfr between Headings</v>
          </cell>
          <cell r="D742" t="str">
            <v>A4800</v>
          </cell>
          <cell r="E742" t="str">
            <v>A4800RF</v>
          </cell>
          <cell r="H742" t="str">
            <v>F</v>
          </cell>
          <cell r="I742" t="b">
            <v>1</v>
          </cell>
          <cell r="J742" t="b">
            <v>1</v>
          </cell>
          <cell r="K742" t="b">
            <v>0</v>
          </cell>
          <cell r="L742" t="str">
            <v>M</v>
          </cell>
        </row>
        <row r="743">
          <cell r="A743" t="str">
            <v>A4800690</v>
          </cell>
          <cell r="B743">
            <v>1146</v>
          </cell>
          <cell r="C743" t="str">
            <v>Other Non Current Assets - NBV - Other Adjustments</v>
          </cell>
          <cell r="D743" t="str">
            <v>A4800</v>
          </cell>
          <cell r="E743" t="str">
            <v>A4800RF</v>
          </cell>
          <cell r="H743" t="str">
            <v>F</v>
          </cell>
          <cell r="I743" t="b">
            <v>1</v>
          </cell>
          <cell r="J743" t="b">
            <v>1</v>
          </cell>
          <cell r="K743" t="b">
            <v>0</v>
          </cell>
          <cell r="L743" t="str">
            <v>M</v>
          </cell>
        </row>
        <row r="744">
          <cell r="A744" t="str">
            <v>A4800RF</v>
          </cell>
          <cell r="B744">
            <v>1147</v>
          </cell>
          <cell r="C744" t="str">
            <v>Other Non Current Assets - NBV</v>
          </cell>
          <cell r="G744">
            <v>2</v>
          </cell>
          <cell r="H744" t="str">
            <v>F</v>
          </cell>
          <cell r="I744" t="b">
            <v>0</v>
          </cell>
          <cell r="J744" t="b">
            <v>0</v>
          </cell>
          <cell r="K744" t="b">
            <v>0</v>
          </cell>
          <cell r="L744" t="str">
            <v>M</v>
          </cell>
        </row>
        <row r="745">
          <cell r="A745" t="str">
            <v>_1148</v>
          </cell>
          <cell r="B745">
            <v>1148</v>
          </cell>
          <cell r="C745" t="str">
            <v>Equity FLOWS</v>
          </cell>
          <cell r="G745" t="str">
            <v>T</v>
          </cell>
          <cell r="H745" t="str">
            <v>F</v>
          </cell>
          <cell r="I745" t="b">
            <v>0</v>
          </cell>
          <cell r="J745" t="b">
            <v>0</v>
          </cell>
          <cell r="K745" t="b">
            <v>0</v>
          </cell>
          <cell r="L745" t="str">
            <v>M</v>
          </cell>
        </row>
        <row r="746">
          <cell r="A746" t="str">
            <v>X1100OB</v>
          </cell>
          <cell r="B746">
            <v>1149</v>
          </cell>
          <cell r="C746" t="str">
            <v>Share Capital - Opening Balance</v>
          </cell>
          <cell r="D746" t="str">
            <v>X1100</v>
          </cell>
          <cell r="E746" t="str">
            <v>X1100RF</v>
          </cell>
          <cell r="G746" t="str">
            <v>skipunlockOB</v>
          </cell>
          <cell r="H746" t="str">
            <v>F</v>
          </cell>
          <cell r="I746" t="b">
            <v>0</v>
          </cell>
          <cell r="J746" t="b">
            <v>0</v>
          </cell>
          <cell r="K746" t="b">
            <v>0</v>
          </cell>
          <cell r="L746" t="str">
            <v>M</v>
          </cell>
        </row>
        <row r="747">
          <cell r="A747" t="str">
            <v>X1100220</v>
          </cell>
          <cell r="B747">
            <v>1150</v>
          </cell>
          <cell r="C747" t="str">
            <v>Share Capital - Increase in shareholding</v>
          </cell>
          <cell r="D747" t="str">
            <v>X1100</v>
          </cell>
          <cell r="E747" t="str">
            <v>X1100RF</v>
          </cell>
          <cell r="H747" t="str">
            <v>F</v>
          </cell>
          <cell r="I747" t="b">
            <v>0</v>
          </cell>
          <cell r="J747" t="b">
            <v>1</v>
          </cell>
          <cell r="K747" t="b">
            <v>0</v>
          </cell>
          <cell r="L747" t="str">
            <v>M</v>
          </cell>
        </row>
        <row r="748">
          <cell r="A748" t="str">
            <v>X1100225</v>
          </cell>
          <cell r="B748">
            <v>1151</v>
          </cell>
          <cell r="C748" t="str">
            <v>Share Capital - Repayments in cash</v>
          </cell>
          <cell r="D748" t="str">
            <v>X1100</v>
          </cell>
          <cell r="E748" t="str">
            <v>X1100RF</v>
          </cell>
          <cell r="H748" t="str">
            <v>F</v>
          </cell>
          <cell r="I748" t="b">
            <v>0</v>
          </cell>
          <cell r="J748" t="b">
            <v>1</v>
          </cell>
          <cell r="K748" t="b">
            <v>0</v>
          </cell>
          <cell r="L748" t="str">
            <v>M</v>
          </cell>
        </row>
        <row r="749">
          <cell r="A749" t="str">
            <v>X1100680</v>
          </cell>
          <cell r="B749">
            <v>1152</v>
          </cell>
          <cell r="C749" t="str">
            <v>Share Capital - Tfr between Headings</v>
          </cell>
          <cell r="D749" t="str">
            <v>X1100</v>
          </cell>
          <cell r="E749" t="str">
            <v>X1100RF</v>
          </cell>
          <cell r="H749" t="str">
            <v>F</v>
          </cell>
          <cell r="I749" t="b">
            <v>0</v>
          </cell>
          <cell r="J749" t="b">
            <v>1</v>
          </cell>
          <cell r="K749" t="b">
            <v>0</v>
          </cell>
          <cell r="L749" t="str">
            <v>M</v>
          </cell>
        </row>
        <row r="750">
          <cell r="A750" t="str">
            <v>X1100690</v>
          </cell>
          <cell r="B750">
            <v>1153</v>
          </cell>
          <cell r="C750" t="str">
            <v>Share Capital - Other Adjustments</v>
          </cell>
          <cell r="D750" t="str">
            <v>X1100</v>
          </cell>
          <cell r="E750" t="str">
            <v>X1100RF</v>
          </cell>
          <cell r="H750" t="str">
            <v>F</v>
          </cell>
          <cell r="I750" t="b">
            <v>0</v>
          </cell>
          <cell r="J750" t="b">
            <v>1</v>
          </cell>
          <cell r="K750" t="b">
            <v>0</v>
          </cell>
          <cell r="L750" t="str">
            <v>M</v>
          </cell>
        </row>
        <row r="751">
          <cell r="A751" t="str">
            <v>X1100RF</v>
          </cell>
          <cell r="B751">
            <v>1154</v>
          </cell>
          <cell r="C751" t="str">
            <v>Share Capital</v>
          </cell>
          <cell r="G751">
            <v>2</v>
          </cell>
          <cell r="H751" t="str">
            <v>F</v>
          </cell>
          <cell r="I751" t="b">
            <v>0</v>
          </cell>
          <cell r="J751" t="b">
            <v>0</v>
          </cell>
          <cell r="K751" t="b">
            <v>0</v>
          </cell>
          <cell r="L751" t="str">
            <v>M</v>
          </cell>
        </row>
        <row r="752">
          <cell r="A752" t="str">
            <v>X1200OB</v>
          </cell>
          <cell r="B752">
            <v>1155</v>
          </cell>
          <cell r="C752" t="str">
            <v>Share Premium - Opening Balance</v>
          </cell>
          <cell r="D752" t="str">
            <v>X1200</v>
          </cell>
          <cell r="E752" t="str">
            <v>X1200RF</v>
          </cell>
          <cell r="G752" t="str">
            <v>skipunlockOB</v>
          </cell>
          <cell r="H752" t="str">
            <v>F</v>
          </cell>
          <cell r="I752" t="b">
            <v>0</v>
          </cell>
          <cell r="J752" t="b">
            <v>0</v>
          </cell>
          <cell r="K752" t="b">
            <v>0</v>
          </cell>
          <cell r="L752" t="str">
            <v>M</v>
          </cell>
        </row>
        <row r="753">
          <cell r="A753" t="str">
            <v>X1200220</v>
          </cell>
          <cell r="B753">
            <v>1156</v>
          </cell>
          <cell r="C753" t="str">
            <v>Share Premium - Increase in shareholding</v>
          </cell>
          <cell r="D753" t="str">
            <v>X1200</v>
          </cell>
          <cell r="E753" t="str">
            <v>X1200RF</v>
          </cell>
          <cell r="H753" t="str">
            <v>F</v>
          </cell>
          <cell r="I753" t="b">
            <v>0</v>
          </cell>
          <cell r="J753" t="b">
            <v>1</v>
          </cell>
          <cell r="K753" t="b">
            <v>0</v>
          </cell>
          <cell r="L753" t="str">
            <v>M</v>
          </cell>
        </row>
        <row r="754">
          <cell r="A754" t="str">
            <v>X1200225</v>
          </cell>
          <cell r="B754">
            <v>1157</v>
          </cell>
          <cell r="C754" t="str">
            <v>Share Premium - Repayments in cash</v>
          </cell>
          <cell r="D754" t="str">
            <v>X1200</v>
          </cell>
          <cell r="E754" t="str">
            <v>X1200RF</v>
          </cell>
          <cell r="H754" t="str">
            <v>F</v>
          </cell>
          <cell r="I754" t="b">
            <v>0</v>
          </cell>
          <cell r="J754" t="b">
            <v>1</v>
          </cell>
          <cell r="K754" t="b">
            <v>0</v>
          </cell>
          <cell r="L754" t="str">
            <v>M</v>
          </cell>
        </row>
        <row r="755">
          <cell r="A755" t="str">
            <v>X1200680</v>
          </cell>
          <cell r="B755">
            <v>1158</v>
          </cell>
          <cell r="C755" t="str">
            <v>Share Premium - Tfr between Headings</v>
          </cell>
          <cell r="D755" t="str">
            <v>X1200</v>
          </cell>
          <cell r="E755" t="str">
            <v>X1200RF</v>
          </cell>
          <cell r="H755" t="str">
            <v>F</v>
          </cell>
          <cell r="I755" t="b">
            <v>0</v>
          </cell>
          <cell r="J755" t="b">
            <v>1</v>
          </cell>
          <cell r="K755" t="b">
            <v>0</v>
          </cell>
          <cell r="L755" t="str">
            <v>M</v>
          </cell>
        </row>
        <row r="756">
          <cell r="A756" t="str">
            <v>X1200690</v>
          </cell>
          <cell r="B756">
            <v>1159</v>
          </cell>
          <cell r="C756" t="str">
            <v>Share Premium - Other Adjustments</v>
          </cell>
          <cell r="D756" t="str">
            <v>X1200</v>
          </cell>
          <cell r="E756" t="str">
            <v>X1200RF</v>
          </cell>
          <cell r="H756" t="str">
            <v>F</v>
          </cell>
          <cell r="I756" t="b">
            <v>0</v>
          </cell>
          <cell r="J756" t="b">
            <v>1</v>
          </cell>
          <cell r="K756" t="b">
            <v>0</v>
          </cell>
          <cell r="L756" t="str">
            <v>M</v>
          </cell>
        </row>
        <row r="757">
          <cell r="A757" t="str">
            <v>X1200RF</v>
          </cell>
          <cell r="B757">
            <v>1160</v>
          </cell>
          <cell r="C757" t="str">
            <v>Share Premium</v>
          </cell>
          <cell r="G757">
            <v>2</v>
          </cell>
          <cell r="H757" t="str">
            <v>F</v>
          </cell>
          <cell r="I757" t="b">
            <v>0</v>
          </cell>
          <cell r="J757" t="b">
            <v>0</v>
          </cell>
          <cell r="K757" t="b">
            <v>0</v>
          </cell>
          <cell r="L757" t="str">
            <v>M</v>
          </cell>
        </row>
        <row r="758">
          <cell r="A758" t="str">
            <v>X1500OB</v>
          </cell>
          <cell r="B758">
            <v>1161</v>
          </cell>
          <cell r="C758" t="str">
            <v>Treasury Stocks - Opening Balance</v>
          </cell>
          <cell r="D758" t="str">
            <v>X1500</v>
          </cell>
          <cell r="E758" t="str">
            <v>X1500RF</v>
          </cell>
          <cell r="G758" t="str">
            <v>skipunlockOB</v>
          </cell>
          <cell r="H758" t="str">
            <v>F</v>
          </cell>
          <cell r="I758" t="b">
            <v>0</v>
          </cell>
          <cell r="J758" t="b">
            <v>0</v>
          </cell>
          <cell r="K758" t="b">
            <v>0</v>
          </cell>
          <cell r="L758" t="str">
            <v>M</v>
          </cell>
        </row>
        <row r="759">
          <cell r="A759" t="str">
            <v>X1500150</v>
          </cell>
          <cell r="B759">
            <v>1162</v>
          </cell>
          <cell r="C759" t="str">
            <v>Treasury Stocks - Tfr to Reserves</v>
          </cell>
          <cell r="D759" t="str">
            <v>X1500</v>
          </cell>
          <cell r="E759" t="str">
            <v>X1500RF</v>
          </cell>
          <cell r="H759" t="str">
            <v>F</v>
          </cell>
          <cell r="I759" t="b">
            <v>0</v>
          </cell>
          <cell r="J759" t="b">
            <v>1</v>
          </cell>
          <cell r="K759" t="b">
            <v>0</v>
          </cell>
          <cell r="L759" t="str">
            <v>M</v>
          </cell>
        </row>
        <row r="760">
          <cell r="A760" t="str">
            <v>X1500680</v>
          </cell>
          <cell r="B760">
            <v>1163</v>
          </cell>
          <cell r="C760" t="str">
            <v>Treasury Stocks - Tfr between Headings</v>
          </cell>
          <cell r="D760" t="str">
            <v>X1500</v>
          </cell>
          <cell r="E760" t="str">
            <v>X1500RF</v>
          </cell>
          <cell r="H760" t="str">
            <v>F</v>
          </cell>
          <cell r="I760" t="b">
            <v>0</v>
          </cell>
          <cell r="J760" t="b">
            <v>1</v>
          </cell>
          <cell r="K760" t="b">
            <v>0</v>
          </cell>
          <cell r="L760" t="str">
            <v>M</v>
          </cell>
        </row>
        <row r="761">
          <cell r="A761" t="str">
            <v>X1500690</v>
          </cell>
          <cell r="B761">
            <v>1164</v>
          </cell>
          <cell r="C761" t="str">
            <v>Treasury Stocks - Other Adjustments</v>
          </cell>
          <cell r="D761" t="str">
            <v>X1500</v>
          </cell>
          <cell r="E761" t="str">
            <v>X1500RF</v>
          </cell>
          <cell r="H761" t="str">
            <v>F</v>
          </cell>
          <cell r="I761" t="b">
            <v>0</v>
          </cell>
          <cell r="J761" t="b">
            <v>1</v>
          </cell>
          <cell r="K761" t="b">
            <v>0</v>
          </cell>
          <cell r="L761" t="str">
            <v>M</v>
          </cell>
        </row>
        <row r="762">
          <cell r="A762" t="str">
            <v>X1500RF</v>
          </cell>
          <cell r="B762">
            <v>1165</v>
          </cell>
          <cell r="C762" t="str">
            <v>Treasury Stocks</v>
          </cell>
          <cell r="G762">
            <v>2</v>
          </cell>
          <cell r="H762" t="str">
            <v>F</v>
          </cell>
          <cell r="I762" t="b">
            <v>0</v>
          </cell>
          <cell r="J762" t="b">
            <v>0</v>
          </cell>
          <cell r="K762" t="b">
            <v>0</v>
          </cell>
          <cell r="L762" t="str">
            <v>M</v>
          </cell>
        </row>
        <row r="763">
          <cell r="A763" t="str">
            <v>X2310OB</v>
          </cell>
          <cell r="B763">
            <v>1166</v>
          </cell>
          <cell r="C763" t="str">
            <v>Revaluation Reserve - Opening Balance</v>
          </cell>
          <cell r="D763" t="str">
            <v>X2310</v>
          </cell>
          <cell r="E763" t="str">
            <v>X2310RF</v>
          </cell>
          <cell r="G763" t="str">
            <v>skipunlockOB</v>
          </cell>
          <cell r="H763" t="str">
            <v>F</v>
          </cell>
          <cell r="I763" t="b">
            <v>0</v>
          </cell>
          <cell r="J763" t="b">
            <v>0</v>
          </cell>
          <cell r="K763" t="b">
            <v>0</v>
          </cell>
          <cell r="L763" t="str">
            <v>M</v>
          </cell>
        </row>
        <row r="764">
          <cell r="A764" t="str">
            <v>X2310680</v>
          </cell>
          <cell r="B764">
            <v>1167</v>
          </cell>
          <cell r="C764" t="str">
            <v>Revaluation Reserve - Tfr between Headings</v>
          </cell>
          <cell r="D764" t="str">
            <v>X2310</v>
          </cell>
          <cell r="E764" t="str">
            <v>X2310RF</v>
          </cell>
          <cell r="H764" t="str">
            <v>F</v>
          </cell>
          <cell r="I764" t="b">
            <v>0</v>
          </cell>
          <cell r="J764" t="b">
            <v>1</v>
          </cell>
          <cell r="K764" t="b">
            <v>0</v>
          </cell>
          <cell r="L764" t="str">
            <v>M</v>
          </cell>
        </row>
        <row r="765">
          <cell r="A765" t="str">
            <v>X2310690</v>
          </cell>
          <cell r="B765">
            <v>1168</v>
          </cell>
          <cell r="C765" t="str">
            <v>Revaluation Reserve - Other Adjustments</v>
          </cell>
          <cell r="D765" t="str">
            <v>X2310</v>
          </cell>
          <cell r="E765" t="str">
            <v>X2310RF</v>
          </cell>
          <cell r="H765" t="str">
            <v>F</v>
          </cell>
          <cell r="I765" t="b">
            <v>0</v>
          </cell>
          <cell r="J765" t="b">
            <v>1</v>
          </cell>
          <cell r="K765" t="b">
            <v>0</v>
          </cell>
          <cell r="L765" t="str">
            <v>M</v>
          </cell>
        </row>
        <row r="766">
          <cell r="A766" t="str">
            <v>X2310RF</v>
          </cell>
          <cell r="B766">
            <v>1169</v>
          </cell>
          <cell r="C766" t="str">
            <v>Revaluation Reserve</v>
          </cell>
          <cell r="G766">
            <v>2</v>
          </cell>
          <cell r="H766" t="str">
            <v>F</v>
          </cell>
          <cell r="I766" t="b">
            <v>0</v>
          </cell>
          <cell r="J766" t="b">
            <v>0</v>
          </cell>
          <cell r="K766" t="b">
            <v>0</v>
          </cell>
          <cell r="L766" t="str">
            <v>M</v>
          </cell>
        </row>
        <row r="767">
          <cell r="A767" t="str">
            <v>X2200OB</v>
          </cell>
          <cell r="B767">
            <v>1170</v>
          </cell>
          <cell r="C767" t="str">
            <v>Legal Reserve - Opening Balance</v>
          </cell>
          <cell r="D767" t="str">
            <v>X2200</v>
          </cell>
          <cell r="E767" t="str">
            <v>X2200RF</v>
          </cell>
          <cell r="G767" t="str">
            <v>skipunlockOB</v>
          </cell>
          <cell r="H767" t="str">
            <v>F</v>
          </cell>
          <cell r="I767" t="b">
            <v>0</v>
          </cell>
          <cell r="J767" t="b">
            <v>0</v>
          </cell>
          <cell r="K767" t="b">
            <v>0</v>
          </cell>
          <cell r="L767" t="str">
            <v>M</v>
          </cell>
        </row>
        <row r="768">
          <cell r="A768" t="str">
            <v>X2200680</v>
          </cell>
          <cell r="B768">
            <v>1171</v>
          </cell>
          <cell r="C768" t="str">
            <v>Legal Reserve - Tfr between Headings</v>
          </cell>
          <cell r="D768" t="str">
            <v>X2200</v>
          </cell>
          <cell r="E768" t="str">
            <v>X2200RF</v>
          </cell>
          <cell r="H768" t="str">
            <v>F</v>
          </cell>
          <cell r="I768" t="b">
            <v>0</v>
          </cell>
          <cell r="J768" t="b">
            <v>1</v>
          </cell>
          <cell r="K768" t="b">
            <v>0</v>
          </cell>
          <cell r="L768" t="str">
            <v>M</v>
          </cell>
        </row>
        <row r="769">
          <cell r="A769" t="str">
            <v>X2200690</v>
          </cell>
          <cell r="B769">
            <v>1172</v>
          </cell>
          <cell r="C769" t="str">
            <v>Legal Reserve - Other Adjustments</v>
          </cell>
          <cell r="D769" t="str">
            <v>X2200</v>
          </cell>
          <cell r="E769" t="str">
            <v>X2200RF</v>
          </cell>
          <cell r="H769" t="str">
            <v>F</v>
          </cell>
          <cell r="I769" t="b">
            <v>0</v>
          </cell>
          <cell r="J769" t="b">
            <v>1</v>
          </cell>
          <cell r="K769" t="b">
            <v>0</v>
          </cell>
          <cell r="L769" t="str">
            <v>M</v>
          </cell>
        </row>
        <row r="770">
          <cell r="A770" t="str">
            <v>X2200RF</v>
          </cell>
          <cell r="B770">
            <v>1173</v>
          </cell>
          <cell r="C770" t="str">
            <v>Legal Reserve</v>
          </cell>
          <cell r="G770">
            <v>2</v>
          </cell>
          <cell r="H770" t="str">
            <v>F</v>
          </cell>
          <cell r="I770" t="b">
            <v>0</v>
          </cell>
          <cell r="J770" t="b">
            <v>0</v>
          </cell>
          <cell r="K770" t="b">
            <v>0</v>
          </cell>
          <cell r="L770" t="str">
            <v>M</v>
          </cell>
        </row>
        <row r="771">
          <cell r="A771" t="str">
            <v>X2600OB</v>
          </cell>
          <cell r="B771">
            <v>1174</v>
          </cell>
          <cell r="C771" t="str">
            <v>Other Reserves - Opening Balance</v>
          </cell>
          <cell r="D771" t="str">
            <v>X2600</v>
          </cell>
          <cell r="E771" t="str">
            <v>X2600RF</v>
          </cell>
          <cell r="G771" t="str">
            <v>skipunlockOB</v>
          </cell>
          <cell r="H771" t="str">
            <v>F</v>
          </cell>
          <cell r="I771" t="b">
            <v>0</v>
          </cell>
          <cell r="J771" t="b">
            <v>0</v>
          </cell>
          <cell r="K771" t="b">
            <v>0</v>
          </cell>
          <cell r="L771" t="str">
            <v>M</v>
          </cell>
        </row>
        <row r="772">
          <cell r="A772" t="str">
            <v>X2600680</v>
          </cell>
          <cell r="B772">
            <v>1175</v>
          </cell>
          <cell r="C772" t="str">
            <v>Other Reserves - Tfr between Headings</v>
          </cell>
          <cell r="D772" t="str">
            <v>X2600</v>
          </cell>
          <cell r="E772" t="str">
            <v>X2600RF</v>
          </cell>
          <cell r="H772" t="str">
            <v>F</v>
          </cell>
          <cell r="I772" t="b">
            <v>0</v>
          </cell>
          <cell r="J772" t="b">
            <v>1</v>
          </cell>
          <cell r="K772" t="b">
            <v>0</v>
          </cell>
          <cell r="L772" t="str">
            <v>M</v>
          </cell>
        </row>
        <row r="773">
          <cell r="A773" t="str">
            <v>X2600690</v>
          </cell>
          <cell r="B773">
            <v>1176</v>
          </cell>
          <cell r="C773" t="str">
            <v>Other Reserves - Other Adjustments</v>
          </cell>
          <cell r="D773" t="str">
            <v>X2600</v>
          </cell>
          <cell r="E773" t="str">
            <v>X2600RF</v>
          </cell>
          <cell r="H773" t="str">
            <v>F</v>
          </cell>
          <cell r="I773" t="b">
            <v>0</v>
          </cell>
          <cell r="J773" t="b">
            <v>1</v>
          </cell>
          <cell r="K773" t="b">
            <v>0</v>
          </cell>
          <cell r="L773" t="str">
            <v>M</v>
          </cell>
        </row>
        <row r="774">
          <cell r="A774" t="str">
            <v>X2600RF</v>
          </cell>
          <cell r="B774">
            <v>1177</v>
          </cell>
          <cell r="C774" t="str">
            <v>Other Reserves</v>
          </cell>
          <cell r="G774">
            <v>2</v>
          </cell>
          <cell r="H774" t="str">
            <v>F</v>
          </cell>
          <cell r="I774" t="b">
            <v>0</v>
          </cell>
          <cell r="J774" t="b">
            <v>0</v>
          </cell>
          <cell r="K774" t="b">
            <v>0</v>
          </cell>
          <cell r="L774" t="str">
            <v>M</v>
          </cell>
        </row>
        <row r="775">
          <cell r="A775" t="str">
            <v>X2410OB</v>
          </cell>
          <cell r="B775">
            <v>1178</v>
          </cell>
          <cell r="C775" t="str">
            <v>Retained Earnings - Opening Balance</v>
          </cell>
          <cell r="D775" t="str">
            <v>X2410</v>
          </cell>
          <cell r="E775" t="str">
            <v>X2410RF</v>
          </cell>
          <cell r="G775" t="str">
            <v>skipunlockOB</v>
          </cell>
          <cell r="H775" t="str">
            <v>F</v>
          </cell>
          <cell r="I775" t="b">
            <v>0</v>
          </cell>
          <cell r="J775" t="b">
            <v>0</v>
          </cell>
          <cell r="K775" t="b">
            <v>0</v>
          </cell>
          <cell r="L775" t="str">
            <v>M</v>
          </cell>
        </row>
        <row r="776">
          <cell r="A776" t="str">
            <v>X2410150</v>
          </cell>
          <cell r="B776">
            <v>1179</v>
          </cell>
          <cell r="C776" t="str">
            <v>Retained Earnings - Tfr to Reserves</v>
          </cell>
          <cell r="D776" t="str">
            <v>X2410</v>
          </cell>
          <cell r="E776" t="str">
            <v>X2410RF</v>
          </cell>
          <cell r="H776" t="str">
            <v>F</v>
          </cell>
          <cell r="I776" t="b">
            <v>0</v>
          </cell>
          <cell r="J776" t="b">
            <v>1</v>
          </cell>
          <cell r="K776" t="b">
            <v>0</v>
          </cell>
          <cell r="L776" t="str">
            <v>M</v>
          </cell>
        </row>
        <row r="777">
          <cell r="A777" t="str">
            <v>X2410680</v>
          </cell>
          <cell r="B777">
            <v>1180</v>
          </cell>
          <cell r="C777" t="str">
            <v>Retained Earnings - Tfr between Headings</v>
          </cell>
          <cell r="D777" t="str">
            <v>X2410</v>
          </cell>
          <cell r="E777" t="str">
            <v>X2410RF</v>
          </cell>
          <cell r="H777" t="str">
            <v>F</v>
          </cell>
          <cell r="I777" t="b">
            <v>0</v>
          </cell>
          <cell r="J777" t="b">
            <v>1</v>
          </cell>
          <cell r="K777" t="b">
            <v>0</v>
          </cell>
          <cell r="L777" t="str">
            <v>M</v>
          </cell>
        </row>
        <row r="778">
          <cell r="A778" t="str">
            <v>X2410690</v>
          </cell>
          <cell r="B778">
            <v>1181</v>
          </cell>
          <cell r="C778" t="str">
            <v>Retained Earnings - Other Adjustments</v>
          </cell>
          <cell r="D778" t="str">
            <v>X2410</v>
          </cell>
          <cell r="E778" t="str">
            <v>X2410RF</v>
          </cell>
          <cell r="H778" t="str">
            <v>F</v>
          </cell>
          <cell r="I778" t="b">
            <v>0</v>
          </cell>
          <cell r="J778" t="b">
            <v>1</v>
          </cell>
          <cell r="K778" t="b">
            <v>0</v>
          </cell>
          <cell r="L778" t="str">
            <v>M</v>
          </cell>
        </row>
        <row r="779">
          <cell r="A779" t="str">
            <v>X2410RF</v>
          </cell>
          <cell r="B779">
            <v>1182</v>
          </cell>
          <cell r="C779" t="str">
            <v>Retained Earnings</v>
          </cell>
          <cell r="G779">
            <v>2</v>
          </cell>
          <cell r="H779" t="str">
            <v>F</v>
          </cell>
          <cell r="I779" t="b">
            <v>0</v>
          </cell>
          <cell r="J779" t="b">
            <v>0</v>
          </cell>
          <cell r="K779" t="b">
            <v>0</v>
          </cell>
          <cell r="L779" t="str">
            <v>M</v>
          </cell>
        </row>
        <row r="780">
          <cell r="A780" t="str">
            <v>X2800OB</v>
          </cell>
          <cell r="B780">
            <v>1183</v>
          </cell>
          <cell r="C780" t="str">
            <v>Dividends - Opening Balance</v>
          </cell>
          <cell r="D780" t="str">
            <v>X2800</v>
          </cell>
          <cell r="E780" t="str">
            <v>X2800RF</v>
          </cell>
          <cell r="G780" t="str">
            <v>skipunlockOB</v>
          </cell>
          <cell r="H780" t="str">
            <v>F</v>
          </cell>
          <cell r="I780" t="b">
            <v>0</v>
          </cell>
          <cell r="J780" t="b">
            <v>0</v>
          </cell>
          <cell r="K780" t="b">
            <v>0</v>
          </cell>
          <cell r="L780" t="str">
            <v>M</v>
          </cell>
        </row>
        <row r="781">
          <cell r="A781" t="str">
            <v>X2800120</v>
          </cell>
          <cell r="B781">
            <v>1184</v>
          </cell>
          <cell r="C781" t="str">
            <v>Dividends - Paid out current year</v>
          </cell>
          <cell r="D781" t="str">
            <v>X2800</v>
          </cell>
          <cell r="E781" t="str">
            <v>X2800RF</v>
          </cell>
          <cell r="H781" t="str">
            <v>F</v>
          </cell>
          <cell r="I781" t="b">
            <v>0</v>
          </cell>
          <cell r="J781" t="b">
            <v>1</v>
          </cell>
          <cell r="K781" t="b">
            <v>0</v>
          </cell>
          <cell r="L781" t="str">
            <v>M</v>
          </cell>
        </row>
        <row r="782">
          <cell r="A782" t="str">
            <v>X2800130</v>
          </cell>
          <cell r="B782">
            <v>1185</v>
          </cell>
          <cell r="C782" t="str">
            <v>Dividends - Proposed current year</v>
          </cell>
          <cell r="D782" t="str">
            <v>X2800</v>
          </cell>
          <cell r="E782" t="str">
            <v>X2800RF</v>
          </cell>
          <cell r="H782" t="str">
            <v>F</v>
          </cell>
          <cell r="I782" t="b">
            <v>0</v>
          </cell>
          <cell r="J782" t="b">
            <v>1</v>
          </cell>
          <cell r="K782" t="b">
            <v>0</v>
          </cell>
          <cell r="L782" t="str">
            <v>M</v>
          </cell>
        </row>
        <row r="783">
          <cell r="A783" t="str">
            <v>X2800680</v>
          </cell>
          <cell r="B783">
            <v>1186</v>
          </cell>
          <cell r="C783" t="str">
            <v>Dividends - Tfr between Headings</v>
          </cell>
          <cell r="D783" t="str">
            <v>X2800</v>
          </cell>
          <cell r="E783" t="str">
            <v>X2800RF</v>
          </cell>
          <cell r="H783" t="str">
            <v>F</v>
          </cell>
          <cell r="I783" t="b">
            <v>0</v>
          </cell>
          <cell r="J783" t="b">
            <v>1</v>
          </cell>
          <cell r="K783" t="b">
            <v>0</v>
          </cell>
          <cell r="L783" t="str">
            <v>M</v>
          </cell>
        </row>
        <row r="784">
          <cell r="A784" t="str">
            <v>X2800690</v>
          </cell>
          <cell r="B784">
            <v>1187</v>
          </cell>
          <cell r="C784" t="str">
            <v>Dividends - Other Adjustments</v>
          </cell>
          <cell r="D784" t="str">
            <v>X2800</v>
          </cell>
          <cell r="E784" t="str">
            <v>X2800RF</v>
          </cell>
          <cell r="H784" t="str">
            <v>F</v>
          </cell>
          <cell r="I784" t="b">
            <v>0</v>
          </cell>
          <cell r="J784" t="b">
            <v>1</v>
          </cell>
          <cell r="K784" t="b">
            <v>0</v>
          </cell>
          <cell r="L784" t="str">
            <v>M</v>
          </cell>
        </row>
        <row r="785">
          <cell r="A785" t="str">
            <v>X2800RF</v>
          </cell>
          <cell r="B785">
            <v>1188</v>
          </cell>
          <cell r="C785" t="str">
            <v>Dividends paid or proposed (-)</v>
          </cell>
          <cell r="G785">
            <v>2</v>
          </cell>
          <cell r="H785" t="str">
            <v>F</v>
          </cell>
          <cell r="I785" t="b">
            <v>0</v>
          </cell>
          <cell r="J785" t="b">
            <v>0</v>
          </cell>
          <cell r="K785" t="b">
            <v>0</v>
          </cell>
          <cell r="L785" t="str">
            <v>M</v>
          </cell>
        </row>
        <row r="786">
          <cell r="A786" t="str">
            <v>X3000OB</v>
          </cell>
          <cell r="B786">
            <v>1189</v>
          </cell>
          <cell r="C786" t="str">
            <v>(Loss)/Profit for the Year - Opening Balance</v>
          </cell>
          <cell r="D786" t="str">
            <v>X3000</v>
          </cell>
          <cell r="E786" t="str">
            <v>X3000RF</v>
          </cell>
          <cell r="G786" t="str">
            <v>skipunlockOB</v>
          </cell>
          <cell r="H786" t="str">
            <v>F</v>
          </cell>
          <cell r="I786" t="b">
            <v>0</v>
          </cell>
          <cell r="J786" t="b">
            <v>0</v>
          </cell>
          <cell r="K786" t="b">
            <v>0</v>
          </cell>
          <cell r="L786" t="str">
            <v>M</v>
          </cell>
        </row>
        <row r="787">
          <cell r="A787" t="str">
            <v>X3000110</v>
          </cell>
          <cell r="B787">
            <v>1190</v>
          </cell>
          <cell r="C787" t="str">
            <v>(Loss)/Profit for the Year - Curent year</v>
          </cell>
          <cell r="D787" t="str">
            <v>X3000</v>
          </cell>
          <cell r="E787" t="str">
            <v>X3000RF</v>
          </cell>
          <cell r="H787" t="str">
            <v>F</v>
          </cell>
          <cell r="I787" t="b">
            <v>0</v>
          </cell>
          <cell r="J787" t="b">
            <v>1</v>
          </cell>
          <cell r="K787" t="b">
            <v>0</v>
          </cell>
          <cell r="L787" t="str">
            <v>M</v>
          </cell>
        </row>
        <row r="788">
          <cell r="A788" t="str">
            <v>X3000120</v>
          </cell>
          <cell r="B788">
            <v>1191</v>
          </cell>
          <cell r="C788" t="str">
            <v>(Loss)/Profit for the Year - Dividends Paid out current year</v>
          </cell>
          <cell r="D788" t="str">
            <v>X3000</v>
          </cell>
          <cell r="E788" t="str">
            <v>X3000RF</v>
          </cell>
          <cell r="H788" t="str">
            <v>F</v>
          </cell>
          <cell r="I788" t="b">
            <v>0</v>
          </cell>
          <cell r="J788" t="b">
            <v>1</v>
          </cell>
          <cell r="K788" t="b">
            <v>0</v>
          </cell>
          <cell r="L788" t="str">
            <v>M</v>
          </cell>
        </row>
        <row r="789">
          <cell r="A789" t="str">
            <v>X3000130</v>
          </cell>
          <cell r="B789">
            <v>1192</v>
          </cell>
          <cell r="C789" t="str">
            <v>(Loss)/Profit for the Year - Dividends Proposed current year</v>
          </cell>
          <cell r="D789" t="str">
            <v>X3000</v>
          </cell>
          <cell r="E789" t="str">
            <v>X3000RF</v>
          </cell>
          <cell r="H789" t="str">
            <v>F</v>
          </cell>
          <cell r="I789" t="b">
            <v>0</v>
          </cell>
          <cell r="J789" t="b">
            <v>1</v>
          </cell>
          <cell r="K789" t="b">
            <v>0</v>
          </cell>
          <cell r="L789" t="str">
            <v>M</v>
          </cell>
        </row>
        <row r="790">
          <cell r="A790" t="str">
            <v>X3000150</v>
          </cell>
          <cell r="B790">
            <v>1193</v>
          </cell>
          <cell r="C790" t="str">
            <v>(Loss)/Profit for the Year - Tfr to Reserves</v>
          </cell>
          <cell r="D790" t="str">
            <v>X3000</v>
          </cell>
          <cell r="E790" t="str">
            <v>X3000RF</v>
          </cell>
          <cell r="H790" t="str">
            <v>F</v>
          </cell>
          <cell r="I790" t="b">
            <v>0</v>
          </cell>
          <cell r="J790" t="b">
            <v>1</v>
          </cell>
          <cell r="K790" t="b">
            <v>0</v>
          </cell>
          <cell r="L790" t="str">
            <v>M</v>
          </cell>
        </row>
        <row r="791">
          <cell r="A791" t="str">
            <v>X3000680</v>
          </cell>
          <cell r="B791">
            <v>1194</v>
          </cell>
          <cell r="C791" t="str">
            <v>(Loss)/Profit for the Year - Tfr between Headings</v>
          </cell>
          <cell r="D791" t="str">
            <v>X3000</v>
          </cell>
          <cell r="E791" t="str">
            <v>X3000RF</v>
          </cell>
          <cell r="H791" t="str">
            <v>F</v>
          </cell>
          <cell r="I791" t="b">
            <v>0</v>
          </cell>
          <cell r="J791" t="b">
            <v>1</v>
          </cell>
          <cell r="K791" t="b">
            <v>0</v>
          </cell>
          <cell r="L791" t="str">
            <v>M</v>
          </cell>
        </row>
        <row r="792">
          <cell r="A792" t="str">
            <v>X3000690</v>
          </cell>
          <cell r="B792">
            <v>1195</v>
          </cell>
          <cell r="C792" t="str">
            <v>(Loss)/Profit for the Year - Other Adjustments</v>
          </cell>
          <cell r="D792" t="str">
            <v>X3000</v>
          </cell>
          <cell r="E792" t="str">
            <v>X3000RF</v>
          </cell>
          <cell r="H792" t="str">
            <v>F</v>
          </cell>
          <cell r="I792" t="b">
            <v>0</v>
          </cell>
          <cell r="J792" t="b">
            <v>1</v>
          </cell>
          <cell r="K792" t="b">
            <v>0</v>
          </cell>
          <cell r="L792" t="str">
            <v>M</v>
          </cell>
        </row>
        <row r="793">
          <cell r="A793" t="str">
            <v>X3000RF</v>
          </cell>
          <cell r="B793">
            <v>1196</v>
          </cell>
          <cell r="C793" t="str">
            <v>(Loss)/Profit for the Year</v>
          </cell>
          <cell r="G793">
            <v>2</v>
          </cell>
          <cell r="H793" t="str">
            <v>F</v>
          </cell>
          <cell r="I793" t="b">
            <v>0</v>
          </cell>
          <cell r="J793" t="b">
            <v>0</v>
          </cell>
          <cell r="K793" t="b">
            <v>0</v>
          </cell>
          <cell r="L793" t="str">
            <v>M</v>
          </cell>
        </row>
        <row r="794">
          <cell r="A794" t="str">
            <v>_1197</v>
          </cell>
          <cell r="B794">
            <v>1197</v>
          </cell>
          <cell r="C794" t="str">
            <v>Debt FLOWS</v>
          </cell>
          <cell r="G794" t="str">
            <v>T</v>
          </cell>
          <cell r="H794" t="str">
            <v>F</v>
          </cell>
          <cell r="I794" t="b">
            <v>0</v>
          </cell>
          <cell r="J794" t="b">
            <v>0</v>
          </cell>
          <cell r="K794" t="b">
            <v>0</v>
          </cell>
          <cell r="L794" t="str">
            <v>M</v>
          </cell>
        </row>
        <row r="795">
          <cell r="A795" t="str">
            <v>L4010OB</v>
          </cell>
          <cell r="B795">
            <v>1198</v>
          </cell>
          <cell r="C795" t="str">
            <v>Short Term Loans - External - Opening Balance</v>
          </cell>
          <cell r="D795" t="str">
            <v>L4010</v>
          </cell>
          <cell r="E795" t="str">
            <v>L4010RF</v>
          </cell>
          <cell r="G795" t="str">
            <v>skipunlockOB</v>
          </cell>
          <cell r="H795" t="str">
            <v>F</v>
          </cell>
          <cell r="I795" t="b">
            <v>0</v>
          </cell>
          <cell r="J795" t="b">
            <v>0</v>
          </cell>
          <cell r="K795" t="b">
            <v>0</v>
          </cell>
          <cell r="L795" t="str">
            <v>M</v>
          </cell>
        </row>
        <row r="796">
          <cell r="A796" t="str">
            <v>L4010202</v>
          </cell>
          <cell r="B796">
            <v>1199</v>
          </cell>
          <cell r="C796" t="str">
            <v>Short Term Loans - External - New Loans</v>
          </cell>
          <cell r="D796" t="str">
            <v>L4010</v>
          </cell>
          <cell r="E796" t="str">
            <v>L4010RF</v>
          </cell>
          <cell r="H796" t="str">
            <v>F</v>
          </cell>
          <cell r="I796" t="b">
            <v>0</v>
          </cell>
          <cell r="J796" t="b">
            <v>1</v>
          </cell>
          <cell r="K796" t="b">
            <v>0</v>
          </cell>
          <cell r="L796" t="str">
            <v>M</v>
          </cell>
        </row>
        <row r="797">
          <cell r="A797" t="str">
            <v>L4010212</v>
          </cell>
          <cell r="B797">
            <v>1200</v>
          </cell>
          <cell r="C797" t="str">
            <v>Short Term Loans - External - Loans reimbursed (-)</v>
          </cell>
          <cell r="D797" t="str">
            <v>L4010</v>
          </cell>
          <cell r="E797" t="str">
            <v>L4010RF</v>
          </cell>
          <cell r="H797" t="str">
            <v>F</v>
          </cell>
          <cell r="I797" t="b">
            <v>0</v>
          </cell>
          <cell r="J797" t="b">
            <v>1</v>
          </cell>
          <cell r="K797" t="b">
            <v>0</v>
          </cell>
          <cell r="L797" t="str">
            <v>M</v>
          </cell>
        </row>
        <row r="798">
          <cell r="A798" t="str">
            <v>L4010213</v>
          </cell>
          <cell r="B798">
            <v>1201</v>
          </cell>
          <cell r="C798" t="str">
            <v>Short Term Loans - External - Converted to equity</v>
          </cell>
          <cell r="D798" t="str">
            <v>L4010</v>
          </cell>
          <cell r="E798" t="str">
            <v>L4010RF</v>
          </cell>
          <cell r="H798" t="str">
            <v>F</v>
          </cell>
          <cell r="I798" t="b">
            <v>0</v>
          </cell>
          <cell r="J798" t="b">
            <v>1</v>
          </cell>
          <cell r="K798" t="b">
            <v>0</v>
          </cell>
          <cell r="L798" t="str">
            <v>M</v>
          </cell>
        </row>
        <row r="799">
          <cell r="A799" t="str">
            <v>L4010215</v>
          </cell>
          <cell r="B799">
            <v>1202</v>
          </cell>
          <cell r="C799" t="str">
            <v>Short Term Loans - External - Transfers to Short Term Loans</v>
          </cell>
          <cell r="D799" t="str">
            <v>L4010</v>
          </cell>
          <cell r="E799" t="str">
            <v>L4010RF</v>
          </cell>
          <cell r="H799" t="str">
            <v>F</v>
          </cell>
          <cell r="I799" t="b">
            <v>0</v>
          </cell>
          <cell r="J799" t="b">
            <v>1</v>
          </cell>
          <cell r="K799" t="b">
            <v>0</v>
          </cell>
          <cell r="L799" t="str">
            <v>M</v>
          </cell>
        </row>
        <row r="800">
          <cell r="A800" t="str">
            <v>L4010950</v>
          </cell>
          <cell r="B800">
            <v>1203</v>
          </cell>
          <cell r="C800" t="str">
            <v>Short Term Loans - External - Currency Translation Difference</v>
          </cell>
          <cell r="D800" t="str">
            <v>L4010</v>
          </cell>
          <cell r="E800" t="str">
            <v>L4010RF</v>
          </cell>
          <cell r="H800" t="str">
            <v>F</v>
          </cell>
          <cell r="I800" t="b">
            <v>0</v>
          </cell>
          <cell r="J800" t="b">
            <v>1</v>
          </cell>
          <cell r="K800" t="b">
            <v>0</v>
          </cell>
          <cell r="L800" t="str">
            <v>M</v>
          </cell>
        </row>
        <row r="801">
          <cell r="A801" t="str">
            <v>L4010RF</v>
          </cell>
          <cell r="B801">
            <v>1204</v>
          </cell>
          <cell r="C801" t="str">
            <v>Short Term Loans - External</v>
          </cell>
          <cell r="G801">
            <v>2</v>
          </cell>
          <cell r="H801" t="str">
            <v>F</v>
          </cell>
          <cell r="I801" t="b">
            <v>0</v>
          </cell>
          <cell r="J801" t="b">
            <v>0</v>
          </cell>
          <cell r="K801" t="b">
            <v>0</v>
          </cell>
          <cell r="L801" t="str">
            <v>M</v>
          </cell>
        </row>
        <row r="802">
          <cell r="A802" t="str">
            <v>L4020OB</v>
          </cell>
          <cell r="B802">
            <v>1205</v>
          </cell>
          <cell r="C802" t="str">
            <v>Current Portion of Long Term Loans - External - Opening Balance</v>
          </cell>
          <cell r="D802" t="str">
            <v>L4020</v>
          </cell>
          <cell r="E802" t="str">
            <v>L4020RF</v>
          </cell>
          <cell r="G802" t="str">
            <v>skipunlockOB</v>
          </cell>
          <cell r="H802" t="str">
            <v>F</v>
          </cell>
          <cell r="I802" t="b">
            <v>0</v>
          </cell>
          <cell r="J802" t="b">
            <v>0</v>
          </cell>
          <cell r="K802" t="b">
            <v>0</v>
          </cell>
          <cell r="L802" t="str">
            <v>M</v>
          </cell>
        </row>
        <row r="803">
          <cell r="A803" t="str">
            <v>L4020202</v>
          </cell>
          <cell r="B803">
            <v>1206</v>
          </cell>
          <cell r="C803" t="str">
            <v>Current Portion of Long Term Loans - External - New Loans</v>
          </cell>
          <cell r="D803" t="str">
            <v>L4020</v>
          </cell>
          <cell r="E803" t="str">
            <v>L4020RF</v>
          </cell>
          <cell r="H803" t="str">
            <v>F</v>
          </cell>
          <cell r="I803" t="b">
            <v>0</v>
          </cell>
          <cell r="J803" t="b">
            <v>1</v>
          </cell>
          <cell r="K803" t="b">
            <v>0</v>
          </cell>
          <cell r="L803" t="str">
            <v>M</v>
          </cell>
        </row>
        <row r="804">
          <cell r="A804" t="str">
            <v>L4020212</v>
          </cell>
          <cell r="B804">
            <v>1207</v>
          </cell>
          <cell r="C804" t="str">
            <v>Current Portion of Long Term Loans - External - Loans reimbursed (-)</v>
          </cell>
          <cell r="D804" t="str">
            <v>L4020</v>
          </cell>
          <cell r="E804" t="str">
            <v>L4020RF</v>
          </cell>
          <cell r="H804" t="str">
            <v>F</v>
          </cell>
          <cell r="I804" t="b">
            <v>0</v>
          </cell>
          <cell r="J804" t="b">
            <v>1</v>
          </cell>
          <cell r="K804" t="b">
            <v>0</v>
          </cell>
          <cell r="L804" t="str">
            <v>M</v>
          </cell>
        </row>
        <row r="805">
          <cell r="A805" t="str">
            <v>L4020213</v>
          </cell>
          <cell r="B805">
            <v>1208</v>
          </cell>
          <cell r="C805" t="str">
            <v>Current Portion of Long Term Loans - External - Converted to equity</v>
          </cell>
          <cell r="D805" t="str">
            <v>L4020</v>
          </cell>
          <cell r="E805" t="str">
            <v>L4020RF</v>
          </cell>
          <cell r="H805" t="str">
            <v>F</v>
          </cell>
          <cell r="I805" t="b">
            <v>0</v>
          </cell>
          <cell r="J805" t="b">
            <v>1</v>
          </cell>
          <cell r="K805" t="b">
            <v>0</v>
          </cell>
          <cell r="L805" t="str">
            <v>M</v>
          </cell>
        </row>
        <row r="806">
          <cell r="A806" t="str">
            <v>L4020215</v>
          </cell>
          <cell r="B806">
            <v>1209</v>
          </cell>
          <cell r="C806" t="str">
            <v>Current Portion of Long Term Loans - External - Transfers to Short Term Loans</v>
          </cell>
          <cell r="D806" t="str">
            <v>L4020</v>
          </cell>
          <cell r="E806" t="str">
            <v>L4020RF</v>
          </cell>
          <cell r="H806" t="str">
            <v>F</v>
          </cell>
          <cell r="I806" t="b">
            <v>0</v>
          </cell>
          <cell r="J806" t="b">
            <v>1</v>
          </cell>
          <cell r="K806" t="b">
            <v>0</v>
          </cell>
          <cell r="L806" t="str">
            <v>M</v>
          </cell>
        </row>
        <row r="807">
          <cell r="A807" t="str">
            <v>L4020950</v>
          </cell>
          <cell r="B807">
            <v>1210</v>
          </cell>
          <cell r="C807" t="str">
            <v>Current Portion of Long Term Loans - External - Currency Translation Difference</v>
          </cell>
          <cell r="D807" t="str">
            <v>L4020</v>
          </cell>
          <cell r="E807" t="str">
            <v>L4020RF</v>
          </cell>
          <cell r="H807" t="str">
            <v>F</v>
          </cell>
          <cell r="I807" t="b">
            <v>0</v>
          </cell>
          <cell r="J807" t="b">
            <v>1</v>
          </cell>
          <cell r="K807" t="b">
            <v>0</v>
          </cell>
          <cell r="L807" t="str">
            <v>M</v>
          </cell>
        </row>
        <row r="808">
          <cell r="A808" t="str">
            <v>L4020RF</v>
          </cell>
          <cell r="B808">
            <v>1211</v>
          </cell>
          <cell r="C808" t="str">
            <v>Current Portion of Long Term Loans - External</v>
          </cell>
          <cell r="G808">
            <v>2</v>
          </cell>
          <cell r="H808" t="str">
            <v>F</v>
          </cell>
          <cell r="I808" t="b">
            <v>0</v>
          </cell>
          <cell r="J808" t="b">
            <v>0</v>
          </cell>
          <cell r="K808" t="b">
            <v>0</v>
          </cell>
          <cell r="L808" t="str">
            <v>M</v>
          </cell>
        </row>
        <row r="809">
          <cell r="A809" t="str">
            <v>L5010OB</v>
          </cell>
          <cell r="B809">
            <v>1212</v>
          </cell>
          <cell r="C809" t="str">
            <v>Long Term Loans - External - Opening Balance</v>
          </cell>
          <cell r="D809" t="str">
            <v>L5010</v>
          </cell>
          <cell r="E809" t="str">
            <v>L5010RF</v>
          </cell>
          <cell r="G809" t="str">
            <v>skipunlockOB</v>
          </cell>
          <cell r="H809" t="str">
            <v>F</v>
          </cell>
          <cell r="I809" t="b">
            <v>0</v>
          </cell>
          <cell r="J809" t="b">
            <v>0</v>
          </cell>
          <cell r="K809" t="b">
            <v>0</v>
          </cell>
          <cell r="L809" t="str">
            <v>M</v>
          </cell>
        </row>
        <row r="810">
          <cell r="A810" t="str">
            <v>L5010202</v>
          </cell>
          <cell r="B810">
            <v>1213</v>
          </cell>
          <cell r="C810" t="str">
            <v>Long Term Loans - External - New Loans</v>
          </cell>
          <cell r="D810" t="str">
            <v>L5010</v>
          </cell>
          <cell r="E810" t="str">
            <v>L5010RF</v>
          </cell>
          <cell r="H810" t="str">
            <v>F</v>
          </cell>
          <cell r="I810" t="b">
            <v>0</v>
          </cell>
          <cell r="J810" t="b">
            <v>1</v>
          </cell>
          <cell r="K810" t="b">
            <v>0</v>
          </cell>
          <cell r="L810" t="str">
            <v>M</v>
          </cell>
        </row>
        <row r="811">
          <cell r="A811" t="str">
            <v>L5010212</v>
          </cell>
          <cell r="B811">
            <v>1214</v>
          </cell>
          <cell r="C811" t="str">
            <v>Long Term Loans - External - Loans reimbursed (-)</v>
          </cell>
          <cell r="D811" t="str">
            <v>L5010</v>
          </cell>
          <cell r="E811" t="str">
            <v>L5010RF</v>
          </cell>
          <cell r="H811" t="str">
            <v>F</v>
          </cell>
          <cell r="I811" t="b">
            <v>0</v>
          </cell>
          <cell r="J811" t="b">
            <v>1</v>
          </cell>
          <cell r="K811" t="b">
            <v>0</v>
          </cell>
          <cell r="L811" t="str">
            <v>M</v>
          </cell>
        </row>
        <row r="812">
          <cell r="A812" t="str">
            <v>L5010213</v>
          </cell>
          <cell r="B812">
            <v>1215</v>
          </cell>
          <cell r="C812" t="str">
            <v>Long Term Loans - External - Converted to equity</v>
          </cell>
          <cell r="D812" t="str">
            <v>L5010</v>
          </cell>
          <cell r="E812" t="str">
            <v>L5010RF</v>
          </cell>
          <cell r="H812" t="str">
            <v>F</v>
          </cell>
          <cell r="I812" t="b">
            <v>0</v>
          </cell>
          <cell r="J812" t="b">
            <v>1</v>
          </cell>
          <cell r="K812" t="b">
            <v>0</v>
          </cell>
          <cell r="L812" t="str">
            <v>M</v>
          </cell>
        </row>
        <row r="813">
          <cell r="A813" t="str">
            <v>L5010215</v>
          </cell>
          <cell r="B813">
            <v>1216</v>
          </cell>
          <cell r="C813" t="str">
            <v>Long Term Loans - External - Transfers to Short Term Loans</v>
          </cell>
          <cell r="D813" t="str">
            <v>L5010</v>
          </cell>
          <cell r="E813" t="str">
            <v>L5010RF</v>
          </cell>
          <cell r="H813" t="str">
            <v>F</v>
          </cell>
          <cell r="I813" t="b">
            <v>0</v>
          </cell>
          <cell r="J813" t="b">
            <v>1</v>
          </cell>
          <cell r="K813" t="b">
            <v>0</v>
          </cell>
          <cell r="L813" t="str">
            <v>M</v>
          </cell>
        </row>
        <row r="814">
          <cell r="A814" t="str">
            <v>L5010950</v>
          </cell>
          <cell r="B814">
            <v>1217</v>
          </cell>
          <cell r="C814" t="str">
            <v>Long Term Loans - External - Currency Translation Difference</v>
          </cell>
          <cell r="D814" t="str">
            <v>L5010</v>
          </cell>
          <cell r="E814" t="str">
            <v>L5010RF</v>
          </cell>
          <cell r="H814" t="str">
            <v>F</v>
          </cell>
          <cell r="I814" t="b">
            <v>0</v>
          </cell>
          <cell r="J814" t="b">
            <v>1</v>
          </cell>
          <cell r="K814" t="b">
            <v>0</v>
          </cell>
          <cell r="L814" t="str">
            <v>M</v>
          </cell>
        </row>
        <row r="815">
          <cell r="A815" t="str">
            <v>L5010RF</v>
          </cell>
          <cell r="B815">
            <v>1218</v>
          </cell>
          <cell r="C815" t="str">
            <v>Long Term Loans - External</v>
          </cell>
          <cell r="G815">
            <v>2</v>
          </cell>
          <cell r="H815" t="str">
            <v>F</v>
          </cell>
          <cell r="I815" t="b">
            <v>0</v>
          </cell>
          <cell r="J815" t="b">
            <v>0</v>
          </cell>
          <cell r="K815" t="b">
            <v>0</v>
          </cell>
          <cell r="L815" t="str">
            <v>M</v>
          </cell>
        </row>
        <row r="816">
          <cell r="A816" t="str">
            <v>L5020OB</v>
          </cell>
          <cell r="B816">
            <v>1219</v>
          </cell>
          <cell r="C816" t="str">
            <v>Amounts due to MIC Group Companies - Opening Balance</v>
          </cell>
          <cell r="D816" t="str">
            <v>L5020</v>
          </cell>
          <cell r="E816" t="str">
            <v>L5020RF</v>
          </cell>
          <cell r="G816" t="str">
            <v>skipunlockOB</v>
          </cell>
          <cell r="H816" t="str">
            <v>F</v>
          </cell>
          <cell r="I816" t="b">
            <v>0</v>
          </cell>
          <cell r="J816" t="b">
            <v>0</v>
          </cell>
          <cell r="K816" t="b">
            <v>0</v>
          </cell>
          <cell r="L816" t="str">
            <v>M</v>
          </cell>
        </row>
        <row r="817">
          <cell r="A817" t="str">
            <v>L5020202</v>
          </cell>
          <cell r="B817">
            <v>1220</v>
          </cell>
          <cell r="C817" t="str">
            <v>Amounts due to MIC Group Companies - New Loans</v>
          </cell>
          <cell r="D817" t="str">
            <v>L5020</v>
          </cell>
          <cell r="E817" t="str">
            <v>L5020RF</v>
          </cell>
          <cell r="H817" t="str">
            <v>F</v>
          </cell>
          <cell r="I817" t="b">
            <v>0</v>
          </cell>
          <cell r="J817" t="b">
            <v>1</v>
          </cell>
          <cell r="K817" t="b">
            <v>0</v>
          </cell>
          <cell r="L817" t="str">
            <v>M</v>
          </cell>
        </row>
        <row r="818">
          <cell r="A818" t="str">
            <v>L5020212</v>
          </cell>
          <cell r="B818">
            <v>1221</v>
          </cell>
          <cell r="C818" t="str">
            <v>Amounts due to MIC Group Companies - Loans reimbursed (-)</v>
          </cell>
          <cell r="D818" t="str">
            <v>L5020</v>
          </cell>
          <cell r="E818" t="str">
            <v>L5020RF</v>
          </cell>
          <cell r="H818" t="str">
            <v>F</v>
          </cell>
          <cell r="I818" t="b">
            <v>0</v>
          </cell>
          <cell r="J818" t="b">
            <v>1</v>
          </cell>
          <cell r="K818" t="b">
            <v>0</v>
          </cell>
          <cell r="L818" t="str">
            <v>M</v>
          </cell>
        </row>
        <row r="819">
          <cell r="A819" t="str">
            <v>L5020213</v>
          </cell>
          <cell r="B819">
            <v>1222</v>
          </cell>
          <cell r="C819" t="str">
            <v>Amounts due to MIC Group Companies - Converted to equity</v>
          </cell>
          <cell r="D819" t="str">
            <v>L5020</v>
          </cell>
          <cell r="E819" t="str">
            <v>L5020RF</v>
          </cell>
          <cell r="H819" t="str">
            <v>F</v>
          </cell>
          <cell r="I819" t="b">
            <v>0</v>
          </cell>
          <cell r="J819" t="b">
            <v>1</v>
          </cell>
          <cell r="K819" t="b">
            <v>0</v>
          </cell>
          <cell r="L819" t="str">
            <v>M</v>
          </cell>
        </row>
        <row r="820">
          <cell r="A820" t="str">
            <v>L5020215</v>
          </cell>
          <cell r="B820">
            <v>1223</v>
          </cell>
          <cell r="C820" t="str">
            <v>Amounts due to MIC Group Companies - Transfers to Short Term Loans</v>
          </cell>
          <cell r="D820" t="str">
            <v>L5020</v>
          </cell>
          <cell r="E820" t="str">
            <v>L5020RF</v>
          </cell>
          <cell r="H820" t="str">
            <v>F</v>
          </cell>
          <cell r="I820" t="b">
            <v>0</v>
          </cell>
          <cell r="J820" t="b">
            <v>1</v>
          </cell>
          <cell r="K820" t="b">
            <v>0</v>
          </cell>
          <cell r="L820" t="str">
            <v>M</v>
          </cell>
        </row>
        <row r="821">
          <cell r="A821" t="str">
            <v>L5020950</v>
          </cell>
          <cell r="B821">
            <v>1224</v>
          </cell>
          <cell r="C821" t="str">
            <v>Amounts due to MIC Group Companies - Currency Translation Difference</v>
          </cell>
          <cell r="D821" t="str">
            <v>L5020</v>
          </cell>
          <cell r="E821" t="str">
            <v>L5020RF</v>
          </cell>
          <cell r="H821" t="str">
            <v>F</v>
          </cell>
          <cell r="I821" t="b">
            <v>0</v>
          </cell>
          <cell r="J821" t="b">
            <v>1</v>
          </cell>
          <cell r="K821" t="b">
            <v>0</v>
          </cell>
          <cell r="L821" t="str">
            <v>M</v>
          </cell>
        </row>
        <row r="822">
          <cell r="A822" t="str">
            <v>L5020RF</v>
          </cell>
          <cell r="B822">
            <v>1225</v>
          </cell>
          <cell r="C822" t="str">
            <v>Amounts due to MIC Group Companies</v>
          </cell>
          <cell r="G822">
            <v>2</v>
          </cell>
          <cell r="H822" t="str">
            <v>F</v>
          </cell>
          <cell r="I822" t="b">
            <v>0</v>
          </cell>
          <cell r="J822" t="b">
            <v>0</v>
          </cell>
          <cell r="K822" t="b">
            <v>0</v>
          </cell>
          <cell r="L822" t="str">
            <v>M</v>
          </cell>
        </row>
        <row r="823">
          <cell r="A823" t="str">
            <v>L5030OB</v>
          </cell>
          <cell r="B823">
            <v>1226</v>
          </cell>
          <cell r="C823" t="str">
            <v>Amounts due to JV Partners - Opening Balance</v>
          </cell>
          <cell r="D823" t="str">
            <v>L5030</v>
          </cell>
          <cell r="E823" t="str">
            <v>L5030RF</v>
          </cell>
          <cell r="G823" t="str">
            <v>skipunlockOB</v>
          </cell>
          <cell r="H823" t="str">
            <v>F</v>
          </cell>
          <cell r="I823" t="b">
            <v>0</v>
          </cell>
          <cell r="J823" t="b">
            <v>0</v>
          </cell>
          <cell r="K823" t="b">
            <v>0</v>
          </cell>
          <cell r="L823" t="str">
            <v>M</v>
          </cell>
        </row>
        <row r="824">
          <cell r="A824" t="str">
            <v>L5030202</v>
          </cell>
          <cell r="B824">
            <v>1227</v>
          </cell>
          <cell r="C824" t="str">
            <v>Amounts due to JV Partners - New Loans</v>
          </cell>
          <cell r="D824" t="str">
            <v>L5030</v>
          </cell>
          <cell r="E824" t="str">
            <v>L5030RF</v>
          </cell>
          <cell r="H824" t="str">
            <v>F</v>
          </cell>
          <cell r="I824" t="b">
            <v>0</v>
          </cell>
          <cell r="J824" t="b">
            <v>1</v>
          </cell>
          <cell r="K824" t="b">
            <v>0</v>
          </cell>
          <cell r="L824" t="str">
            <v>M</v>
          </cell>
        </row>
        <row r="825">
          <cell r="A825" t="str">
            <v>L5030212</v>
          </cell>
          <cell r="B825">
            <v>1228</v>
          </cell>
          <cell r="C825" t="str">
            <v>Amounts due to JV Partners - Loans reimbursed (-)</v>
          </cell>
          <cell r="D825" t="str">
            <v>L5030</v>
          </cell>
          <cell r="E825" t="str">
            <v>L5030RF</v>
          </cell>
          <cell r="H825" t="str">
            <v>F</v>
          </cell>
          <cell r="I825" t="b">
            <v>0</v>
          </cell>
          <cell r="J825" t="b">
            <v>1</v>
          </cell>
          <cell r="K825" t="b">
            <v>0</v>
          </cell>
          <cell r="L825" t="str">
            <v>M</v>
          </cell>
        </row>
        <row r="826">
          <cell r="A826" t="str">
            <v>L5030213</v>
          </cell>
          <cell r="B826">
            <v>1229</v>
          </cell>
          <cell r="C826" t="str">
            <v>Amounts due to JV Partners - Converted to equity</v>
          </cell>
          <cell r="D826" t="str">
            <v>L5030</v>
          </cell>
          <cell r="E826" t="str">
            <v>L5030RF</v>
          </cell>
          <cell r="H826" t="str">
            <v>F</v>
          </cell>
          <cell r="I826" t="b">
            <v>0</v>
          </cell>
          <cell r="J826" t="b">
            <v>1</v>
          </cell>
          <cell r="K826" t="b">
            <v>0</v>
          </cell>
          <cell r="L826" t="str">
            <v>M</v>
          </cell>
        </row>
        <row r="827">
          <cell r="A827" t="str">
            <v>L5030215</v>
          </cell>
          <cell r="B827">
            <v>1230</v>
          </cell>
          <cell r="C827" t="str">
            <v>Amounts due to JV Partners - Transfers to Short Term Loans</v>
          </cell>
          <cell r="D827" t="str">
            <v>L5030</v>
          </cell>
          <cell r="E827" t="str">
            <v>L5030RF</v>
          </cell>
          <cell r="H827" t="str">
            <v>F</v>
          </cell>
          <cell r="I827" t="b">
            <v>0</v>
          </cell>
          <cell r="J827" t="b">
            <v>1</v>
          </cell>
          <cell r="K827" t="b">
            <v>0</v>
          </cell>
          <cell r="L827" t="str">
            <v>M</v>
          </cell>
        </row>
        <row r="828">
          <cell r="A828" t="str">
            <v>L5030950</v>
          </cell>
          <cell r="B828">
            <v>1231</v>
          </cell>
          <cell r="C828" t="str">
            <v>Amounts due to JV Partners - Currency Translation Difference</v>
          </cell>
          <cell r="D828" t="str">
            <v>L5030</v>
          </cell>
          <cell r="E828" t="str">
            <v>L5030RF</v>
          </cell>
          <cell r="H828" t="str">
            <v>F</v>
          </cell>
          <cell r="I828" t="b">
            <v>0</v>
          </cell>
          <cell r="J828" t="b">
            <v>1</v>
          </cell>
          <cell r="K828" t="b">
            <v>0</v>
          </cell>
          <cell r="L828" t="str">
            <v>M</v>
          </cell>
        </row>
        <row r="829">
          <cell r="A829" t="str">
            <v>L5030RF</v>
          </cell>
          <cell r="B829">
            <v>1232</v>
          </cell>
          <cell r="C829" t="str">
            <v>Amounts due to JV Partners</v>
          </cell>
          <cell r="G829">
            <v>2</v>
          </cell>
          <cell r="H829" t="str">
            <v>F</v>
          </cell>
          <cell r="I829" t="b">
            <v>0</v>
          </cell>
          <cell r="J829" t="b">
            <v>0</v>
          </cell>
          <cell r="K829" t="b">
            <v>0</v>
          </cell>
          <cell r="L829" t="str">
            <v>M</v>
          </cell>
        </row>
        <row r="830">
          <cell r="A830" t="str">
            <v>_1233</v>
          </cell>
          <cell r="B830">
            <v>1233</v>
          </cell>
          <cell r="C830" t="str">
            <v>Debt Ageing</v>
          </cell>
          <cell r="G830" t="str">
            <v>T</v>
          </cell>
          <cell r="H830" t="str">
            <v>F</v>
          </cell>
          <cell r="I830" t="b">
            <v>0</v>
          </cell>
          <cell r="J830" t="b">
            <v>0</v>
          </cell>
          <cell r="K830" t="b">
            <v>0</v>
          </cell>
          <cell r="L830" t="str">
            <v>Y</v>
          </cell>
        </row>
        <row r="831">
          <cell r="A831" t="str">
            <v>L501001Y</v>
          </cell>
          <cell r="B831">
            <v>1234</v>
          </cell>
          <cell r="C831" t="str">
            <v>Long Term Loans - External - Due within 1 year</v>
          </cell>
          <cell r="D831" t="str">
            <v>CtrlL5010Ageing</v>
          </cell>
          <cell r="H831" t="str">
            <v>F</v>
          </cell>
          <cell r="I831" t="b">
            <v>0</v>
          </cell>
          <cell r="J831" t="b">
            <v>1</v>
          </cell>
          <cell r="K831" t="b">
            <v>0</v>
          </cell>
          <cell r="L831" t="str">
            <v>Y</v>
          </cell>
        </row>
        <row r="832">
          <cell r="A832" t="str">
            <v>L501012Y</v>
          </cell>
          <cell r="B832">
            <v>1235</v>
          </cell>
          <cell r="C832" t="str">
            <v>Long Term Loans - External - Due within 1-2 years</v>
          </cell>
          <cell r="D832" t="str">
            <v>CtrlL5010Ageing</v>
          </cell>
          <cell r="H832" t="str">
            <v>F</v>
          </cell>
          <cell r="I832" t="b">
            <v>0</v>
          </cell>
          <cell r="J832" t="b">
            <v>1</v>
          </cell>
          <cell r="K832" t="b">
            <v>0</v>
          </cell>
          <cell r="L832" t="str">
            <v>Y</v>
          </cell>
        </row>
        <row r="833">
          <cell r="A833" t="str">
            <v>L501023Y</v>
          </cell>
          <cell r="B833">
            <v>1236</v>
          </cell>
          <cell r="C833" t="str">
            <v>Long Term Loans - External - Due within 2-3 years</v>
          </cell>
          <cell r="D833" t="str">
            <v>CtrlL5010Ageing</v>
          </cell>
          <cell r="H833" t="str">
            <v>F</v>
          </cell>
          <cell r="I833" t="b">
            <v>0</v>
          </cell>
          <cell r="J833" t="b">
            <v>1</v>
          </cell>
          <cell r="K833" t="b">
            <v>0</v>
          </cell>
          <cell r="L833" t="str">
            <v>Y</v>
          </cell>
        </row>
        <row r="834">
          <cell r="A834" t="str">
            <v>L501034Y</v>
          </cell>
          <cell r="B834">
            <v>1237</v>
          </cell>
          <cell r="C834" t="str">
            <v>Long Term Loans - External - Due within 3-4 years</v>
          </cell>
          <cell r="D834" t="str">
            <v>CtrlL5010Ageing</v>
          </cell>
          <cell r="H834" t="str">
            <v>F</v>
          </cell>
          <cell r="I834" t="b">
            <v>0</v>
          </cell>
          <cell r="J834" t="b">
            <v>1</v>
          </cell>
          <cell r="K834" t="b">
            <v>0</v>
          </cell>
          <cell r="L834" t="str">
            <v>Y</v>
          </cell>
        </row>
        <row r="835">
          <cell r="A835" t="str">
            <v>L501045Y</v>
          </cell>
          <cell r="B835">
            <v>1238</v>
          </cell>
          <cell r="C835" t="str">
            <v>Long Term Loans - External - Due within 4-5 years</v>
          </cell>
          <cell r="D835" t="str">
            <v>CtrlL5010Ageing</v>
          </cell>
          <cell r="H835" t="str">
            <v>F</v>
          </cell>
          <cell r="I835" t="b">
            <v>0</v>
          </cell>
          <cell r="J835" t="b">
            <v>1</v>
          </cell>
          <cell r="K835" t="b">
            <v>0</v>
          </cell>
          <cell r="L835" t="str">
            <v>Y</v>
          </cell>
        </row>
        <row r="836">
          <cell r="A836" t="str">
            <v>L50105+Y</v>
          </cell>
          <cell r="B836">
            <v>1239</v>
          </cell>
          <cell r="C836" t="str">
            <v>Long Term Loans - External - Due after 5 years</v>
          </cell>
          <cell r="D836" t="str">
            <v>CtrlL5010Ageing</v>
          </cell>
          <cell r="H836" t="str">
            <v>F</v>
          </cell>
          <cell r="I836" t="b">
            <v>0</v>
          </cell>
          <cell r="J836" t="b">
            <v>1</v>
          </cell>
          <cell r="K836" t="b">
            <v>0</v>
          </cell>
          <cell r="L836" t="str">
            <v>Y</v>
          </cell>
        </row>
        <row r="837">
          <cell r="A837" t="str">
            <v>CtrlL5010Ageing</v>
          </cell>
          <cell r="B837">
            <v>1240</v>
          </cell>
          <cell r="C837" t="str">
            <v>Long Term Loans - External - Should equal to L5010 accont balance</v>
          </cell>
          <cell r="G837">
            <v>1</v>
          </cell>
          <cell r="H837" t="str">
            <v>F</v>
          </cell>
          <cell r="I837" t="b">
            <v>0</v>
          </cell>
          <cell r="J837" t="b">
            <v>0</v>
          </cell>
          <cell r="K837" t="b">
            <v>0</v>
          </cell>
          <cell r="L837" t="str">
            <v>Y</v>
          </cell>
        </row>
        <row r="838">
          <cell r="A838" t="str">
            <v>L502001Y</v>
          </cell>
          <cell r="B838">
            <v>1241</v>
          </cell>
          <cell r="C838" t="str">
            <v>Amounts due to MIC Group Companies - Due within 1 year</v>
          </cell>
          <cell r="D838" t="str">
            <v>CtrlL5020Ageing</v>
          </cell>
          <cell r="H838" t="str">
            <v>F</v>
          </cell>
          <cell r="I838" t="b">
            <v>0</v>
          </cell>
          <cell r="J838" t="b">
            <v>1</v>
          </cell>
          <cell r="K838" t="b">
            <v>0</v>
          </cell>
          <cell r="L838" t="str">
            <v>Y</v>
          </cell>
        </row>
        <row r="839">
          <cell r="A839" t="str">
            <v>L502012Y</v>
          </cell>
          <cell r="B839">
            <v>1242</v>
          </cell>
          <cell r="C839" t="str">
            <v>Amounts due to MIC Group Companies - Due within 1-2 years</v>
          </cell>
          <cell r="D839" t="str">
            <v>CtrlL5020Ageing</v>
          </cell>
          <cell r="H839" t="str">
            <v>F</v>
          </cell>
          <cell r="I839" t="b">
            <v>0</v>
          </cell>
          <cell r="J839" t="b">
            <v>1</v>
          </cell>
          <cell r="K839" t="b">
            <v>0</v>
          </cell>
          <cell r="L839" t="str">
            <v>Y</v>
          </cell>
        </row>
        <row r="840">
          <cell r="A840" t="str">
            <v>L502023Y</v>
          </cell>
          <cell r="B840">
            <v>1243</v>
          </cell>
          <cell r="C840" t="str">
            <v>Amounts due to MIC Group Companies - Due within 2-3 years</v>
          </cell>
          <cell r="D840" t="str">
            <v>CtrlL5020Ageing</v>
          </cell>
          <cell r="H840" t="str">
            <v>F</v>
          </cell>
          <cell r="I840" t="b">
            <v>0</v>
          </cell>
          <cell r="J840" t="b">
            <v>1</v>
          </cell>
          <cell r="K840" t="b">
            <v>0</v>
          </cell>
          <cell r="L840" t="str">
            <v>Y</v>
          </cell>
        </row>
        <row r="841">
          <cell r="A841" t="str">
            <v>L502034Y</v>
          </cell>
          <cell r="B841">
            <v>1244</v>
          </cell>
          <cell r="C841" t="str">
            <v>Amounts due to MIC Group Companies - Due within 3-4 years</v>
          </cell>
          <cell r="D841" t="str">
            <v>CtrlL5020Ageing</v>
          </cell>
          <cell r="H841" t="str">
            <v>F</v>
          </cell>
          <cell r="I841" t="b">
            <v>0</v>
          </cell>
          <cell r="J841" t="b">
            <v>1</v>
          </cell>
          <cell r="K841" t="b">
            <v>0</v>
          </cell>
          <cell r="L841" t="str">
            <v>Y</v>
          </cell>
        </row>
        <row r="842">
          <cell r="A842" t="str">
            <v>L502045Y</v>
          </cell>
          <cell r="B842">
            <v>1245</v>
          </cell>
          <cell r="C842" t="str">
            <v>Amounts due to MIC Group Companies - Due within 4-5 years</v>
          </cell>
          <cell r="D842" t="str">
            <v>CtrlL5020Ageing</v>
          </cell>
          <cell r="H842" t="str">
            <v>F</v>
          </cell>
          <cell r="I842" t="b">
            <v>0</v>
          </cell>
          <cell r="J842" t="b">
            <v>1</v>
          </cell>
          <cell r="K842" t="b">
            <v>0</v>
          </cell>
          <cell r="L842" t="str">
            <v>Y</v>
          </cell>
        </row>
        <row r="843">
          <cell r="A843" t="str">
            <v>L50205+Y</v>
          </cell>
          <cell r="B843">
            <v>1246</v>
          </cell>
          <cell r="C843" t="str">
            <v>Amounts due to MIC Group Companies - Due after 5 years</v>
          </cell>
          <cell r="D843" t="str">
            <v>CtrlL5020Ageing</v>
          </cell>
          <cell r="H843" t="str">
            <v>F</v>
          </cell>
          <cell r="I843" t="b">
            <v>0</v>
          </cell>
          <cell r="J843" t="b">
            <v>1</v>
          </cell>
          <cell r="K843" t="b">
            <v>0</v>
          </cell>
          <cell r="L843" t="str">
            <v>Y</v>
          </cell>
        </row>
        <row r="844">
          <cell r="A844" t="str">
            <v>CtrlL5020Ageing</v>
          </cell>
          <cell r="B844">
            <v>1247</v>
          </cell>
          <cell r="C844" t="str">
            <v>Amounts due to MIC Gr. Comp. - Should equal to L5020 accont balance</v>
          </cell>
          <cell r="G844">
            <v>1</v>
          </cell>
          <cell r="H844" t="str">
            <v>F</v>
          </cell>
          <cell r="I844" t="b">
            <v>0</v>
          </cell>
          <cell r="J844" t="b">
            <v>0</v>
          </cell>
          <cell r="K844" t="b">
            <v>0</v>
          </cell>
          <cell r="L844" t="str">
            <v>Y</v>
          </cell>
        </row>
        <row r="845">
          <cell r="A845" t="str">
            <v>L503001Y</v>
          </cell>
          <cell r="B845">
            <v>1248</v>
          </cell>
          <cell r="C845" t="str">
            <v>Amounts due to JV Partners - Due within 1 year</v>
          </cell>
          <cell r="D845" t="str">
            <v>CtrlL5030Ageing</v>
          </cell>
          <cell r="H845" t="str">
            <v>F</v>
          </cell>
          <cell r="I845" t="b">
            <v>0</v>
          </cell>
          <cell r="J845" t="b">
            <v>1</v>
          </cell>
          <cell r="K845" t="b">
            <v>0</v>
          </cell>
          <cell r="L845" t="str">
            <v>Y</v>
          </cell>
        </row>
        <row r="846">
          <cell r="A846" t="str">
            <v>L503012Y</v>
          </cell>
          <cell r="B846">
            <v>1249</v>
          </cell>
          <cell r="C846" t="str">
            <v>Amounts due to JV Partners - Due within 1-2 years</v>
          </cell>
          <cell r="D846" t="str">
            <v>CtrlL5030Ageing</v>
          </cell>
          <cell r="H846" t="str">
            <v>F</v>
          </cell>
          <cell r="I846" t="b">
            <v>0</v>
          </cell>
          <cell r="J846" t="b">
            <v>1</v>
          </cell>
          <cell r="K846" t="b">
            <v>0</v>
          </cell>
          <cell r="L846" t="str">
            <v>Y</v>
          </cell>
        </row>
        <row r="847">
          <cell r="A847" t="str">
            <v>L503023Y</v>
          </cell>
          <cell r="B847">
            <v>1250</v>
          </cell>
          <cell r="C847" t="str">
            <v>Amounts due to JV Partners - Due within 2-3 years</v>
          </cell>
          <cell r="D847" t="str">
            <v>CtrlL5030Ageing</v>
          </cell>
          <cell r="H847" t="str">
            <v>F</v>
          </cell>
          <cell r="I847" t="b">
            <v>0</v>
          </cell>
          <cell r="J847" t="b">
            <v>1</v>
          </cell>
          <cell r="K847" t="b">
            <v>0</v>
          </cell>
          <cell r="L847" t="str">
            <v>Y</v>
          </cell>
        </row>
        <row r="848">
          <cell r="A848" t="str">
            <v>L503034Y</v>
          </cell>
          <cell r="B848">
            <v>1251</v>
          </cell>
          <cell r="C848" t="str">
            <v>Amounts due to JV Partners - Due within 3-4 years</v>
          </cell>
          <cell r="D848" t="str">
            <v>CtrlL5030Ageing</v>
          </cell>
          <cell r="H848" t="str">
            <v>F</v>
          </cell>
          <cell r="I848" t="b">
            <v>0</v>
          </cell>
          <cell r="J848" t="b">
            <v>1</v>
          </cell>
          <cell r="K848" t="b">
            <v>0</v>
          </cell>
          <cell r="L848" t="str">
            <v>Y</v>
          </cell>
        </row>
        <row r="849">
          <cell r="A849" t="str">
            <v>L503045Y</v>
          </cell>
          <cell r="B849">
            <v>1252</v>
          </cell>
          <cell r="C849" t="str">
            <v>Amounts due to JV Partners - Due within 4-5 years</v>
          </cell>
          <cell r="D849" t="str">
            <v>CtrlL5030Ageing</v>
          </cell>
          <cell r="H849" t="str">
            <v>F</v>
          </cell>
          <cell r="I849" t="b">
            <v>0</v>
          </cell>
          <cell r="J849" t="b">
            <v>1</v>
          </cell>
          <cell r="K849" t="b">
            <v>0</v>
          </cell>
          <cell r="L849" t="str">
            <v>Y</v>
          </cell>
        </row>
        <row r="850">
          <cell r="A850" t="str">
            <v>L50305+Y</v>
          </cell>
          <cell r="B850">
            <v>1253</v>
          </cell>
          <cell r="C850" t="str">
            <v>Amounts due to JV Partners - Due after 5 years</v>
          </cell>
          <cell r="D850" t="str">
            <v>CtrlL5030Ageing</v>
          </cell>
          <cell r="H850" t="str">
            <v>F</v>
          </cell>
          <cell r="I850" t="b">
            <v>0</v>
          </cell>
          <cell r="J850" t="b">
            <v>1</v>
          </cell>
          <cell r="K850" t="b">
            <v>0</v>
          </cell>
          <cell r="L850" t="str">
            <v>Y</v>
          </cell>
        </row>
        <row r="851">
          <cell r="A851" t="str">
            <v>CtrlL5030Ageing</v>
          </cell>
          <cell r="B851">
            <v>1254</v>
          </cell>
          <cell r="C851" t="str">
            <v>Amounts due to JV Partners - Should equal to L5030 accont balance</v>
          </cell>
          <cell r="G851">
            <v>1</v>
          </cell>
          <cell r="H851" t="str">
            <v>F</v>
          </cell>
          <cell r="I851" t="b">
            <v>0</v>
          </cell>
          <cell r="J851" t="b">
            <v>0</v>
          </cell>
          <cell r="K851" t="b">
            <v>0</v>
          </cell>
          <cell r="L851" t="str">
            <v>Y</v>
          </cell>
        </row>
        <row r="852">
          <cell r="A852" t="str">
            <v>_1255</v>
          </cell>
          <cell r="B852">
            <v>1255</v>
          </cell>
          <cell r="C852" t="str">
            <v>Lease Commitments Ageing</v>
          </cell>
          <cell r="G852" t="str">
            <v>T</v>
          </cell>
          <cell r="H852" t="str">
            <v>F</v>
          </cell>
          <cell r="I852" t="b">
            <v>0</v>
          </cell>
          <cell r="J852" t="b">
            <v>0</v>
          </cell>
          <cell r="K852" t="b">
            <v>0</v>
          </cell>
          <cell r="L852" t="str">
            <v>Y</v>
          </cell>
        </row>
        <row r="853">
          <cell r="A853" t="str">
            <v>K410001Y</v>
          </cell>
          <cell r="B853">
            <v>1256</v>
          </cell>
          <cell r="C853" t="str">
            <v>Financial Lease Commitments - Due within 1 year</v>
          </cell>
          <cell r="D853" t="str">
            <v>K4100</v>
          </cell>
          <cell r="H853" t="str">
            <v>F</v>
          </cell>
          <cell r="I853" t="b">
            <v>0</v>
          </cell>
          <cell r="J853" t="b">
            <v>1</v>
          </cell>
          <cell r="K853" t="b">
            <v>0</v>
          </cell>
          <cell r="L853" t="str">
            <v>Y</v>
          </cell>
        </row>
        <row r="854">
          <cell r="A854" t="str">
            <v>K410012Y</v>
          </cell>
          <cell r="B854">
            <v>1257</v>
          </cell>
          <cell r="C854" t="str">
            <v>Financial Lease Commitments - Due within 1-2 years</v>
          </cell>
          <cell r="D854" t="str">
            <v>K4100</v>
          </cell>
          <cell r="H854" t="str">
            <v>F</v>
          </cell>
          <cell r="I854" t="b">
            <v>0</v>
          </cell>
          <cell r="J854" t="b">
            <v>1</v>
          </cell>
          <cell r="K854" t="b">
            <v>0</v>
          </cell>
          <cell r="L854" t="str">
            <v>Y</v>
          </cell>
        </row>
        <row r="855">
          <cell r="A855" t="str">
            <v>K410023Y</v>
          </cell>
          <cell r="B855">
            <v>1258</v>
          </cell>
          <cell r="C855" t="str">
            <v>Financial Lease Commitments - Due within 2-3 years</v>
          </cell>
          <cell r="D855" t="str">
            <v>K4100</v>
          </cell>
          <cell r="H855" t="str">
            <v>F</v>
          </cell>
          <cell r="I855" t="b">
            <v>0</v>
          </cell>
          <cell r="J855" t="b">
            <v>1</v>
          </cell>
          <cell r="K855" t="b">
            <v>0</v>
          </cell>
          <cell r="L855" t="str">
            <v>Y</v>
          </cell>
        </row>
        <row r="856">
          <cell r="A856" t="str">
            <v>K410034Y</v>
          </cell>
          <cell r="B856">
            <v>1259</v>
          </cell>
          <cell r="C856" t="str">
            <v>Financial Lease Commitments - Due within 3-4 years</v>
          </cell>
          <cell r="D856" t="str">
            <v>K4100</v>
          </cell>
          <cell r="H856" t="str">
            <v>F</v>
          </cell>
          <cell r="I856" t="b">
            <v>0</v>
          </cell>
          <cell r="J856" t="b">
            <v>1</v>
          </cell>
          <cell r="K856" t="b">
            <v>0</v>
          </cell>
          <cell r="L856" t="str">
            <v>Y</v>
          </cell>
        </row>
        <row r="857">
          <cell r="A857" t="str">
            <v>K410045Y</v>
          </cell>
          <cell r="B857">
            <v>1260</v>
          </cell>
          <cell r="C857" t="str">
            <v>Financial Lease Commitments - Due within 4-5 years</v>
          </cell>
          <cell r="D857" t="str">
            <v>K4100</v>
          </cell>
          <cell r="H857" t="str">
            <v>F</v>
          </cell>
          <cell r="I857" t="b">
            <v>0</v>
          </cell>
          <cell r="J857" t="b">
            <v>1</v>
          </cell>
          <cell r="K857" t="b">
            <v>0</v>
          </cell>
          <cell r="L857" t="str">
            <v>Y</v>
          </cell>
        </row>
        <row r="858">
          <cell r="A858" t="str">
            <v>K41005+Y</v>
          </cell>
          <cell r="B858">
            <v>1261</v>
          </cell>
          <cell r="C858" t="str">
            <v>Financial Lease Commitments - Due after 5 years</v>
          </cell>
          <cell r="D858" t="str">
            <v>K4100</v>
          </cell>
          <cell r="H858" t="str">
            <v>F</v>
          </cell>
          <cell r="I858" t="b">
            <v>0</v>
          </cell>
          <cell r="J858" t="b">
            <v>1</v>
          </cell>
          <cell r="K858" t="b">
            <v>0</v>
          </cell>
          <cell r="L858" t="str">
            <v>Y</v>
          </cell>
        </row>
        <row r="859">
          <cell r="A859" t="str">
            <v>K4100</v>
          </cell>
          <cell r="B859">
            <v>1262</v>
          </cell>
          <cell r="C859" t="str">
            <v>Financial Lease Commitments - Total</v>
          </cell>
          <cell r="G859">
            <v>1</v>
          </cell>
          <cell r="H859" t="str">
            <v>F</v>
          </cell>
          <cell r="I859" t="b">
            <v>0</v>
          </cell>
          <cell r="J859" t="b">
            <v>0</v>
          </cell>
          <cell r="K859" t="b">
            <v>0</v>
          </cell>
          <cell r="L859" t="str">
            <v>Y</v>
          </cell>
        </row>
        <row r="860">
          <cell r="A860" t="str">
            <v>K420001Y</v>
          </cell>
          <cell r="B860">
            <v>1263</v>
          </cell>
          <cell r="C860" t="str">
            <v>Operating Lease Commitments - Due within 1 year</v>
          </cell>
          <cell r="D860" t="str">
            <v>K4200</v>
          </cell>
          <cell r="H860" t="str">
            <v>F</v>
          </cell>
          <cell r="I860" t="b">
            <v>0</v>
          </cell>
          <cell r="J860" t="b">
            <v>1</v>
          </cell>
          <cell r="K860" t="b">
            <v>0</v>
          </cell>
          <cell r="L860" t="str">
            <v>Y</v>
          </cell>
        </row>
        <row r="861">
          <cell r="A861" t="str">
            <v>K420012Y</v>
          </cell>
          <cell r="B861">
            <v>1264</v>
          </cell>
          <cell r="C861" t="str">
            <v>Operating Lease Commitments - Due within 1-2 years</v>
          </cell>
          <cell r="D861" t="str">
            <v>K4200</v>
          </cell>
          <cell r="H861" t="str">
            <v>F</v>
          </cell>
          <cell r="I861" t="b">
            <v>0</v>
          </cell>
          <cell r="J861" t="b">
            <v>1</v>
          </cell>
          <cell r="K861" t="b">
            <v>0</v>
          </cell>
          <cell r="L861" t="str">
            <v>Y</v>
          </cell>
        </row>
        <row r="862">
          <cell r="A862" t="str">
            <v>K420023Y</v>
          </cell>
          <cell r="B862">
            <v>1265</v>
          </cell>
          <cell r="C862" t="str">
            <v>Operating Lease Commitments - Due within 2-3 years</v>
          </cell>
          <cell r="D862" t="str">
            <v>K4200</v>
          </cell>
          <cell r="H862" t="str">
            <v>F</v>
          </cell>
          <cell r="I862" t="b">
            <v>0</v>
          </cell>
          <cell r="J862" t="b">
            <v>1</v>
          </cell>
          <cell r="K862" t="b">
            <v>0</v>
          </cell>
          <cell r="L862" t="str">
            <v>Y</v>
          </cell>
        </row>
        <row r="863">
          <cell r="A863" t="str">
            <v>K420034Y</v>
          </cell>
          <cell r="B863">
            <v>1266</v>
          </cell>
          <cell r="C863" t="str">
            <v>Operating Lease Commitments - Due within 3-4 years</v>
          </cell>
          <cell r="D863" t="str">
            <v>K4200</v>
          </cell>
          <cell r="H863" t="str">
            <v>F</v>
          </cell>
          <cell r="I863" t="b">
            <v>0</v>
          </cell>
          <cell r="J863" t="b">
            <v>1</v>
          </cell>
          <cell r="K863" t="b">
            <v>0</v>
          </cell>
          <cell r="L863" t="str">
            <v>Y</v>
          </cell>
        </row>
        <row r="864">
          <cell r="A864" t="str">
            <v>K420045Y</v>
          </cell>
          <cell r="B864">
            <v>1267</v>
          </cell>
          <cell r="C864" t="str">
            <v>Operating Lease Commitments - Due within 4-5 years</v>
          </cell>
          <cell r="D864" t="str">
            <v>K4200</v>
          </cell>
          <cell r="H864" t="str">
            <v>F</v>
          </cell>
          <cell r="I864" t="b">
            <v>0</v>
          </cell>
          <cell r="J864" t="b">
            <v>1</v>
          </cell>
          <cell r="K864" t="b">
            <v>0</v>
          </cell>
          <cell r="L864" t="str">
            <v>Y</v>
          </cell>
        </row>
        <row r="865">
          <cell r="A865" t="str">
            <v>K42005+Y</v>
          </cell>
          <cell r="B865">
            <v>1268</v>
          </cell>
          <cell r="C865" t="str">
            <v>Operating Lease Commitments - Due after 5 years</v>
          </cell>
          <cell r="D865" t="str">
            <v>K4200</v>
          </cell>
          <cell r="H865" t="str">
            <v>F</v>
          </cell>
          <cell r="I865" t="b">
            <v>0</v>
          </cell>
          <cell r="J865" t="b">
            <v>1</v>
          </cell>
          <cell r="K865" t="b">
            <v>0</v>
          </cell>
          <cell r="L865" t="str">
            <v>Y</v>
          </cell>
        </row>
        <row r="866">
          <cell r="A866" t="str">
            <v>K4200</v>
          </cell>
          <cell r="B866">
            <v>1269</v>
          </cell>
          <cell r="C866" t="str">
            <v>Operating Lease Commitments - Total</v>
          </cell>
          <cell r="G866">
            <v>1</v>
          </cell>
          <cell r="H866" t="str">
            <v>F</v>
          </cell>
          <cell r="I866" t="b">
            <v>0</v>
          </cell>
          <cell r="J866" t="b">
            <v>0</v>
          </cell>
          <cell r="K866" t="b">
            <v>0</v>
          </cell>
          <cell r="L866" t="str">
            <v>Y</v>
          </cell>
        </row>
        <row r="867">
          <cell r="A867" t="str">
            <v>_1270</v>
          </cell>
          <cell r="B867">
            <v>1270</v>
          </cell>
          <cell r="C867" t="str">
            <v>Other Flows</v>
          </cell>
          <cell r="G867" t="str">
            <v>T</v>
          </cell>
          <cell r="H867" t="str">
            <v>F</v>
          </cell>
          <cell r="I867" t="b">
            <v>0</v>
          </cell>
          <cell r="J867" t="b">
            <v>0</v>
          </cell>
          <cell r="K867" t="b">
            <v>0</v>
          </cell>
          <cell r="L867" t="str">
            <v>Y</v>
          </cell>
        </row>
        <row r="868">
          <cell r="A868" t="str">
            <v>K4300</v>
          </cell>
          <cell r="B868">
            <v>1271</v>
          </cell>
          <cell r="C868" t="str">
            <v>Interests Capitalised in the Year</v>
          </cell>
          <cell r="H868" t="str">
            <v>F</v>
          </cell>
          <cell r="I868" t="b">
            <v>0</v>
          </cell>
          <cell r="J868" t="b">
            <v>1</v>
          </cell>
          <cell r="K868" t="b">
            <v>0</v>
          </cell>
          <cell r="L868" t="str">
            <v>Y</v>
          </cell>
        </row>
        <row r="869">
          <cell r="A869" t="str">
            <v>_1500</v>
          </cell>
          <cell r="B869">
            <v>1500</v>
          </cell>
          <cell r="C869" t="str">
            <v>Intercompany Details   (B/S)              (Column Dim1 is for conterpart company)</v>
          </cell>
          <cell r="G869" t="str">
            <v>T</v>
          </cell>
          <cell r="H869" t="str">
            <v>FIC</v>
          </cell>
          <cell r="I869" t="b">
            <v>0</v>
          </cell>
          <cell r="J869" t="b">
            <v>0</v>
          </cell>
          <cell r="K869" t="b">
            <v>0</v>
          </cell>
          <cell r="L869" t="str">
            <v>M</v>
          </cell>
        </row>
        <row r="870">
          <cell r="A870" t="str">
            <v>A5515</v>
          </cell>
          <cell r="B870">
            <v>1501</v>
          </cell>
          <cell r="C870" t="str">
            <v>Accounts Receivable - MIC Group Companies - I/C</v>
          </cell>
          <cell r="D870" t="str">
            <v>A5515RIC</v>
          </cell>
          <cell r="H870" t="str">
            <v>FIC</v>
          </cell>
          <cell r="I870" t="b">
            <v>0</v>
          </cell>
          <cell r="J870" t="b">
            <v>1</v>
          </cell>
          <cell r="K870" t="b">
            <v>0</v>
          </cell>
          <cell r="L870" t="str">
            <v>M</v>
          </cell>
        </row>
        <row r="871">
          <cell r="A871" t="str">
            <v>A5515RIC</v>
          </cell>
          <cell r="B871">
            <v>1502</v>
          </cell>
          <cell r="C871" t="str">
            <v>Accounts Receivable - MIC Group Companies - Total</v>
          </cell>
          <cell r="E871" t="str">
            <v>A5510</v>
          </cell>
          <cell r="G871">
            <v>1</v>
          </cell>
          <cell r="H871" t="str">
            <v>FIC</v>
          </cell>
          <cell r="I871" t="b">
            <v>0</v>
          </cell>
          <cell r="J871" t="b">
            <v>0</v>
          </cell>
          <cell r="K871" t="b">
            <v>0</v>
          </cell>
          <cell r="L871" t="str">
            <v>M</v>
          </cell>
        </row>
        <row r="872">
          <cell r="A872" t="str">
            <v>L1210</v>
          </cell>
          <cell r="B872">
            <v>1503</v>
          </cell>
          <cell r="C872" t="str">
            <v>Accounts Pay. to MIC Group Companies - I/C</v>
          </cell>
          <cell r="D872" t="str">
            <v>L1210RIC</v>
          </cell>
          <cell r="H872" t="str">
            <v>FIC</v>
          </cell>
          <cell r="I872" t="b">
            <v>0</v>
          </cell>
          <cell r="J872" t="b">
            <v>1</v>
          </cell>
          <cell r="K872" t="b">
            <v>0</v>
          </cell>
          <cell r="L872" t="str">
            <v>M</v>
          </cell>
        </row>
        <row r="873">
          <cell r="A873" t="str">
            <v>L1210RIC</v>
          </cell>
          <cell r="B873">
            <v>1504</v>
          </cell>
          <cell r="C873" t="str">
            <v>Accounts Pay. to MIC Group Companies - Total</v>
          </cell>
          <cell r="E873" t="str">
            <v>L1200</v>
          </cell>
          <cell r="G873">
            <v>1</v>
          </cell>
          <cell r="H873" t="str">
            <v>FIC</v>
          </cell>
          <cell r="I873" t="b">
            <v>0</v>
          </cell>
          <cell r="J873" t="b">
            <v>0</v>
          </cell>
          <cell r="K873" t="b">
            <v>0</v>
          </cell>
          <cell r="L873" t="str">
            <v>M</v>
          </cell>
        </row>
        <row r="874">
          <cell r="A874" t="str">
            <v>L5025</v>
          </cell>
          <cell r="B874">
            <v>1505</v>
          </cell>
          <cell r="C874" t="str">
            <v>Amounts Due to MIC Group Companies - I/C</v>
          </cell>
          <cell r="D874" t="str">
            <v>L5025RIC</v>
          </cell>
          <cell r="H874" t="str">
            <v>FIC</v>
          </cell>
          <cell r="I874" t="b">
            <v>0</v>
          </cell>
          <cell r="J874" t="b">
            <v>1</v>
          </cell>
          <cell r="K874" t="b">
            <v>0</v>
          </cell>
          <cell r="L874" t="str">
            <v>M</v>
          </cell>
        </row>
        <row r="875">
          <cell r="A875" t="str">
            <v>L5025RIC</v>
          </cell>
          <cell r="B875">
            <v>1506</v>
          </cell>
          <cell r="C875" t="str">
            <v>Amounts Due to MIC Group Companies - Total</v>
          </cell>
          <cell r="E875" t="str">
            <v>L5020</v>
          </cell>
          <cell r="G875">
            <v>1</v>
          </cell>
          <cell r="H875" t="str">
            <v>FIC</v>
          </cell>
          <cell r="I875" t="b">
            <v>0</v>
          </cell>
          <cell r="J875" t="b">
            <v>0</v>
          </cell>
          <cell r="K875" t="b">
            <v>0</v>
          </cell>
          <cell r="L875" t="str">
            <v>M</v>
          </cell>
        </row>
        <row r="876">
          <cell r="A876" t="str">
            <v>_2500</v>
          </cell>
          <cell r="B876">
            <v>2500</v>
          </cell>
          <cell r="C876" t="str">
            <v>Intercompany Details   (P&amp;L)             (Column Dim1 is for conterpart company)</v>
          </cell>
          <cell r="G876" t="str">
            <v>T</v>
          </cell>
          <cell r="H876" t="str">
            <v>FIC</v>
          </cell>
          <cell r="I876" t="b">
            <v>0</v>
          </cell>
          <cell r="J876" t="b">
            <v>0</v>
          </cell>
          <cell r="K876" t="b">
            <v>0</v>
          </cell>
          <cell r="L876" t="str">
            <v>M</v>
          </cell>
        </row>
        <row r="877">
          <cell r="A877" t="str">
            <v>E19002</v>
          </cell>
          <cell r="B877">
            <v>2501</v>
          </cell>
          <cell r="C877" t="str">
            <v>Technical Service Fee - I/C</v>
          </cell>
          <cell r="D877" t="str">
            <v>E19002RIC</v>
          </cell>
          <cell r="H877" t="str">
            <v>FIC</v>
          </cell>
          <cell r="I877" t="b">
            <v>0</v>
          </cell>
          <cell r="J877" t="b">
            <v>1</v>
          </cell>
          <cell r="K877" t="b">
            <v>0</v>
          </cell>
          <cell r="L877" t="str">
            <v>M</v>
          </cell>
        </row>
        <row r="878">
          <cell r="A878" t="str">
            <v>E19002RIC</v>
          </cell>
          <cell r="B878">
            <v>2502</v>
          </cell>
          <cell r="C878" t="str">
            <v>Technical Service Fee - Total</v>
          </cell>
          <cell r="E878" t="str">
            <v>E19001</v>
          </cell>
          <cell r="G878">
            <v>1</v>
          </cell>
          <cell r="H878" t="str">
            <v>FIC</v>
          </cell>
          <cell r="I878" t="b">
            <v>0</v>
          </cell>
          <cell r="J878" t="b">
            <v>0</v>
          </cell>
          <cell r="K878" t="b">
            <v>0</v>
          </cell>
          <cell r="L878" t="str">
            <v>M</v>
          </cell>
        </row>
        <row r="879">
          <cell r="A879" t="str">
            <v>R95022</v>
          </cell>
          <cell r="B879">
            <v>2503</v>
          </cell>
          <cell r="C879" t="str">
            <v>Interest Inc. &amp; Other Inc. - MIC Group Companies - I/C</v>
          </cell>
          <cell r="D879" t="str">
            <v>R95022RIC</v>
          </cell>
          <cell r="H879" t="str">
            <v>FIC</v>
          </cell>
          <cell r="I879" t="b">
            <v>0</v>
          </cell>
          <cell r="J879" t="b">
            <v>1</v>
          </cell>
          <cell r="K879" t="b">
            <v>0</v>
          </cell>
          <cell r="L879" t="str">
            <v>M</v>
          </cell>
        </row>
        <row r="880">
          <cell r="A880" t="str">
            <v>R95022RIC</v>
          </cell>
          <cell r="B880">
            <v>2504</v>
          </cell>
          <cell r="C880" t="str">
            <v>Interest Inc. &amp; Other Inc. - MIC Group Companies - Total</v>
          </cell>
          <cell r="E880" t="str">
            <v>R95021</v>
          </cell>
          <cell r="G880">
            <v>1</v>
          </cell>
          <cell r="H880" t="str">
            <v>FIC</v>
          </cell>
          <cell r="I880" t="b">
            <v>0</v>
          </cell>
          <cell r="J880" t="b">
            <v>0</v>
          </cell>
          <cell r="K880" t="b">
            <v>0</v>
          </cell>
          <cell r="L880" t="str">
            <v>M</v>
          </cell>
        </row>
        <row r="881">
          <cell r="A881" t="str">
            <v>E95022</v>
          </cell>
          <cell r="B881">
            <v>2505</v>
          </cell>
          <cell r="C881" t="str">
            <v>Interest Expense - MIC group companies - I/C</v>
          </cell>
          <cell r="D881" t="str">
            <v>E95022RIC</v>
          </cell>
          <cell r="H881" t="str">
            <v>FIC</v>
          </cell>
          <cell r="I881" t="b">
            <v>0</v>
          </cell>
          <cell r="J881" t="b">
            <v>1</v>
          </cell>
          <cell r="K881" t="b">
            <v>0</v>
          </cell>
          <cell r="L881" t="str">
            <v>M</v>
          </cell>
        </row>
        <row r="882">
          <cell r="A882" t="str">
            <v>E95022RIC</v>
          </cell>
          <cell r="B882">
            <v>2506</v>
          </cell>
          <cell r="C882" t="str">
            <v>Interest Expense - MIC group companies - Total</v>
          </cell>
          <cell r="E882" t="str">
            <v>E95021</v>
          </cell>
          <cell r="G882">
            <v>1</v>
          </cell>
          <cell r="H882" t="str">
            <v>FIC</v>
          </cell>
          <cell r="I882" t="b">
            <v>0</v>
          </cell>
          <cell r="J882" t="b">
            <v>0</v>
          </cell>
          <cell r="K882" t="b">
            <v>0</v>
          </cell>
          <cell r="L882" t="str">
            <v>M</v>
          </cell>
        </row>
        <row r="883">
          <cell r="A883" t="str">
            <v>E90002</v>
          </cell>
          <cell r="B883">
            <v>2507</v>
          </cell>
          <cell r="C883" t="str">
            <v>Loss on Disposal of Assets - MIC Group Companies - I/C</v>
          </cell>
          <cell r="D883" t="str">
            <v>E90002RIC</v>
          </cell>
          <cell r="H883" t="str">
            <v>FIC</v>
          </cell>
          <cell r="I883" t="b">
            <v>0</v>
          </cell>
          <cell r="J883" t="b">
            <v>1</v>
          </cell>
          <cell r="K883" t="b">
            <v>0</v>
          </cell>
          <cell r="L883" t="str">
            <v>M</v>
          </cell>
        </row>
        <row r="884">
          <cell r="A884" t="str">
            <v>E90002RIC</v>
          </cell>
          <cell r="B884">
            <v>2508</v>
          </cell>
          <cell r="C884" t="str">
            <v>Loss on Disposal of Assets - MIC Group Companies - Total</v>
          </cell>
          <cell r="E884" t="str">
            <v>E90003</v>
          </cell>
          <cell r="G884">
            <v>1</v>
          </cell>
          <cell r="H884" t="str">
            <v>FIC</v>
          </cell>
          <cell r="I884" t="b">
            <v>0</v>
          </cell>
          <cell r="J884" t="b">
            <v>0</v>
          </cell>
          <cell r="K884" t="b">
            <v>0</v>
          </cell>
          <cell r="L884" t="str">
            <v>M</v>
          </cell>
        </row>
        <row r="885">
          <cell r="A885" t="str">
            <v>R90002</v>
          </cell>
          <cell r="B885">
            <v>2509</v>
          </cell>
          <cell r="C885" t="str">
            <v>Gain on Disposal of Assets - MIC Group Companies - I/C</v>
          </cell>
          <cell r="D885" t="str">
            <v>R90002RIC</v>
          </cell>
          <cell r="H885" t="str">
            <v>FIC</v>
          </cell>
          <cell r="I885" t="b">
            <v>0</v>
          </cell>
          <cell r="J885" t="b">
            <v>1</v>
          </cell>
          <cell r="K885" t="b">
            <v>0</v>
          </cell>
          <cell r="L885" t="str">
            <v>M</v>
          </cell>
        </row>
        <row r="886">
          <cell r="A886" t="str">
            <v>R90002RIC</v>
          </cell>
          <cell r="B886">
            <v>2510</v>
          </cell>
          <cell r="C886" t="str">
            <v>Gain on Disposal of Assets - MIC Group Companies - Total</v>
          </cell>
          <cell r="E886" t="str">
            <v>R90003</v>
          </cell>
          <cell r="G886">
            <v>1</v>
          </cell>
          <cell r="H886" t="str">
            <v>FIC</v>
          </cell>
          <cell r="I886" t="b">
            <v>0</v>
          </cell>
          <cell r="J886" t="b">
            <v>0</v>
          </cell>
          <cell r="K886" t="b">
            <v>0</v>
          </cell>
          <cell r="L886" t="str">
            <v>M</v>
          </cell>
        </row>
        <row r="1517">
          <cell r="G1517" t="str">
            <v>T</v>
          </cell>
          <cell r="H1517" t="str">
            <v>P</v>
          </cell>
          <cell r="I1517" t="b">
            <v>0</v>
          </cell>
          <cell r="J1517" t="b">
            <v>0</v>
          </cell>
          <cell r="K1517" t="b">
            <v>0</v>
          </cell>
          <cell r="L1517" t="str">
            <v>M</v>
          </cell>
        </row>
      </sheetData>
      <sheetData sheetId="3" refreshError="1">
        <row r="27">
          <cell r="B27">
            <v>7</v>
          </cell>
          <cell r="E27">
            <v>9</v>
          </cell>
        </row>
        <row r="28">
          <cell r="B28">
            <v>8</v>
          </cell>
          <cell r="E28">
            <v>10</v>
          </cell>
        </row>
        <row r="29">
          <cell r="E29">
            <v>12</v>
          </cell>
        </row>
        <row r="30">
          <cell r="E30">
            <v>11</v>
          </cell>
        </row>
        <row r="38">
          <cell r="A38" t="str">
            <v>S-M</v>
          </cell>
          <cell r="B38">
            <v>1</v>
          </cell>
        </row>
        <row r="39">
          <cell r="A39" t="str">
            <v>RS-M</v>
          </cell>
          <cell r="B39">
            <v>2</v>
          </cell>
        </row>
        <row r="40">
          <cell r="A40" t="str">
            <v>C-O</v>
          </cell>
          <cell r="B40">
            <v>3</v>
          </cell>
        </row>
        <row r="41">
          <cell r="A41" t="str">
            <v>AC-O</v>
          </cell>
          <cell r="B41">
            <v>4</v>
          </cell>
        </row>
        <row r="42">
          <cell r="A42" t="str">
            <v>C-C</v>
          </cell>
          <cell r="B42">
            <v>5</v>
          </cell>
        </row>
        <row r="43">
          <cell r="A43" t="str">
            <v>T-OP</v>
          </cell>
          <cell r="B43">
            <v>6</v>
          </cell>
        </row>
        <row r="44">
          <cell r="A44" t="str">
            <v>T-PL</v>
          </cell>
          <cell r="B44">
            <v>7</v>
          </cell>
        </row>
        <row r="45">
          <cell r="A45" t="str">
            <v>F-A</v>
          </cell>
          <cell r="B45">
            <v>8</v>
          </cell>
        </row>
        <row r="46">
          <cell r="A46" t="str">
            <v>IT</v>
          </cell>
          <cell r="B46">
            <v>9</v>
          </cell>
        </row>
        <row r="47">
          <cell r="A47" t="str">
            <v>OTH</v>
          </cell>
          <cell r="B47">
            <v>10</v>
          </cell>
        </row>
        <row r="53">
          <cell r="A53" t="str">
            <v>CRE</v>
          </cell>
          <cell r="B53">
            <v>1</v>
          </cell>
        </row>
        <row r="54">
          <cell r="A54" t="str">
            <v>PRE</v>
          </cell>
          <cell r="B54">
            <v>2</v>
          </cell>
        </row>
        <row r="55">
          <cell r="A55" t="str">
            <v>ISP</v>
          </cell>
          <cell r="B55">
            <v>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8">
          <cell r="B8" t="str">
            <v>Other / Not Decided</v>
          </cell>
        </row>
        <row r="9">
          <cell r="B9" t="str">
            <v>Ascade</v>
          </cell>
        </row>
        <row r="10">
          <cell r="B10" t="str">
            <v>Asicion</v>
          </cell>
        </row>
        <row r="11">
          <cell r="B11" t="str">
            <v>CBOSS</v>
          </cell>
        </row>
        <row r="12">
          <cell r="B12" t="str">
            <v>Cisco Systems Inc.</v>
          </cell>
        </row>
        <row r="13">
          <cell r="B13" t="str">
            <v>Comptel</v>
          </cell>
        </row>
        <row r="14">
          <cell r="B14" t="str">
            <v>Connectiva</v>
          </cell>
        </row>
        <row r="15">
          <cell r="B15" t="str">
            <v>Convergys</v>
          </cell>
        </row>
        <row r="16">
          <cell r="B16" t="str">
            <v>Dell</v>
          </cell>
        </row>
        <row r="17">
          <cell r="B17" t="str">
            <v xml:space="preserve">DigitalRoute </v>
          </cell>
        </row>
        <row r="18">
          <cell r="B18" t="str">
            <v>EMC</v>
          </cell>
        </row>
        <row r="19">
          <cell r="B19" t="str">
            <v>Ericsson</v>
          </cell>
        </row>
        <row r="20">
          <cell r="B20" t="str">
            <v>eServe Global</v>
          </cell>
        </row>
        <row r="21">
          <cell r="B21" t="str">
            <v>Forward Discovery</v>
          </cell>
        </row>
        <row r="22">
          <cell r="B22" t="str">
            <v>Fujitsu</v>
          </cell>
        </row>
        <row r="23">
          <cell r="B23" t="str">
            <v>HP</v>
          </cell>
        </row>
        <row r="24">
          <cell r="B24" t="str">
            <v>Huawei</v>
          </cell>
        </row>
        <row r="25">
          <cell r="B25" t="str">
            <v>IBM</v>
          </cell>
        </row>
        <row r="26">
          <cell r="B26" t="str">
            <v>Informatica</v>
          </cell>
        </row>
        <row r="27">
          <cell r="B27" t="str">
            <v>Intec</v>
          </cell>
        </row>
        <row r="28">
          <cell r="B28" t="str">
            <v>Jinny</v>
          </cell>
        </row>
        <row r="29">
          <cell r="B29" t="str">
            <v>Juniper</v>
          </cell>
        </row>
        <row r="30">
          <cell r="B30" t="str">
            <v>McAfee</v>
          </cell>
        </row>
        <row r="31">
          <cell r="B31" t="str">
            <v>Microsoft</v>
          </cell>
        </row>
        <row r="32">
          <cell r="B32" t="str">
            <v>Nokia Siemens</v>
          </cell>
        </row>
        <row r="33">
          <cell r="B33" t="str">
            <v>Opencode</v>
          </cell>
        </row>
        <row r="34">
          <cell r="B34" t="str">
            <v>Oracle</v>
          </cell>
        </row>
        <row r="35">
          <cell r="B35" t="str">
            <v>Oracle SUN</v>
          </cell>
        </row>
        <row r="36">
          <cell r="B36" t="str">
            <v>SAP - Business Objects</v>
          </cell>
        </row>
        <row r="37">
          <cell r="B37" t="str">
            <v>SAS</v>
          </cell>
        </row>
        <row r="38">
          <cell r="B38" t="str">
            <v>Subex</v>
          </cell>
        </row>
        <row r="39">
          <cell r="B39" t="str">
            <v>Symantec Inc</v>
          </cell>
        </row>
        <row r="40">
          <cell r="B40" t="str">
            <v>Technotree</v>
          </cell>
        </row>
        <row r="41">
          <cell r="B41" t="str">
            <v>Telcordia</v>
          </cell>
        </row>
        <row r="42">
          <cell r="B42" t="str">
            <v>Teradata</v>
          </cell>
        </row>
        <row r="43">
          <cell r="B43" t="str">
            <v>Tibco</v>
          </cell>
        </row>
        <row r="44">
          <cell r="B44" t="str">
            <v>Avaya</v>
          </cell>
        </row>
        <row r="45">
          <cell r="B45" t="str">
            <v>Globitel</v>
          </cell>
        </row>
        <row r="46">
          <cell r="B46" t="str">
            <v>Checkpoint</v>
          </cell>
        </row>
        <row r="47">
          <cell r="B47" t="str">
            <v>Uptime Software</v>
          </cell>
        </row>
        <row r="48">
          <cell r="B48" t="str">
            <v>New Partner</v>
          </cell>
        </row>
        <row r="49">
          <cell r="B49" t="str">
            <v>New Partner</v>
          </cell>
        </row>
        <row r="50">
          <cell r="B50" t="str">
            <v>New Partner</v>
          </cell>
        </row>
        <row r="51">
          <cell r="B51" t="str">
            <v>New Partner</v>
          </cell>
        </row>
        <row r="52">
          <cell r="B52" t="str">
            <v>New Partner</v>
          </cell>
        </row>
        <row r="53">
          <cell r="B53" t="str">
            <v>New Partner</v>
          </cell>
        </row>
        <row r="54">
          <cell r="B54" t="str">
            <v>New Partner</v>
          </cell>
        </row>
      </sheetData>
      <sheetData sheetId="1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8">
          <cell r="B8" t="str">
            <v>Other / Not Decided</v>
          </cell>
        </row>
        <row r="9">
          <cell r="B9" t="str">
            <v>Ascade</v>
          </cell>
        </row>
        <row r="10">
          <cell r="B10" t="str">
            <v>Asicion</v>
          </cell>
        </row>
        <row r="11">
          <cell r="B11" t="str">
            <v>CBOSS</v>
          </cell>
        </row>
        <row r="12">
          <cell r="B12" t="str">
            <v>Cisco Systems Inc.</v>
          </cell>
        </row>
        <row r="13">
          <cell r="B13" t="str">
            <v>Comptel</v>
          </cell>
        </row>
        <row r="14">
          <cell r="B14" t="str">
            <v>Connectiva</v>
          </cell>
        </row>
        <row r="15">
          <cell r="B15" t="str">
            <v>Convergys</v>
          </cell>
        </row>
        <row r="16">
          <cell r="B16" t="str">
            <v>Dell</v>
          </cell>
        </row>
        <row r="17">
          <cell r="B17" t="str">
            <v xml:space="preserve">DigitalRoute </v>
          </cell>
        </row>
        <row r="18">
          <cell r="B18" t="str">
            <v>EMC</v>
          </cell>
        </row>
        <row r="19">
          <cell r="B19" t="str">
            <v>Ericsson</v>
          </cell>
        </row>
        <row r="20">
          <cell r="B20" t="str">
            <v>eServe Global</v>
          </cell>
        </row>
        <row r="21">
          <cell r="B21" t="str">
            <v>Forward Discovery</v>
          </cell>
        </row>
        <row r="22">
          <cell r="B22" t="str">
            <v>Fujitsu</v>
          </cell>
        </row>
        <row r="23">
          <cell r="B23" t="str">
            <v>HP</v>
          </cell>
        </row>
        <row r="24">
          <cell r="B24" t="str">
            <v>Huawei</v>
          </cell>
        </row>
        <row r="25">
          <cell r="B25" t="str">
            <v>IBM</v>
          </cell>
        </row>
        <row r="26">
          <cell r="B26" t="str">
            <v>Informatica</v>
          </cell>
        </row>
        <row r="27">
          <cell r="B27" t="str">
            <v>Intec</v>
          </cell>
        </row>
        <row r="28">
          <cell r="B28" t="str">
            <v>Jinny</v>
          </cell>
        </row>
        <row r="29">
          <cell r="B29" t="str">
            <v>Juniper</v>
          </cell>
        </row>
        <row r="30">
          <cell r="B30" t="str">
            <v>McAfee</v>
          </cell>
        </row>
        <row r="31">
          <cell r="B31" t="str">
            <v>Microsoft</v>
          </cell>
        </row>
        <row r="32">
          <cell r="B32" t="str">
            <v>Nokia Siemens</v>
          </cell>
        </row>
        <row r="33">
          <cell r="B33" t="str">
            <v>Opencode</v>
          </cell>
        </row>
        <row r="34">
          <cell r="B34" t="str">
            <v>Oracle</v>
          </cell>
        </row>
        <row r="35">
          <cell r="B35" t="str">
            <v>Oracle SUN</v>
          </cell>
        </row>
        <row r="36">
          <cell r="B36" t="str">
            <v>SAP - Business Objects</v>
          </cell>
        </row>
        <row r="37">
          <cell r="B37" t="str">
            <v>SAS</v>
          </cell>
        </row>
        <row r="38">
          <cell r="B38" t="str">
            <v>Subex</v>
          </cell>
        </row>
        <row r="39">
          <cell r="B39" t="str">
            <v>Symantec Inc</v>
          </cell>
        </row>
        <row r="40">
          <cell r="B40" t="str">
            <v>Technotree</v>
          </cell>
        </row>
        <row r="41">
          <cell r="B41" t="str">
            <v>Telcordia</v>
          </cell>
        </row>
        <row r="42">
          <cell r="B42" t="str">
            <v>Teradata</v>
          </cell>
        </row>
        <row r="43">
          <cell r="B43" t="str">
            <v>Tibco</v>
          </cell>
        </row>
        <row r="44">
          <cell r="B44" t="str">
            <v>Avaya</v>
          </cell>
        </row>
        <row r="45">
          <cell r="B45" t="str">
            <v>Globitel</v>
          </cell>
        </row>
        <row r="46">
          <cell r="B46" t="str">
            <v>Checkpoint</v>
          </cell>
        </row>
        <row r="47">
          <cell r="B47" t="str">
            <v>Uptime Software</v>
          </cell>
        </row>
        <row r="48">
          <cell r="B48" t="str">
            <v>New Partner</v>
          </cell>
        </row>
        <row r="49">
          <cell r="B49" t="str">
            <v>New Partner</v>
          </cell>
        </row>
        <row r="50">
          <cell r="B50" t="str">
            <v>New Partner</v>
          </cell>
        </row>
        <row r="51">
          <cell r="B51" t="str">
            <v>New Partner</v>
          </cell>
        </row>
        <row r="52">
          <cell r="B52" t="str">
            <v>New Partner</v>
          </cell>
        </row>
        <row r="53">
          <cell r="B53" t="str">
            <v>New Partner</v>
          </cell>
        </row>
        <row r="54">
          <cell r="B54" t="str">
            <v>New Partner</v>
          </cell>
        </row>
      </sheetData>
      <sheetData sheetId="1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G12">
            <v>0.4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G12">
            <v>0.4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G12">
            <v>0.4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-SpB-Wireline"/>
      <sheetName val="COMP-P&amp;L"/>
      <sheetName val="QTEL-KPI (USD)"/>
      <sheetName val="QTEL-KPI"/>
      <sheetName val="ROCE"/>
      <sheetName val="QTEL-KPI (New)"/>
      <sheetName val="InpKPI"/>
      <sheetName val="Int'l Rev"/>
      <sheetName val="Mobile Digits 92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9">
          <cell r="A89" t="str">
            <v>Debtors - Days Sales Outstanding</v>
          </cell>
        </row>
        <row r="93">
          <cell r="A93" t="str">
            <v>Direct Exchange Lines</v>
          </cell>
          <cell r="B93">
            <v>2007</v>
          </cell>
          <cell r="C93" t="str">
            <v>-Actual</v>
          </cell>
          <cell r="D93">
            <v>226073</v>
          </cell>
          <cell r="E93">
            <v>225906</v>
          </cell>
          <cell r="F93">
            <v>227001</v>
          </cell>
          <cell r="G93">
            <v>227954</v>
          </cell>
          <cell r="H93">
            <v>230478</v>
          </cell>
          <cell r="I93">
            <v>235075</v>
          </cell>
          <cell r="J93">
            <v>230277</v>
          </cell>
          <cell r="K93">
            <v>231919</v>
          </cell>
        </row>
        <row r="94">
          <cell r="B94">
            <v>2007</v>
          </cell>
          <cell r="C94" t="str">
            <v>-Budget</v>
          </cell>
          <cell r="D94">
            <v>229977</v>
          </cell>
          <cell r="E94">
            <v>231577</v>
          </cell>
          <cell r="F94">
            <v>233577</v>
          </cell>
          <cell r="G94">
            <v>236027</v>
          </cell>
          <cell r="H94">
            <v>238162</v>
          </cell>
          <cell r="I94">
            <v>239962</v>
          </cell>
          <cell r="J94">
            <v>241512</v>
          </cell>
          <cell r="K94">
            <v>242962</v>
          </cell>
          <cell r="L94">
            <v>244012</v>
          </cell>
          <cell r="M94">
            <v>245162</v>
          </cell>
          <cell r="N94">
            <v>246262</v>
          </cell>
          <cell r="O94">
            <v>247000</v>
          </cell>
        </row>
        <row r="95">
          <cell r="B95">
            <v>2006</v>
          </cell>
          <cell r="C95" t="str">
            <v>-L/YR Actual</v>
          </cell>
          <cell r="D95">
            <v>205905</v>
          </cell>
          <cell r="E95">
            <v>207452</v>
          </cell>
          <cell r="F95">
            <v>207031</v>
          </cell>
          <cell r="G95">
            <v>208824</v>
          </cell>
          <cell r="H95">
            <v>211914</v>
          </cell>
          <cell r="I95">
            <v>214438</v>
          </cell>
          <cell r="J95">
            <v>216355</v>
          </cell>
          <cell r="K95">
            <v>217501</v>
          </cell>
          <cell r="L95">
            <v>221331</v>
          </cell>
          <cell r="M95">
            <v>224415</v>
          </cell>
          <cell r="N95">
            <v>230884</v>
          </cell>
          <cell r="O95">
            <v>228327</v>
          </cell>
        </row>
        <row r="97">
          <cell r="A97" t="str">
            <v>GSM - Post Paid</v>
          </cell>
          <cell r="B97">
            <v>2007</v>
          </cell>
          <cell r="C97" t="str">
            <v>-Actual</v>
          </cell>
          <cell r="D97">
            <v>184664</v>
          </cell>
          <cell r="E97">
            <v>187431</v>
          </cell>
          <cell r="F97">
            <v>190679</v>
          </cell>
          <cell r="G97">
            <v>190614</v>
          </cell>
          <cell r="H97">
            <v>192282</v>
          </cell>
          <cell r="I97">
            <v>193721</v>
          </cell>
          <cell r="J97">
            <v>196379</v>
          </cell>
          <cell r="K97">
            <v>197958</v>
          </cell>
        </row>
        <row r="98">
          <cell r="B98">
            <v>2007</v>
          </cell>
          <cell r="C98" t="str">
            <v>-Budget</v>
          </cell>
          <cell r="D98">
            <v>185875</v>
          </cell>
          <cell r="E98">
            <v>189187</v>
          </cell>
          <cell r="F98">
            <v>189971</v>
          </cell>
          <cell r="G98">
            <v>190727</v>
          </cell>
          <cell r="H98">
            <v>194137</v>
          </cell>
          <cell r="I98">
            <v>195007</v>
          </cell>
          <cell r="J98">
            <v>195601</v>
          </cell>
          <cell r="K98">
            <v>195976</v>
          </cell>
          <cell r="L98">
            <v>200656</v>
          </cell>
          <cell r="M98">
            <v>201896</v>
          </cell>
          <cell r="N98">
            <v>206576</v>
          </cell>
          <cell r="O98">
            <v>209283</v>
          </cell>
        </row>
        <row r="99">
          <cell r="B99">
            <v>2006</v>
          </cell>
          <cell r="C99" t="str">
            <v>-L/YR Actual</v>
          </cell>
          <cell r="D99">
            <v>157720</v>
          </cell>
          <cell r="E99">
            <v>160102</v>
          </cell>
          <cell r="F99">
            <v>163283</v>
          </cell>
          <cell r="G99">
            <v>165538</v>
          </cell>
          <cell r="H99">
            <v>167856</v>
          </cell>
          <cell r="I99">
            <v>171474</v>
          </cell>
          <cell r="J99">
            <v>173589</v>
          </cell>
          <cell r="K99">
            <v>175237</v>
          </cell>
          <cell r="L99">
            <v>179475</v>
          </cell>
          <cell r="M99">
            <v>183486</v>
          </cell>
          <cell r="N99">
            <v>185362</v>
          </cell>
          <cell r="O99">
            <v>184609</v>
          </cell>
        </row>
        <row r="101">
          <cell r="A101" t="str">
            <v>GSM - Prepaid</v>
          </cell>
          <cell r="B101">
            <v>2007</v>
          </cell>
          <cell r="C101" t="str">
            <v>-Actual</v>
          </cell>
          <cell r="D101">
            <v>808727</v>
          </cell>
          <cell r="E101">
            <v>828438</v>
          </cell>
          <cell r="F101">
            <v>833100</v>
          </cell>
          <cell r="G101">
            <v>887470</v>
          </cell>
          <cell r="H101">
            <v>905970</v>
          </cell>
          <cell r="I101">
            <v>914632</v>
          </cell>
          <cell r="J101">
            <v>902546</v>
          </cell>
          <cell r="K101">
            <v>909279</v>
          </cell>
        </row>
        <row r="102">
          <cell r="B102">
            <v>2007</v>
          </cell>
          <cell r="C102" t="str">
            <v>-Budget</v>
          </cell>
          <cell r="D102">
            <v>745138</v>
          </cell>
          <cell r="E102">
            <v>746938</v>
          </cell>
          <cell r="F102">
            <v>748938</v>
          </cell>
          <cell r="G102">
            <v>760938</v>
          </cell>
          <cell r="H102">
            <v>777388</v>
          </cell>
          <cell r="I102">
            <v>781388</v>
          </cell>
          <cell r="J102">
            <v>783908</v>
          </cell>
          <cell r="K102">
            <v>791408</v>
          </cell>
          <cell r="L102">
            <v>808208</v>
          </cell>
          <cell r="M102">
            <v>815028</v>
          </cell>
          <cell r="N102">
            <v>848688</v>
          </cell>
          <cell r="O102">
            <v>858048</v>
          </cell>
        </row>
        <row r="103">
          <cell r="B103">
            <v>2006</v>
          </cell>
          <cell r="C103" t="str">
            <v>-L/YR Actual</v>
          </cell>
          <cell r="D103">
            <v>563141</v>
          </cell>
          <cell r="E103">
            <v>565691</v>
          </cell>
          <cell r="F103">
            <v>594091</v>
          </cell>
          <cell r="G103">
            <v>647579</v>
          </cell>
          <cell r="H103">
            <v>641182</v>
          </cell>
          <cell r="I103">
            <v>639554</v>
          </cell>
          <cell r="J103">
            <v>650738</v>
          </cell>
          <cell r="K103">
            <v>672910</v>
          </cell>
          <cell r="L103">
            <v>675410</v>
          </cell>
          <cell r="M103">
            <v>685373</v>
          </cell>
          <cell r="N103">
            <v>709003</v>
          </cell>
          <cell r="O103">
            <v>735164</v>
          </cell>
        </row>
        <row r="105">
          <cell r="A105" t="str">
            <v>Cable Vision</v>
          </cell>
          <cell r="B105">
            <v>2007</v>
          </cell>
          <cell r="C105" t="str">
            <v>-Actual</v>
          </cell>
          <cell r="D105">
            <v>10986</v>
          </cell>
          <cell r="E105">
            <v>10762</v>
          </cell>
          <cell r="F105">
            <v>10645</v>
          </cell>
          <cell r="G105">
            <v>10469</v>
          </cell>
          <cell r="H105">
            <v>10221</v>
          </cell>
          <cell r="I105">
            <v>9972</v>
          </cell>
          <cell r="J105">
            <v>9457</v>
          </cell>
          <cell r="K105">
            <v>9167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>
            <v>2007</v>
          </cell>
          <cell r="C106" t="str">
            <v>-Budget</v>
          </cell>
          <cell r="D106">
            <v>11165</v>
          </cell>
          <cell r="E106">
            <v>10857</v>
          </cell>
          <cell r="F106">
            <v>10590</v>
          </cell>
          <cell r="G106">
            <v>10327</v>
          </cell>
          <cell r="H106">
            <v>10067</v>
          </cell>
          <cell r="I106">
            <v>9828</v>
          </cell>
          <cell r="J106">
            <v>9592</v>
          </cell>
          <cell r="K106">
            <v>9249</v>
          </cell>
          <cell r="L106">
            <v>8915</v>
          </cell>
          <cell r="M106">
            <v>8536</v>
          </cell>
          <cell r="N106">
            <v>8130</v>
          </cell>
          <cell r="O106">
            <v>7780</v>
          </cell>
        </row>
        <row r="107">
          <cell r="B107">
            <v>2006</v>
          </cell>
          <cell r="C107" t="str">
            <v>-L/YR Actual</v>
          </cell>
          <cell r="D107">
            <v>14463</v>
          </cell>
          <cell r="E107">
            <v>14110</v>
          </cell>
          <cell r="F107">
            <v>13699</v>
          </cell>
          <cell r="G107">
            <v>13398</v>
          </cell>
          <cell r="H107">
            <v>13117</v>
          </cell>
          <cell r="I107">
            <v>12659</v>
          </cell>
          <cell r="J107">
            <v>12394</v>
          </cell>
          <cell r="K107">
            <v>12216</v>
          </cell>
          <cell r="L107">
            <v>12086</v>
          </cell>
          <cell r="M107">
            <v>11921</v>
          </cell>
          <cell r="N107">
            <v>11654</v>
          </cell>
          <cell r="O107">
            <v>11450</v>
          </cell>
        </row>
        <row r="109">
          <cell r="A109" t="str">
            <v>Pagers</v>
          </cell>
          <cell r="B109">
            <v>2007</v>
          </cell>
          <cell r="C109" t="str">
            <v>-Actual</v>
          </cell>
          <cell r="D109">
            <v>8275</v>
          </cell>
          <cell r="E109">
            <v>8192</v>
          </cell>
          <cell r="F109">
            <v>8020</v>
          </cell>
          <cell r="G109">
            <v>7872</v>
          </cell>
          <cell r="H109">
            <v>7735</v>
          </cell>
          <cell r="I109">
            <v>7764</v>
          </cell>
          <cell r="J109">
            <v>7682</v>
          </cell>
          <cell r="K109">
            <v>7544</v>
          </cell>
        </row>
        <row r="110">
          <cell r="B110">
            <v>2007</v>
          </cell>
          <cell r="C110" t="str">
            <v>-Budget</v>
          </cell>
          <cell r="D110">
            <v>8175</v>
          </cell>
          <cell r="E110">
            <v>7905</v>
          </cell>
          <cell r="F110">
            <v>7635</v>
          </cell>
          <cell r="G110">
            <v>7365</v>
          </cell>
          <cell r="H110">
            <v>7095</v>
          </cell>
          <cell r="I110">
            <v>6825</v>
          </cell>
          <cell r="J110">
            <v>6555</v>
          </cell>
          <cell r="K110">
            <v>6285</v>
          </cell>
          <cell r="L110">
            <v>6015</v>
          </cell>
          <cell r="M110">
            <v>5745</v>
          </cell>
          <cell r="N110">
            <v>5475</v>
          </cell>
          <cell r="O110">
            <v>5205</v>
          </cell>
        </row>
        <row r="111">
          <cell r="B111">
            <v>2006</v>
          </cell>
          <cell r="C111" t="str">
            <v>-L/YR Actual</v>
          </cell>
          <cell r="D111">
            <v>10726</v>
          </cell>
          <cell r="E111">
            <v>10580</v>
          </cell>
          <cell r="F111">
            <v>10178</v>
          </cell>
          <cell r="G111">
            <v>9923</v>
          </cell>
          <cell r="H111">
            <v>9623</v>
          </cell>
          <cell r="I111">
            <v>9351</v>
          </cell>
          <cell r="J111">
            <v>9168</v>
          </cell>
          <cell r="K111">
            <v>8867</v>
          </cell>
          <cell r="L111">
            <v>8777</v>
          </cell>
          <cell r="M111">
            <v>8715</v>
          </cell>
          <cell r="N111">
            <v>8579</v>
          </cell>
          <cell r="O111">
            <v>8445</v>
          </cell>
        </row>
        <row r="113">
          <cell r="A113" t="str">
            <v>Internet (Dial up)</v>
          </cell>
          <cell r="B113">
            <v>2007</v>
          </cell>
          <cell r="C113" t="str">
            <v>-Actual</v>
          </cell>
          <cell r="D113">
            <v>22286</v>
          </cell>
          <cell r="E113">
            <v>21807</v>
          </cell>
          <cell r="F113">
            <v>21294</v>
          </cell>
          <cell r="G113">
            <v>20695</v>
          </cell>
          <cell r="H113">
            <v>20280</v>
          </cell>
          <cell r="I113">
            <v>19840</v>
          </cell>
          <cell r="J113">
            <v>19142</v>
          </cell>
          <cell r="K113">
            <v>18658</v>
          </cell>
        </row>
        <row r="114">
          <cell r="B114">
            <v>2007</v>
          </cell>
          <cell r="C114" t="str">
            <v>-Budget</v>
          </cell>
          <cell r="D114">
            <v>22654</v>
          </cell>
          <cell r="E114">
            <v>22504</v>
          </cell>
          <cell r="F114">
            <v>22304</v>
          </cell>
          <cell r="G114">
            <v>22004</v>
          </cell>
          <cell r="H114">
            <v>21804</v>
          </cell>
          <cell r="I114">
            <v>21704</v>
          </cell>
          <cell r="J114">
            <v>21604</v>
          </cell>
          <cell r="K114">
            <v>21454</v>
          </cell>
          <cell r="L114">
            <v>21454</v>
          </cell>
          <cell r="M114">
            <v>21454</v>
          </cell>
          <cell r="N114">
            <v>21429</v>
          </cell>
          <cell r="O114">
            <v>21300</v>
          </cell>
        </row>
        <row r="115">
          <cell r="B115">
            <v>2006</v>
          </cell>
          <cell r="C115" t="str">
            <v>-L/YR Actual</v>
          </cell>
          <cell r="D115">
            <v>27858</v>
          </cell>
          <cell r="E115">
            <v>27659</v>
          </cell>
          <cell r="F115">
            <v>26828</v>
          </cell>
          <cell r="G115">
            <v>26556</v>
          </cell>
          <cell r="H115">
            <v>26146</v>
          </cell>
          <cell r="I115">
            <v>25457</v>
          </cell>
          <cell r="J115">
            <v>24983</v>
          </cell>
          <cell r="K115">
            <v>24516</v>
          </cell>
          <cell r="L115">
            <v>24148</v>
          </cell>
          <cell r="M115">
            <v>23668</v>
          </cell>
          <cell r="N115">
            <v>23179</v>
          </cell>
          <cell r="O115">
            <v>22754</v>
          </cell>
        </row>
        <row r="117">
          <cell r="A117" t="str">
            <v>Internet - ADSL</v>
          </cell>
          <cell r="B117">
            <v>2007</v>
          </cell>
          <cell r="C117" t="str">
            <v>-Actual</v>
          </cell>
          <cell r="D117">
            <v>47928</v>
          </cell>
          <cell r="E117">
            <v>49104</v>
          </cell>
          <cell r="F117">
            <v>51035</v>
          </cell>
          <cell r="G117">
            <v>54009</v>
          </cell>
          <cell r="H117">
            <v>56366</v>
          </cell>
          <cell r="I117">
            <v>58102</v>
          </cell>
          <cell r="J117">
            <v>59991</v>
          </cell>
          <cell r="K117">
            <v>61816</v>
          </cell>
        </row>
        <row r="118">
          <cell r="B118">
            <v>2007</v>
          </cell>
          <cell r="C118" t="str">
            <v>-Budget</v>
          </cell>
          <cell r="D118">
            <v>48585</v>
          </cell>
          <cell r="E118">
            <v>50535</v>
          </cell>
          <cell r="F118">
            <v>52400</v>
          </cell>
          <cell r="G118">
            <v>54346</v>
          </cell>
          <cell r="H118">
            <v>56017</v>
          </cell>
          <cell r="I118">
            <v>57794</v>
          </cell>
          <cell r="J118">
            <v>59324</v>
          </cell>
          <cell r="K118">
            <v>60665</v>
          </cell>
          <cell r="L118">
            <v>62370</v>
          </cell>
          <cell r="M118">
            <v>64088</v>
          </cell>
          <cell r="N118">
            <v>65763</v>
          </cell>
          <cell r="O118">
            <v>67600</v>
          </cell>
        </row>
        <row r="119">
          <cell r="B119">
            <v>2006</v>
          </cell>
          <cell r="C119" t="str">
            <v>-L/YR Actual</v>
          </cell>
          <cell r="D119">
            <v>25482</v>
          </cell>
          <cell r="E119">
            <v>27275</v>
          </cell>
          <cell r="F119">
            <v>28727</v>
          </cell>
          <cell r="G119">
            <v>30194</v>
          </cell>
          <cell r="H119">
            <v>32114</v>
          </cell>
          <cell r="I119">
            <v>35141</v>
          </cell>
          <cell r="J119">
            <v>37706</v>
          </cell>
          <cell r="K119">
            <v>39424</v>
          </cell>
          <cell r="L119">
            <v>40831</v>
          </cell>
          <cell r="M119">
            <v>42271</v>
          </cell>
          <cell r="N119">
            <v>44581</v>
          </cell>
          <cell r="O119">
            <v>46773</v>
          </cell>
        </row>
        <row r="121">
          <cell r="A121" t="str">
            <v>Forwarded Traffic - Minutes Thousands</v>
          </cell>
          <cell r="B121">
            <v>2007</v>
          </cell>
          <cell r="C121" t="str">
            <v>-Actual</v>
          </cell>
          <cell r="D121">
            <v>44784.724999999999</v>
          </cell>
          <cell r="E121">
            <v>43691.211466666668</v>
          </cell>
          <cell r="F121">
            <v>49712.604200000002</v>
          </cell>
          <cell r="G121">
            <v>49223.918083333338</v>
          </cell>
          <cell r="H121">
            <v>50724.108566666662</v>
          </cell>
          <cell r="I121">
            <v>50371.31244999999</v>
          </cell>
          <cell r="J121">
            <v>50754.274016666663</v>
          </cell>
          <cell r="K121">
            <v>50935.484999999993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>
            <v>2007</v>
          </cell>
          <cell r="C122" t="str">
            <v>-Budget</v>
          </cell>
          <cell r="D122">
            <v>49950.579105883393</v>
          </cell>
          <cell r="E122">
            <v>44155.677728258765</v>
          </cell>
          <cell r="F122">
            <v>50648.342486732166</v>
          </cell>
          <cell r="G122">
            <v>47887.646974720614</v>
          </cell>
          <cell r="H122">
            <v>48498.444577613845</v>
          </cell>
          <cell r="I122">
            <v>47773.414624060104</v>
          </cell>
          <cell r="J122">
            <v>49623.322210529412</v>
          </cell>
          <cell r="K122">
            <v>49605.20931745979</v>
          </cell>
          <cell r="L122">
            <v>53445.272877965093</v>
          </cell>
          <cell r="M122">
            <v>58827.612918971703</v>
          </cell>
          <cell r="N122">
            <v>52483.910429645868</v>
          </cell>
          <cell r="O122">
            <v>55358.757105374396</v>
          </cell>
        </row>
        <row r="123">
          <cell r="B123">
            <v>2006</v>
          </cell>
          <cell r="C123" t="str">
            <v>-L/YR Actual</v>
          </cell>
          <cell r="D123">
            <v>36436.137333333325</v>
          </cell>
          <cell r="E123">
            <v>32059.924566666665</v>
          </cell>
          <cell r="F123">
            <v>37199.477116666669</v>
          </cell>
          <cell r="G123">
            <v>35935.897933333334</v>
          </cell>
          <cell r="H123">
            <v>37039.280233333331</v>
          </cell>
          <cell r="I123">
            <v>36537.385233333334</v>
          </cell>
          <cell r="J123">
            <v>37234.218250000034</v>
          </cell>
          <cell r="K123">
            <v>37642.126433333331</v>
          </cell>
          <cell r="L123">
            <v>40450.404616666667</v>
          </cell>
          <cell r="M123">
            <v>44862.063033333332</v>
          </cell>
          <cell r="N123">
            <v>42451.266349999998</v>
          </cell>
          <cell r="O123">
            <v>48059.133233333327</v>
          </cell>
        </row>
        <row r="125">
          <cell r="A125" t="str">
            <v>Received Tel Traffic - Minutes Thousands</v>
          </cell>
          <cell r="B125">
            <v>2007</v>
          </cell>
          <cell r="C125" t="str">
            <v>-Actual</v>
          </cell>
          <cell r="D125">
            <v>38248.920980833333</v>
          </cell>
          <cell r="E125">
            <v>37826.370999999999</v>
          </cell>
          <cell r="F125">
            <v>42212.020000000004</v>
          </cell>
          <cell r="G125">
            <v>40136.694000000003</v>
          </cell>
          <cell r="H125">
            <v>41357.330999999998</v>
          </cell>
          <cell r="I125">
            <v>40716.332000000002</v>
          </cell>
          <cell r="J125">
            <v>42657.063999999998</v>
          </cell>
          <cell r="K125">
            <v>44437.361000000004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>
            <v>2007</v>
          </cell>
          <cell r="C126" t="str">
            <v>-Budget</v>
          </cell>
          <cell r="D126">
            <v>39275.30672</v>
          </cell>
          <cell r="E126">
            <v>39305.403319999998</v>
          </cell>
          <cell r="F126">
            <v>40237.981360000005</v>
          </cell>
          <cell r="G126">
            <v>39930.429539999997</v>
          </cell>
          <cell r="H126">
            <v>40876.504799999995</v>
          </cell>
          <cell r="I126">
            <v>41124.392120000004</v>
          </cell>
          <cell r="J126">
            <v>41172.867919999997</v>
          </cell>
          <cell r="K126">
            <v>41656.132940000003</v>
          </cell>
          <cell r="L126">
            <v>42076.107239999998</v>
          </cell>
          <cell r="M126">
            <v>42905.82</v>
          </cell>
          <cell r="N126">
            <v>43737.599999999999</v>
          </cell>
          <cell r="O126">
            <v>44817</v>
          </cell>
        </row>
        <row r="127">
          <cell r="B127">
            <v>2006</v>
          </cell>
          <cell r="C127" t="str">
            <v>-L/YR Actual</v>
          </cell>
          <cell r="D127">
            <v>30809.688999999998</v>
          </cell>
          <cell r="E127">
            <v>26079.629000000001</v>
          </cell>
          <cell r="F127">
            <v>29813.13</v>
          </cell>
          <cell r="G127">
            <v>28906.810999999998</v>
          </cell>
          <cell r="H127">
            <v>31153.087</v>
          </cell>
          <cell r="I127">
            <v>31051.068999999996</v>
          </cell>
          <cell r="J127">
            <v>33482.659999999996</v>
          </cell>
          <cell r="K127">
            <v>34274.698000000004</v>
          </cell>
          <cell r="L127">
            <v>34361.093999999997</v>
          </cell>
          <cell r="M127">
            <v>36993.33</v>
          </cell>
          <cell r="N127">
            <v>36238.453999999998</v>
          </cell>
          <cell r="O127">
            <v>39378.249000000003</v>
          </cell>
        </row>
      </sheetData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Comp"/>
      <sheetName val="Notes"/>
      <sheetName val="Restric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-SpB-Wireline"/>
      <sheetName val="COMP-P&amp;L"/>
      <sheetName val="QTEL-KPI (USD)"/>
      <sheetName val="QTEL-KPI"/>
      <sheetName val="ROCE"/>
      <sheetName val="QTEL-KPI (New)"/>
      <sheetName val="InpKPI"/>
      <sheetName val="Int'l Rev"/>
      <sheetName val="Mobile Digits 927"/>
    </sheetNames>
    <sheetDataSet>
      <sheetData sheetId="0"/>
      <sheetData sheetId="1"/>
      <sheetData sheetId="2"/>
      <sheetData sheetId="3"/>
      <sheetData sheetId="4"/>
      <sheetData sheetId="5"/>
      <sheetData sheetId="6">
        <row r="89">
          <cell r="A89" t="str">
            <v>Debtors - Days Sales Outstanding</v>
          </cell>
          <cell r="B89">
            <v>2007</v>
          </cell>
          <cell r="C89" t="str">
            <v>-Actual</v>
          </cell>
          <cell r="D89">
            <v>79</v>
          </cell>
          <cell r="E89">
            <v>64</v>
          </cell>
          <cell r="F89">
            <v>64</v>
          </cell>
          <cell r="G89">
            <v>58</v>
          </cell>
          <cell r="H89">
            <v>57</v>
          </cell>
          <cell r="I89">
            <v>57</v>
          </cell>
          <cell r="J89">
            <v>56</v>
          </cell>
          <cell r="K89">
            <v>56</v>
          </cell>
        </row>
        <row r="90">
          <cell r="B90">
            <v>2007</v>
          </cell>
          <cell r="C90" t="str">
            <v>-Budget</v>
          </cell>
          <cell r="D90">
            <v>63</v>
          </cell>
          <cell r="E90">
            <v>63</v>
          </cell>
          <cell r="F90">
            <v>64</v>
          </cell>
          <cell r="G90">
            <v>62</v>
          </cell>
          <cell r="H90">
            <v>60</v>
          </cell>
          <cell r="I90">
            <v>62</v>
          </cell>
          <cell r="J90">
            <v>60</v>
          </cell>
          <cell r="K90">
            <v>59</v>
          </cell>
          <cell r="L90">
            <v>62</v>
          </cell>
          <cell r="M90">
            <v>61</v>
          </cell>
          <cell r="N90">
            <v>60</v>
          </cell>
          <cell r="O90">
            <v>62</v>
          </cell>
        </row>
        <row r="91">
          <cell r="B91">
            <v>2006</v>
          </cell>
          <cell r="C91" t="str">
            <v>-L/YR Actual</v>
          </cell>
          <cell r="D91">
            <v>66</v>
          </cell>
          <cell r="E91">
            <v>64</v>
          </cell>
          <cell r="F91">
            <v>64</v>
          </cell>
          <cell r="G91">
            <v>63</v>
          </cell>
          <cell r="H91">
            <v>59</v>
          </cell>
          <cell r="I91">
            <v>61</v>
          </cell>
          <cell r="J91">
            <v>59</v>
          </cell>
          <cell r="K91">
            <v>57</v>
          </cell>
          <cell r="L91">
            <v>60</v>
          </cell>
          <cell r="M91">
            <v>61</v>
          </cell>
          <cell r="N91">
            <v>66</v>
          </cell>
          <cell r="O91">
            <v>73</v>
          </cell>
        </row>
        <row r="93">
          <cell r="A93" t="str">
            <v>Direct Exchange Lines</v>
          </cell>
          <cell r="B93">
            <v>2007</v>
          </cell>
          <cell r="C93" t="str">
            <v>-Actual</v>
          </cell>
          <cell r="D93">
            <v>226073</v>
          </cell>
          <cell r="E93">
            <v>225906</v>
          </cell>
          <cell r="F93">
            <v>227001</v>
          </cell>
          <cell r="G93">
            <v>227954</v>
          </cell>
          <cell r="H93">
            <v>230478</v>
          </cell>
          <cell r="I93">
            <v>235075</v>
          </cell>
          <cell r="J93">
            <v>230277</v>
          </cell>
          <cell r="K93">
            <v>231919</v>
          </cell>
        </row>
        <row r="94">
          <cell r="B94">
            <v>2007</v>
          </cell>
          <cell r="C94" t="str">
            <v>-Budget</v>
          </cell>
          <cell r="D94">
            <v>229977</v>
          </cell>
          <cell r="E94">
            <v>231577</v>
          </cell>
          <cell r="F94">
            <v>233577</v>
          </cell>
          <cell r="G94">
            <v>236027</v>
          </cell>
          <cell r="H94">
            <v>238162</v>
          </cell>
          <cell r="I94">
            <v>239962</v>
          </cell>
          <cell r="J94">
            <v>241512</v>
          </cell>
          <cell r="K94">
            <v>242962</v>
          </cell>
          <cell r="L94">
            <v>244012</v>
          </cell>
          <cell r="M94">
            <v>245162</v>
          </cell>
          <cell r="N94">
            <v>246262</v>
          </cell>
          <cell r="O94">
            <v>247000</v>
          </cell>
        </row>
        <row r="95">
          <cell r="B95">
            <v>2006</v>
          </cell>
          <cell r="C95" t="str">
            <v>-L/YR Actual</v>
          </cell>
          <cell r="D95">
            <v>205905</v>
          </cell>
          <cell r="E95">
            <v>207452</v>
          </cell>
          <cell r="F95">
            <v>207031</v>
          </cell>
          <cell r="G95">
            <v>208824</v>
          </cell>
          <cell r="H95">
            <v>211914</v>
          </cell>
          <cell r="I95">
            <v>214438</v>
          </cell>
          <cell r="J95">
            <v>216355</v>
          </cell>
          <cell r="K95">
            <v>217501</v>
          </cell>
          <cell r="L95">
            <v>221331</v>
          </cell>
          <cell r="M95">
            <v>224415</v>
          </cell>
          <cell r="N95">
            <v>230884</v>
          </cell>
          <cell r="O95">
            <v>228327</v>
          </cell>
        </row>
        <row r="97">
          <cell r="A97" t="str">
            <v>GSM - Post Paid</v>
          </cell>
          <cell r="B97">
            <v>2007</v>
          </cell>
          <cell r="C97" t="str">
            <v>-Actual</v>
          </cell>
          <cell r="D97">
            <v>184664</v>
          </cell>
          <cell r="E97">
            <v>187431</v>
          </cell>
          <cell r="F97">
            <v>190679</v>
          </cell>
          <cell r="G97">
            <v>190614</v>
          </cell>
          <cell r="H97">
            <v>192282</v>
          </cell>
          <cell r="I97">
            <v>193721</v>
          </cell>
          <cell r="J97">
            <v>196379</v>
          </cell>
          <cell r="K97">
            <v>197958</v>
          </cell>
        </row>
        <row r="98">
          <cell r="B98">
            <v>2007</v>
          </cell>
          <cell r="C98" t="str">
            <v>-Budget</v>
          </cell>
          <cell r="D98">
            <v>185875</v>
          </cell>
          <cell r="E98">
            <v>189187</v>
          </cell>
          <cell r="F98">
            <v>189971</v>
          </cell>
          <cell r="G98">
            <v>190727</v>
          </cell>
          <cell r="H98">
            <v>194137</v>
          </cell>
          <cell r="I98">
            <v>195007</v>
          </cell>
          <cell r="J98">
            <v>195601</v>
          </cell>
          <cell r="K98">
            <v>195976</v>
          </cell>
          <cell r="L98">
            <v>200656</v>
          </cell>
          <cell r="M98">
            <v>201896</v>
          </cell>
          <cell r="N98">
            <v>206576</v>
          </cell>
          <cell r="O98">
            <v>209283</v>
          </cell>
        </row>
        <row r="99">
          <cell r="B99">
            <v>2006</v>
          </cell>
          <cell r="C99" t="str">
            <v>-L/YR Actual</v>
          </cell>
          <cell r="D99">
            <v>157720</v>
          </cell>
          <cell r="E99">
            <v>160102</v>
          </cell>
          <cell r="F99">
            <v>163283</v>
          </cell>
          <cell r="G99">
            <v>165538</v>
          </cell>
          <cell r="H99">
            <v>167856</v>
          </cell>
          <cell r="I99">
            <v>171474</v>
          </cell>
          <cell r="J99">
            <v>173589</v>
          </cell>
          <cell r="K99">
            <v>175237</v>
          </cell>
          <cell r="L99">
            <v>179475</v>
          </cell>
          <cell r="M99">
            <v>183486</v>
          </cell>
          <cell r="N99">
            <v>185362</v>
          </cell>
          <cell r="O99">
            <v>184609</v>
          </cell>
        </row>
        <row r="101">
          <cell r="A101" t="str">
            <v>GSM - Prepaid</v>
          </cell>
          <cell r="B101">
            <v>2007</v>
          </cell>
          <cell r="C101" t="str">
            <v>-Actual</v>
          </cell>
          <cell r="D101">
            <v>808727</v>
          </cell>
          <cell r="E101">
            <v>828438</v>
          </cell>
          <cell r="F101">
            <v>833100</v>
          </cell>
          <cell r="G101">
            <v>887470</v>
          </cell>
          <cell r="H101">
            <v>905970</v>
          </cell>
          <cell r="I101">
            <v>914632</v>
          </cell>
          <cell r="J101">
            <v>902546</v>
          </cell>
          <cell r="K101">
            <v>909279</v>
          </cell>
        </row>
        <row r="102">
          <cell r="B102">
            <v>2007</v>
          </cell>
          <cell r="C102" t="str">
            <v>-Budget</v>
          </cell>
          <cell r="D102">
            <v>745138</v>
          </cell>
          <cell r="E102">
            <v>746938</v>
          </cell>
          <cell r="F102">
            <v>748938</v>
          </cell>
          <cell r="G102">
            <v>760938</v>
          </cell>
          <cell r="H102">
            <v>777388</v>
          </cell>
          <cell r="I102">
            <v>781388</v>
          </cell>
          <cell r="J102">
            <v>783908</v>
          </cell>
          <cell r="K102">
            <v>791408</v>
          </cell>
          <cell r="L102">
            <v>808208</v>
          </cell>
          <cell r="M102">
            <v>815028</v>
          </cell>
          <cell r="N102">
            <v>848688</v>
          </cell>
          <cell r="O102">
            <v>858048</v>
          </cell>
        </row>
        <row r="103">
          <cell r="B103">
            <v>2006</v>
          </cell>
          <cell r="C103" t="str">
            <v>-L/YR Actual</v>
          </cell>
          <cell r="D103">
            <v>563141</v>
          </cell>
          <cell r="E103">
            <v>565691</v>
          </cell>
          <cell r="F103">
            <v>594091</v>
          </cell>
          <cell r="G103">
            <v>647579</v>
          </cell>
          <cell r="H103">
            <v>641182</v>
          </cell>
          <cell r="I103">
            <v>639554</v>
          </cell>
          <cell r="J103">
            <v>650738</v>
          </cell>
          <cell r="K103">
            <v>672910</v>
          </cell>
          <cell r="L103">
            <v>675410</v>
          </cell>
          <cell r="M103">
            <v>685373</v>
          </cell>
          <cell r="N103">
            <v>709003</v>
          </cell>
          <cell r="O103">
            <v>735164</v>
          </cell>
        </row>
        <row r="105">
          <cell r="A105" t="str">
            <v>Cable Vision</v>
          </cell>
          <cell r="B105">
            <v>2007</v>
          </cell>
          <cell r="C105" t="str">
            <v>-Actual</v>
          </cell>
          <cell r="D105">
            <v>10986</v>
          </cell>
          <cell r="E105">
            <v>10762</v>
          </cell>
          <cell r="F105">
            <v>10645</v>
          </cell>
          <cell r="G105">
            <v>10469</v>
          </cell>
          <cell r="H105">
            <v>10221</v>
          </cell>
          <cell r="I105">
            <v>9972</v>
          </cell>
          <cell r="J105">
            <v>9457</v>
          </cell>
          <cell r="K105">
            <v>9167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>
            <v>2007</v>
          </cell>
          <cell r="C106" t="str">
            <v>-Budget</v>
          </cell>
          <cell r="D106">
            <v>11165</v>
          </cell>
          <cell r="E106">
            <v>10857</v>
          </cell>
          <cell r="F106">
            <v>10590</v>
          </cell>
          <cell r="G106">
            <v>10327</v>
          </cell>
          <cell r="H106">
            <v>10067</v>
          </cell>
          <cell r="I106">
            <v>9828</v>
          </cell>
          <cell r="J106">
            <v>9592</v>
          </cell>
          <cell r="K106">
            <v>9249</v>
          </cell>
          <cell r="L106">
            <v>8915</v>
          </cell>
          <cell r="M106">
            <v>8536</v>
          </cell>
          <cell r="N106">
            <v>8130</v>
          </cell>
          <cell r="O106">
            <v>7780</v>
          </cell>
        </row>
        <row r="107">
          <cell r="B107">
            <v>2006</v>
          </cell>
          <cell r="C107" t="str">
            <v>-L/YR Actual</v>
          </cell>
          <cell r="D107">
            <v>14463</v>
          </cell>
          <cell r="E107">
            <v>14110</v>
          </cell>
          <cell r="F107">
            <v>13699</v>
          </cell>
          <cell r="G107">
            <v>13398</v>
          </cell>
          <cell r="H107">
            <v>13117</v>
          </cell>
          <cell r="I107">
            <v>12659</v>
          </cell>
          <cell r="J107">
            <v>12394</v>
          </cell>
          <cell r="K107">
            <v>12216</v>
          </cell>
          <cell r="L107">
            <v>12086</v>
          </cell>
          <cell r="M107">
            <v>11921</v>
          </cell>
          <cell r="N107">
            <v>11654</v>
          </cell>
          <cell r="O107">
            <v>11450</v>
          </cell>
        </row>
        <row r="109">
          <cell r="A109" t="str">
            <v>Pagers</v>
          </cell>
          <cell r="B109">
            <v>2007</v>
          </cell>
          <cell r="C109" t="str">
            <v>-Actual</v>
          </cell>
          <cell r="D109">
            <v>8275</v>
          </cell>
          <cell r="E109">
            <v>8192</v>
          </cell>
          <cell r="F109">
            <v>8020</v>
          </cell>
          <cell r="G109">
            <v>7872</v>
          </cell>
          <cell r="H109">
            <v>7735</v>
          </cell>
          <cell r="I109">
            <v>7764</v>
          </cell>
          <cell r="J109">
            <v>7682</v>
          </cell>
          <cell r="K109">
            <v>7544</v>
          </cell>
        </row>
        <row r="110">
          <cell r="B110">
            <v>2007</v>
          </cell>
          <cell r="C110" t="str">
            <v>-Budget</v>
          </cell>
          <cell r="D110">
            <v>8175</v>
          </cell>
          <cell r="E110">
            <v>7905</v>
          </cell>
          <cell r="F110">
            <v>7635</v>
          </cell>
          <cell r="G110">
            <v>7365</v>
          </cell>
          <cell r="H110">
            <v>7095</v>
          </cell>
          <cell r="I110">
            <v>6825</v>
          </cell>
          <cell r="J110">
            <v>6555</v>
          </cell>
          <cell r="K110">
            <v>6285</v>
          </cell>
          <cell r="L110">
            <v>6015</v>
          </cell>
          <cell r="M110">
            <v>5745</v>
          </cell>
          <cell r="N110">
            <v>5475</v>
          </cell>
          <cell r="O110">
            <v>5205</v>
          </cell>
        </row>
        <row r="111">
          <cell r="B111">
            <v>2006</v>
          </cell>
          <cell r="C111" t="str">
            <v>-L/YR Actual</v>
          </cell>
          <cell r="D111">
            <v>10726</v>
          </cell>
          <cell r="E111">
            <v>10580</v>
          </cell>
          <cell r="F111">
            <v>10178</v>
          </cell>
          <cell r="G111">
            <v>9923</v>
          </cell>
          <cell r="H111">
            <v>9623</v>
          </cell>
          <cell r="I111">
            <v>9351</v>
          </cell>
          <cell r="J111">
            <v>9168</v>
          </cell>
          <cell r="K111">
            <v>8867</v>
          </cell>
          <cell r="L111">
            <v>8777</v>
          </cell>
          <cell r="M111">
            <v>8715</v>
          </cell>
          <cell r="N111">
            <v>8579</v>
          </cell>
          <cell r="O111">
            <v>8445</v>
          </cell>
        </row>
        <row r="113">
          <cell r="A113" t="str">
            <v>Internet (Dial up)</v>
          </cell>
          <cell r="B113">
            <v>2007</v>
          </cell>
          <cell r="C113" t="str">
            <v>-Actual</v>
          </cell>
          <cell r="D113">
            <v>22286</v>
          </cell>
          <cell r="E113">
            <v>21807</v>
          </cell>
          <cell r="F113">
            <v>21294</v>
          </cell>
          <cell r="G113">
            <v>20695</v>
          </cell>
          <cell r="H113">
            <v>20280</v>
          </cell>
          <cell r="I113">
            <v>19840</v>
          </cell>
          <cell r="J113">
            <v>19142</v>
          </cell>
          <cell r="K113">
            <v>18658</v>
          </cell>
        </row>
        <row r="114">
          <cell r="B114">
            <v>2007</v>
          </cell>
          <cell r="C114" t="str">
            <v>-Budget</v>
          </cell>
          <cell r="D114">
            <v>22654</v>
          </cell>
          <cell r="E114">
            <v>22504</v>
          </cell>
          <cell r="F114">
            <v>22304</v>
          </cell>
          <cell r="G114">
            <v>22004</v>
          </cell>
          <cell r="H114">
            <v>21804</v>
          </cell>
          <cell r="I114">
            <v>21704</v>
          </cell>
          <cell r="J114">
            <v>21604</v>
          </cell>
          <cell r="K114">
            <v>21454</v>
          </cell>
          <cell r="L114">
            <v>21454</v>
          </cell>
          <cell r="M114">
            <v>21454</v>
          </cell>
          <cell r="N114">
            <v>21429</v>
          </cell>
          <cell r="O114">
            <v>21300</v>
          </cell>
        </row>
        <row r="115">
          <cell r="B115">
            <v>2006</v>
          </cell>
          <cell r="C115" t="str">
            <v>-L/YR Actual</v>
          </cell>
          <cell r="D115">
            <v>27858</v>
          </cell>
          <cell r="E115">
            <v>27659</v>
          </cell>
          <cell r="F115">
            <v>26828</v>
          </cell>
          <cell r="G115">
            <v>26556</v>
          </cell>
          <cell r="H115">
            <v>26146</v>
          </cell>
          <cell r="I115">
            <v>25457</v>
          </cell>
          <cell r="J115">
            <v>24983</v>
          </cell>
          <cell r="K115">
            <v>24516</v>
          </cell>
          <cell r="L115">
            <v>24148</v>
          </cell>
          <cell r="M115">
            <v>23668</v>
          </cell>
          <cell r="N115">
            <v>23179</v>
          </cell>
          <cell r="O115">
            <v>22754</v>
          </cell>
        </row>
        <row r="117">
          <cell r="A117" t="str">
            <v>Internet - ADSL</v>
          </cell>
          <cell r="B117">
            <v>2007</v>
          </cell>
          <cell r="C117" t="str">
            <v>-Actual</v>
          </cell>
          <cell r="D117">
            <v>47928</v>
          </cell>
          <cell r="E117">
            <v>49104</v>
          </cell>
          <cell r="F117">
            <v>51035</v>
          </cell>
          <cell r="G117">
            <v>54009</v>
          </cell>
          <cell r="H117">
            <v>56366</v>
          </cell>
          <cell r="I117">
            <v>58102</v>
          </cell>
          <cell r="J117">
            <v>59991</v>
          </cell>
          <cell r="K117">
            <v>61816</v>
          </cell>
        </row>
        <row r="118">
          <cell r="B118">
            <v>2007</v>
          </cell>
          <cell r="C118" t="str">
            <v>-Budget</v>
          </cell>
          <cell r="D118">
            <v>48585</v>
          </cell>
          <cell r="E118">
            <v>50535</v>
          </cell>
          <cell r="F118">
            <v>52400</v>
          </cell>
          <cell r="G118">
            <v>54346</v>
          </cell>
          <cell r="H118">
            <v>56017</v>
          </cell>
          <cell r="I118">
            <v>57794</v>
          </cell>
          <cell r="J118">
            <v>59324</v>
          </cell>
          <cell r="K118">
            <v>60665</v>
          </cell>
          <cell r="L118">
            <v>62370</v>
          </cell>
          <cell r="M118">
            <v>64088</v>
          </cell>
          <cell r="N118">
            <v>65763</v>
          </cell>
          <cell r="O118">
            <v>67600</v>
          </cell>
        </row>
        <row r="119">
          <cell r="B119">
            <v>2006</v>
          </cell>
          <cell r="C119" t="str">
            <v>-L/YR Actual</v>
          </cell>
          <cell r="D119">
            <v>25482</v>
          </cell>
          <cell r="E119">
            <v>27275</v>
          </cell>
          <cell r="F119">
            <v>28727</v>
          </cell>
          <cell r="G119">
            <v>30194</v>
          </cell>
          <cell r="H119">
            <v>32114</v>
          </cell>
          <cell r="I119">
            <v>35141</v>
          </cell>
          <cell r="J119">
            <v>37706</v>
          </cell>
          <cell r="K119">
            <v>39424</v>
          </cell>
          <cell r="L119">
            <v>40831</v>
          </cell>
          <cell r="M119">
            <v>42271</v>
          </cell>
          <cell r="N119">
            <v>44581</v>
          </cell>
          <cell r="O119">
            <v>46773</v>
          </cell>
        </row>
        <row r="121">
          <cell r="A121" t="str">
            <v>Forwarded Traffic - Minutes Thousands</v>
          </cell>
          <cell r="B121">
            <v>2007</v>
          </cell>
          <cell r="C121" t="str">
            <v>-Actual</v>
          </cell>
          <cell r="D121">
            <v>44784.724999999999</v>
          </cell>
          <cell r="E121">
            <v>43691.211466666668</v>
          </cell>
          <cell r="F121">
            <v>49712.604200000002</v>
          </cell>
          <cell r="G121">
            <v>49223.918083333338</v>
          </cell>
          <cell r="H121">
            <v>50724.108566666662</v>
          </cell>
          <cell r="I121">
            <v>50371.31244999999</v>
          </cell>
          <cell r="J121">
            <v>50754.274016666663</v>
          </cell>
          <cell r="K121">
            <v>50935.484999999993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>
            <v>2007</v>
          </cell>
          <cell r="C122" t="str">
            <v>-Budget</v>
          </cell>
          <cell r="D122">
            <v>49950.579105883393</v>
          </cell>
          <cell r="E122">
            <v>44155.677728258765</v>
          </cell>
          <cell r="F122">
            <v>50648.342486732166</v>
          </cell>
          <cell r="G122">
            <v>47887.646974720614</v>
          </cell>
          <cell r="H122">
            <v>48498.444577613845</v>
          </cell>
          <cell r="I122">
            <v>47773.414624060104</v>
          </cell>
          <cell r="J122">
            <v>49623.322210529412</v>
          </cell>
          <cell r="K122">
            <v>49605.20931745979</v>
          </cell>
          <cell r="L122">
            <v>53445.272877965093</v>
          </cell>
          <cell r="M122">
            <v>58827.612918971703</v>
          </cell>
          <cell r="N122">
            <v>52483.910429645868</v>
          </cell>
          <cell r="O122">
            <v>55358.757105374396</v>
          </cell>
        </row>
        <row r="123">
          <cell r="B123">
            <v>2006</v>
          </cell>
          <cell r="C123" t="str">
            <v>-L/YR Actual</v>
          </cell>
          <cell r="D123">
            <v>36436.137333333325</v>
          </cell>
          <cell r="E123">
            <v>32059.924566666665</v>
          </cell>
          <cell r="F123">
            <v>37199.477116666669</v>
          </cell>
          <cell r="G123">
            <v>35935.897933333334</v>
          </cell>
          <cell r="H123">
            <v>37039.280233333331</v>
          </cell>
          <cell r="I123">
            <v>36537.385233333334</v>
          </cell>
          <cell r="J123">
            <v>37234.218250000034</v>
          </cell>
          <cell r="K123">
            <v>37642.126433333331</v>
          </cell>
          <cell r="L123">
            <v>40450.404616666667</v>
          </cell>
          <cell r="M123">
            <v>44862.063033333332</v>
          </cell>
          <cell r="N123">
            <v>42451.266349999998</v>
          </cell>
          <cell r="O123">
            <v>48059.133233333327</v>
          </cell>
        </row>
        <row r="125">
          <cell r="A125" t="str">
            <v>Received Tel Traffic - Minutes Thousands</v>
          </cell>
          <cell r="B125">
            <v>2007</v>
          </cell>
          <cell r="C125" t="str">
            <v>-Actual</v>
          </cell>
          <cell r="D125">
            <v>38248.920980833333</v>
          </cell>
          <cell r="E125">
            <v>37826.370999999999</v>
          </cell>
          <cell r="F125">
            <v>42212.020000000004</v>
          </cell>
          <cell r="G125">
            <v>40136.694000000003</v>
          </cell>
          <cell r="H125">
            <v>41357.330999999998</v>
          </cell>
          <cell r="I125">
            <v>40716.332000000002</v>
          </cell>
          <cell r="J125">
            <v>42657.063999999998</v>
          </cell>
          <cell r="K125">
            <v>44437.361000000004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>
            <v>2007</v>
          </cell>
          <cell r="C126" t="str">
            <v>-Budget</v>
          </cell>
          <cell r="D126">
            <v>39275.30672</v>
          </cell>
          <cell r="E126">
            <v>39305.403319999998</v>
          </cell>
          <cell r="F126">
            <v>40237.981360000005</v>
          </cell>
          <cell r="G126">
            <v>39930.429539999997</v>
          </cell>
          <cell r="H126">
            <v>40876.504799999995</v>
          </cell>
          <cell r="I126">
            <v>41124.392120000004</v>
          </cell>
          <cell r="J126">
            <v>41172.867919999997</v>
          </cell>
          <cell r="K126">
            <v>41656.132940000003</v>
          </cell>
          <cell r="L126">
            <v>42076.107239999998</v>
          </cell>
          <cell r="M126">
            <v>42905.82</v>
          </cell>
          <cell r="N126">
            <v>43737.599999999999</v>
          </cell>
          <cell r="O126">
            <v>44817</v>
          </cell>
        </row>
        <row r="127">
          <cell r="B127">
            <v>2006</v>
          </cell>
          <cell r="C127" t="str">
            <v>-L/YR Actual</v>
          </cell>
          <cell r="D127">
            <v>30809.688999999998</v>
          </cell>
          <cell r="E127">
            <v>26079.629000000001</v>
          </cell>
          <cell r="F127">
            <v>29813.13</v>
          </cell>
          <cell r="G127">
            <v>28906.810999999998</v>
          </cell>
          <cell r="H127">
            <v>31153.087</v>
          </cell>
          <cell r="I127">
            <v>31051.068999999996</v>
          </cell>
          <cell r="J127">
            <v>33482.659999999996</v>
          </cell>
          <cell r="K127">
            <v>34274.698000000004</v>
          </cell>
          <cell r="L127">
            <v>34361.093999999997</v>
          </cell>
          <cell r="M127">
            <v>36993.33</v>
          </cell>
          <cell r="N127">
            <v>36238.453999999998</v>
          </cell>
          <cell r="O127">
            <v>39378.249000000003</v>
          </cell>
        </row>
        <row r="129">
          <cell r="A129" t="str">
            <v>Total Operational Staff - Number (Excl. Trainees &amp; Temporary)</v>
          </cell>
          <cell r="B129">
            <v>2007</v>
          </cell>
          <cell r="C129" t="str">
            <v>-Actual</v>
          </cell>
          <cell r="D129">
            <v>1815</v>
          </cell>
          <cell r="E129">
            <v>1823</v>
          </cell>
          <cell r="F129">
            <v>1851</v>
          </cell>
          <cell r="G129">
            <v>1872</v>
          </cell>
          <cell r="H129">
            <v>1862</v>
          </cell>
          <cell r="I129">
            <v>1885</v>
          </cell>
          <cell r="J129">
            <v>1890</v>
          </cell>
          <cell r="K129">
            <v>1919</v>
          </cell>
        </row>
        <row r="130">
          <cell r="B130">
            <v>2007</v>
          </cell>
          <cell r="C130" t="str">
            <v>-Budget</v>
          </cell>
          <cell r="D130">
            <v>1738</v>
          </cell>
          <cell r="E130">
            <v>1750</v>
          </cell>
          <cell r="F130">
            <v>1768</v>
          </cell>
          <cell r="G130">
            <v>1798</v>
          </cell>
          <cell r="H130">
            <v>1806</v>
          </cell>
          <cell r="I130">
            <v>1813</v>
          </cell>
          <cell r="J130">
            <v>1869</v>
          </cell>
          <cell r="K130">
            <v>1912</v>
          </cell>
          <cell r="L130">
            <v>1960</v>
          </cell>
          <cell r="M130">
            <v>2028</v>
          </cell>
          <cell r="N130">
            <v>2045</v>
          </cell>
          <cell r="O130">
            <v>2065</v>
          </cell>
        </row>
        <row r="131">
          <cell r="B131">
            <v>2006</v>
          </cell>
          <cell r="C131" t="str">
            <v>-L/YR Actual</v>
          </cell>
          <cell r="D131">
            <v>1721</v>
          </cell>
          <cell r="E131">
            <v>1722</v>
          </cell>
          <cell r="F131">
            <v>1734</v>
          </cell>
          <cell r="G131">
            <v>1730</v>
          </cell>
          <cell r="H131">
            <v>1746</v>
          </cell>
          <cell r="I131">
            <v>1765</v>
          </cell>
          <cell r="J131">
            <v>1779</v>
          </cell>
          <cell r="K131">
            <v>1770</v>
          </cell>
          <cell r="L131">
            <v>1783</v>
          </cell>
          <cell r="M131">
            <v>1782</v>
          </cell>
          <cell r="N131">
            <v>1806</v>
          </cell>
          <cell r="O131">
            <v>1810</v>
          </cell>
        </row>
        <row r="133">
          <cell r="A133" t="str">
            <v>Qatari Staff - Number (Exclud. Trainees)</v>
          </cell>
          <cell r="B133">
            <v>2007</v>
          </cell>
          <cell r="C133" t="str">
            <v>-Actual</v>
          </cell>
          <cell r="D133">
            <v>546</v>
          </cell>
          <cell r="E133">
            <v>542</v>
          </cell>
          <cell r="F133">
            <v>542</v>
          </cell>
          <cell r="G133">
            <v>541</v>
          </cell>
          <cell r="H133">
            <v>526</v>
          </cell>
          <cell r="I133">
            <v>525</v>
          </cell>
          <cell r="J133">
            <v>529</v>
          </cell>
          <cell r="K133">
            <v>530</v>
          </cell>
        </row>
        <row r="134">
          <cell r="B134">
            <v>2007</v>
          </cell>
          <cell r="C134" t="str">
            <v>-Budget</v>
          </cell>
        </row>
        <row r="135">
          <cell r="B135">
            <v>2006</v>
          </cell>
          <cell r="C135" t="str">
            <v>-L/YR Actual</v>
          </cell>
          <cell r="D135">
            <v>528</v>
          </cell>
          <cell r="E135">
            <v>544</v>
          </cell>
          <cell r="F135">
            <v>546</v>
          </cell>
          <cell r="G135">
            <v>544</v>
          </cell>
          <cell r="H135">
            <v>544</v>
          </cell>
          <cell r="I135">
            <v>543</v>
          </cell>
          <cell r="J135">
            <v>548</v>
          </cell>
          <cell r="K135">
            <v>545</v>
          </cell>
          <cell r="L135">
            <v>549</v>
          </cell>
          <cell r="M135">
            <v>544</v>
          </cell>
          <cell r="N135">
            <v>544</v>
          </cell>
          <cell r="O135">
            <v>548</v>
          </cell>
        </row>
        <row r="137">
          <cell r="A137" t="str">
            <v>Full Time Trainees - Number</v>
          </cell>
          <cell r="B137">
            <v>2007</v>
          </cell>
          <cell r="C137" t="str">
            <v>-Actual</v>
          </cell>
          <cell r="D137">
            <v>141</v>
          </cell>
          <cell r="E137">
            <v>137</v>
          </cell>
          <cell r="F137">
            <v>130</v>
          </cell>
          <cell r="G137">
            <v>121</v>
          </cell>
          <cell r="H137">
            <v>116</v>
          </cell>
          <cell r="I137">
            <v>100</v>
          </cell>
          <cell r="J137">
            <v>95</v>
          </cell>
          <cell r="K137">
            <v>94</v>
          </cell>
        </row>
        <row r="138">
          <cell r="B138">
            <v>2007</v>
          </cell>
          <cell r="C138" t="str">
            <v>-Budget</v>
          </cell>
          <cell r="D138">
            <v>98</v>
          </cell>
          <cell r="E138">
            <v>113</v>
          </cell>
          <cell r="F138">
            <v>125</v>
          </cell>
          <cell r="G138">
            <v>127</v>
          </cell>
          <cell r="H138">
            <v>148</v>
          </cell>
          <cell r="I138">
            <v>161</v>
          </cell>
          <cell r="J138">
            <v>159</v>
          </cell>
          <cell r="K138">
            <v>159</v>
          </cell>
          <cell r="L138">
            <v>159</v>
          </cell>
          <cell r="M138">
            <v>159</v>
          </cell>
          <cell r="N138">
            <v>159</v>
          </cell>
          <cell r="O138">
            <v>159</v>
          </cell>
        </row>
        <row r="139">
          <cell r="B139">
            <v>2006</v>
          </cell>
          <cell r="C139" t="str">
            <v>-L/YR Actual</v>
          </cell>
          <cell r="D139">
            <v>127</v>
          </cell>
          <cell r="E139">
            <v>151</v>
          </cell>
          <cell r="F139">
            <v>150</v>
          </cell>
          <cell r="G139">
            <v>148</v>
          </cell>
          <cell r="H139">
            <v>145</v>
          </cell>
          <cell r="I139">
            <v>141</v>
          </cell>
          <cell r="J139">
            <v>144</v>
          </cell>
          <cell r="K139">
            <v>144</v>
          </cell>
          <cell r="L139">
            <v>147</v>
          </cell>
          <cell r="M139">
            <v>144</v>
          </cell>
          <cell r="N139">
            <v>135</v>
          </cell>
          <cell r="O139">
            <v>139</v>
          </cell>
        </row>
        <row r="141">
          <cell r="A141" t="str">
            <v>Total Staff - Number - Temporary</v>
          </cell>
          <cell r="B141">
            <v>2007</v>
          </cell>
          <cell r="C141" t="str">
            <v>-Actual</v>
          </cell>
          <cell r="D141">
            <v>19</v>
          </cell>
          <cell r="E141">
            <v>39</v>
          </cell>
          <cell r="F141">
            <v>39</v>
          </cell>
          <cell r="G141">
            <v>28</v>
          </cell>
          <cell r="H141">
            <v>36</v>
          </cell>
          <cell r="I141">
            <v>37</v>
          </cell>
          <cell r="J141">
            <v>38</v>
          </cell>
          <cell r="K141">
            <v>35</v>
          </cell>
        </row>
        <row r="142">
          <cell r="B142">
            <v>2007</v>
          </cell>
          <cell r="C142" t="str">
            <v>-Budget</v>
          </cell>
        </row>
        <row r="143">
          <cell r="B143">
            <v>2006</v>
          </cell>
          <cell r="C143" t="str">
            <v>-L/YR Actual</v>
          </cell>
          <cell r="D143">
            <v>63</v>
          </cell>
          <cell r="E143">
            <v>59</v>
          </cell>
          <cell r="F143">
            <v>57</v>
          </cell>
          <cell r="G143">
            <v>51</v>
          </cell>
          <cell r="H143">
            <v>49</v>
          </cell>
          <cell r="I143">
            <v>51</v>
          </cell>
          <cell r="J143">
            <v>42</v>
          </cell>
          <cell r="K143">
            <v>48</v>
          </cell>
          <cell r="L143">
            <v>47</v>
          </cell>
          <cell r="M143">
            <v>46</v>
          </cell>
          <cell r="N143">
            <v>45</v>
          </cell>
          <cell r="O143">
            <v>47</v>
          </cell>
        </row>
        <row r="145">
          <cell r="A145" t="str">
            <v>Total Staff - Number (Incl. Trainees &amp; Temporary)</v>
          </cell>
          <cell r="B145">
            <v>2007</v>
          </cell>
          <cell r="C145" t="str">
            <v>-Actual</v>
          </cell>
          <cell r="D145">
            <v>1975</v>
          </cell>
          <cell r="E145">
            <v>1999</v>
          </cell>
          <cell r="F145">
            <v>2020</v>
          </cell>
          <cell r="G145">
            <v>2021</v>
          </cell>
          <cell r="H145">
            <v>2014</v>
          </cell>
          <cell r="I145">
            <v>2022</v>
          </cell>
          <cell r="J145">
            <v>2023</v>
          </cell>
          <cell r="K145">
            <v>2048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>
            <v>2007</v>
          </cell>
          <cell r="C146" t="str">
            <v>-Budget</v>
          </cell>
          <cell r="D146">
            <v>1836</v>
          </cell>
          <cell r="E146">
            <v>1863</v>
          </cell>
          <cell r="F146">
            <v>1893</v>
          </cell>
          <cell r="G146">
            <v>1925</v>
          </cell>
          <cell r="H146">
            <v>1954</v>
          </cell>
          <cell r="I146">
            <v>1974</v>
          </cell>
          <cell r="J146">
            <v>2028</v>
          </cell>
          <cell r="K146">
            <v>2071</v>
          </cell>
          <cell r="L146">
            <v>2119</v>
          </cell>
          <cell r="M146">
            <v>2187</v>
          </cell>
          <cell r="N146">
            <v>2204</v>
          </cell>
          <cell r="O146">
            <v>2224</v>
          </cell>
        </row>
        <row r="147">
          <cell r="B147">
            <v>2006</v>
          </cell>
          <cell r="C147" t="str">
            <v>-L/YR Actual</v>
          </cell>
          <cell r="D147">
            <v>1911</v>
          </cell>
          <cell r="E147">
            <v>1932</v>
          </cell>
          <cell r="F147">
            <v>1941</v>
          </cell>
          <cell r="G147">
            <v>1929</v>
          </cell>
          <cell r="H147">
            <v>1940</v>
          </cell>
          <cell r="I147">
            <v>1957</v>
          </cell>
          <cell r="J147">
            <v>1965</v>
          </cell>
          <cell r="K147">
            <v>1962</v>
          </cell>
          <cell r="L147">
            <v>1977</v>
          </cell>
          <cell r="M147">
            <v>1972</v>
          </cell>
          <cell r="N147">
            <v>1986</v>
          </cell>
          <cell r="O147">
            <v>1996</v>
          </cell>
        </row>
        <row r="149">
          <cell r="A149" t="str">
            <v>Staff Cost including Trainees-QR Millions</v>
          </cell>
          <cell r="B149">
            <v>2007</v>
          </cell>
          <cell r="C149" t="str">
            <v>-Actual</v>
          </cell>
          <cell r="D149">
            <v>34.424596999999999</v>
          </cell>
          <cell r="E149">
            <v>37.498733000000001</v>
          </cell>
          <cell r="F149">
            <v>52.015526000000001</v>
          </cell>
          <cell r="G149">
            <v>45.722009</v>
          </cell>
          <cell r="H149">
            <v>45.191830000000017</v>
          </cell>
          <cell r="I149">
            <v>40.412359999999993</v>
          </cell>
          <cell r="J149">
            <v>48.189864999999998</v>
          </cell>
          <cell r="K149">
            <v>52.267246000000007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B150">
            <v>2007</v>
          </cell>
          <cell r="C150" t="str">
            <v>-Budget</v>
          </cell>
          <cell r="D150">
            <v>41.267410000000005</v>
          </cell>
          <cell r="E150">
            <v>38.433063000000004</v>
          </cell>
          <cell r="F150">
            <v>41.536125999999989</v>
          </cell>
          <cell r="G150">
            <v>40.761502000000007</v>
          </cell>
          <cell r="H150">
            <v>41.730715999999994</v>
          </cell>
          <cell r="I150">
            <v>42.586469999999998</v>
          </cell>
          <cell r="J150">
            <v>44.753265999999989</v>
          </cell>
          <cell r="K150">
            <v>44.225878000000002</v>
          </cell>
          <cell r="L150">
            <v>45.240799999999993</v>
          </cell>
          <cell r="M150">
            <v>46.410800000000002</v>
          </cell>
          <cell r="N150">
            <v>47.582700000000003</v>
          </cell>
          <cell r="O150">
            <v>48.338500000000003</v>
          </cell>
        </row>
        <row r="151">
          <cell r="B151">
            <v>2006</v>
          </cell>
          <cell r="C151" t="str">
            <v>-L/YR Actual</v>
          </cell>
          <cell r="D151">
            <v>26.257902000000001</v>
          </cell>
          <cell r="E151">
            <v>33.187678999999996</v>
          </cell>
          <cell r="F151">
            <v>34.050495000000005</v>
          </cell>
          <cell r="G151">
            <v>30.916989999999995</v>
          </cell>
          <cell r="H151">
            <v>33.08122800000001</v>
          </cell>
          <cell r="I151">
            <v>33.77122</v>
          </cell>
          <cell r="J151">
            <v>36.570127999999983</v>
          </cell>
          <cell r="K151">
            <v>33.142116000000009</v>
          </cell>
          <cell r="L151">
            <v>33.025953999999999</v>
          </cell>
          <cell r="M151">
            <v>33.028624000000022</v>
          </cell>
          <cell r="N151">
            <v>34.426501000000002</v>
          </cell>
          <cell r="O151">
            <v>71.211932000000019</v>
          </cell>
        </row>
      </sheetData>
      <sheetData sheetId="7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-SpB-Wireline"/>
      <sheetName val="COMP-P&amp;L"/>
      <sheetName val="QTEL-KPI (USD)"/>
      <sheetName val="QTEL-KPI"/>
      <sheetName val="ROCE"/>
      <sheetName val="QTEL-KPI (New)"/>
      <sheetName val="InpKPI"/>
      <sheetName val="Int'l Rev"/>
      <sheetName val="Mobile Digits 927"/>
    </sheetNames>
    <sheetDataSet>
      <sheetData sheetId="0"/>
      <sheetData sheetId="1"/>
      <sheetData sheetId="2"/>
      <sheetData sheetId="3"/>
      <sheetData sheetId="4"/>
      <sheetData sheetId="5"/>
      <sheetData sheetId="6">
        <row r="89">
          <cell r="A89" t="str">
            <v>Debtors - Days Sales Outstanding</v>
          </cell>
        </row>
        <row r="93">
          <cell r="A93" t="str">
            <v>Direct Exchange Lines</v>
          </cell>
          <cell r="B93">
            <v>2007</v>
          </cell>
          <cell r="C93" t="str">
            <v>-Actual</v>
          </cell>
          <cell r="D93">
            <v>226073</v>
          </cell>
          <cell r="E93">
            <v>225906</v>
          </cell>
          <cell r="F93">
            <v>227001</v>
          </cell>
          <cell r="G93">
            <v>227954</v>
          </cell>
          <cell r="H93">
            <v>230478</v>
          </cell>
          <cell r="I93">
            <v>235075</v>
          </cell>
          <cell r="J93">
            <v>230277</v>
          </cell>
          <cell r="K93">
            <v>231919</v>
          </cell>
        </row>
        <row r="94">
          <cell r="B94">
            <v>2007</v>
          </cell>
          <cell r="C94" t="str">
            <v>-Budget</v>
          </cell>
          <cell r="D94">
            <v>229977</v>
          </cell>
          <cell r="E94">
            <v>231577</v>
          </cell>
          <cell r="F94">
            <v>233577</v>
          </cell>
          <cell r="G94">
            <v>236027</v>
          </cell>
          <cell r="H94">
            <v>238162</v>
          </cell>
          <cell r="I94">
            <v>239962</v>
          </cell>
          <cell r="J94">
            <v>241512</v>
          </cell>
          <cell r="K94">
            <v>242962</v>
          </cell>
          <cell r="L94">
            <v>244012</v>
          </cell>
          <cell r="M94">
            <v>245162</v>
          </cell>
          <cell r="N94">
            <v>246262</v>
          </cell>
          <cell r="O94">
            <v>247000</v>
          </cell>
        </row>
        <row r="95">
          <cell r="B95">
            <v>2006</v>
          </cell>
          <cell r="C95" t="str">
            <v>-L/YR Actual</v>
          </cell>
          <cell r="D95">
            <v>205905</v>
          </cell>
          <cell r="E95">
            <v>207452</v>
          </cell>
          <cell r="F95">
            <v>207031</v>
          </cell>
          <cell r="G95">
            <v>208824</v>
          </cell>
          <cell r="H95">
            <v>211914</v>
          </cell>
          <cell r="I95">
            <v>214438</v>
          </cell>
          <cell r="J95">
            <v>216355</v>
          </cell>
          <cell r="K95">
            <v>217501</v>
          </cell>
          <cell r="L95">
            <v>221331</v>
          </cell>
          <cell r="M95">
            <v>224415</v>
          </cell>
          <cell r="N95">
            <v>230884</v>
          </cell>
          <cell r="O95">
            <v>228327</v>
          </cell>
        </row>
        <row r="97">
          <cell r="A97" t="str">
            <v>GSM - Post Paid</v>
          </cell>
          <cell r="B97">
            <v>2007</v>
          </cell>
          <cell r="C97" t="str">
            <v>-Actual</v>
          </cell>
          <cell r="D97">
            <v>184664</v>
          </cell>
          <cell r="E97">
            <v>187431</v>
          </cell>
          <cell r="F97">
            <v>190679</v>
          </cell>
          <cell r="G97">
            <v>190614</v>
          </cell>
          <cell r="H97">
            <v>192282</v>
          </cell>
          <cell r="I97">
            <v>193721</v>
          </cell>
          <cell r="J97">
            <v>196379</v>
          </cell>
          <cell r="K97">
            <v>197958</v>
          </cell>
        </row>
        <row r="98">
          <cell r="B98">
            <v>2007</v>
          </cell>
          <cell r="C98" t="str">
            <v>-Budget</v>
          </cell>
          <cell r="D98">
            <v>185875</v>
          </cell>
          <cell r="E98">
            <v>189187</v>
          </cell>
          <cell r="F98">
            <v>189971</v>
          </cell>
          <cell r="G98">
            <v>190727</v>
          </cell>
          <cell r="H98">
            <v>194137</v>
          </cell>
          <cell r="I98">
            <v>195007</v>
          </cell>
          <cell r="J98">
            <v>195601</v>
          </cell>
          <cell r="K98">
            <v>195976</v>
          </cell>
          <cell r="L98">
            <v>200656</v>
          </cell>
          <cell r="M98">
            <v>201896</v>
          </cell>
          <cell r="N98">
            <v>206576</v>
          </cell>
          <cell r="O98">
            <v>209283</v>
          </cell>
        </row>
        <row r="99">
          <cell r="B99">
            <v>2006</v>
          </cell>
          <cell r="C99" t="str">
            <v>-L/YR Actual</v>
          </cell>
          <cell r="D99">
            <v>157720</v>
          </cell>
          <cell r="E99">
            <v>160102</v>
          </cell>
          <cell r="F99">
            <v>163283</v>
          </cell>
          <cell r="G99">
            <v>165538</v>
          </cell>
          <cell r="H99">
            <v>167856</v>
          </cell>
          <cell r="I99">
            <v>171474</v>
          </cell>
          <cell r="J99">
            <v>173589</v>
          </cell>
          <cell r="K99">
            <v>175237</v>
          </cell>
          <cell r="L99">
            <v>179475</v>
          </cell>
          <cell r="M99">
            <v>183486</v>
          </cell>
          <cell r="N99">
            <v>185362</v>
          </cell>
          <cell r="O99">
            <v>184609</v>
          </cell>
        </row>
        <row r="101">
          <cell r="A101" t="str">
            <v>GSM - Prepaid</v>
          </cell>
          <cell r="B101">
            <v>2007</v>
          </cell>
          <cell r="C101" t="str">
            <v>-Actual</v>
          </cell>
          <cell r="D101">
            <v>808727</v>
          </cell>
          <cell r="E101">
            <v>828438</v>
          </cell>
          <cell r="F101">
            <v>833100</v>
          </cell>
          <cell r="G101">
            <v>887470</v>
          </cell>
          <cell r="H101">
            <v>905970</v>
          </cell>
          <cell r="I101">
            <v>914632</v>
          </cell>
          <cell r="J101">
            <v>902546</v>
          </cell>
          <cell r="K101">
            <v>909279</v>
          </cell>
        </row>
        <row r="102">
          <cell r="B102">
            <v>2007</v>
          </cell>
          <cell r="C102" t="str">
            <v>-Budget</v>
          </cell>
          <cell r="D102">
            <v>745138</v>
          </cell>
          <cell r="E102">
            <v>746938</v>
          </cell>
          <cell r="F102">
            <v>748938</v>
          </cell>
          <cell r="G102">
            <v>760938</v>
          </cell>
          <cell r="H102">
            <v>777388</v>
          </cell>
          <cell r="I102">
            <v>781388</v>
          </cell>
          <cell r="J102">
            <v>783908</v>
          </cell>
          <cell r="K102">
            <v>791408</v>
          </cell>
          <cell r="L102">
            <v>808208</v>
          </cell>
          <cell r="M102">
            <v>815028</v>
          </cell>
          <cell r="N102">
            <v>848688</v>
          </cell>
          <cell r="O102">
            <v>858048</v>
          </cell>
        </row>
        <row r="103">
          <cell r="B103">
            <v>2006</v>
          </cell>
          <cell r="C103" t="str">
            <v>-L/YR Actual</v>
          </cell>
          <cell r="D103">
            <v>563141</v>
          </cell>
          <cell r="E103">
            <v>565691</v>
          </cell>
          <cell r="F103">
            <v>594091</v>
          </cell>
          <cell r="G103">
            <v>647579</v>
          </cell>
          <cell r="H103">
            <v>641182</v>
          </cell>
          <cell r="I103">
            <v>639554</v>
          </cell>
          <cell r="J103">
            <v>650738</v>
          </cell>
          <cell r="K103">
            <v>672910</v>
          </cell>
          <cell r="L103">
            <v>675410</v>
          </cell>
          <cell r="M103">
            <v>685373</v>
          </cell>
          <cell r="N103">
            <v>709003</v>
          </cell>
          <cell r="O103">
            <v>735164</v>
          </cell>
        </row>
        <row r="105">
          <cell r="A105" t="str">
            <v>Cable Vision</v>
          </cell>
          <cell r="B105">
            <v>2007</v>
          </cell>
          <cell r="C105" t="str">
            <v>-Actual</v>
          </cell>
          <cell r="D105">
            <v>10986</v>
          </cell>
          <cell r="E105">
            <v>10762</v>
          </cell>
          <cell r="F105">
            <v>10645</v>
          </cell>
          <cell r="G105">
            <v>10469</v>
          </cell>
          <cell r="H105">
            <v>10221</v>
          </cell>
          <cell r="I105">
            <v>9972</v>
          </cell>
          <cell r="J105">
            <v>9457</v>
          </cell>
          <cell r="K105">
            <v>9167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>
            <v>2007</v>
          </cell>
          <cell r="C106" t="str">
            <v>-Budget</v>
          </cell>
          <cell r="D106">
            <v>11165</v>
          </cell>
          <cell r="E106">
            <v>10857</v>
          </cell>
          <cell r="F106">
            <v>10590</v>
          </cell>
          <cell r="G106">
            <v>10327</v>
          </cell>
          <cell r="H106">
            <v>10067</v>
          </cell>
          <cell r="I106">
            <v>9828</v>
          </cell>
          <cell r="J106">
            <v>9592</v>
          </cell>
          <cell r="K106">
            <v>9249</v>
          </cell>
          <cell r="L106">
            <v>8915</v>
          </cell>
          <cell r="M106">
            <v>8536</v>
          </cell>
          <cell r="N106">
            <v>8130</v>
          </cell>
          <cell r="O106">
            <v>7780</v>
          </cell>
        </row>
        <row r="107">
          <cell r="B107">
            <v>2006</v>
          </cell>
          <cell r="C107" t="str">
            <v>-L/YR Actual</v>
          </cell>
          <cell r="D107">
            <v>14463</v>
          </cell>
          <cell r="E107">
            <v>14110</v>
          </cell>
          <cell r="F107">
            <v>13699</v>
          </cell>
          <cell r="G107">
            <v>13398</v>
          </cell>
          <cell r="H107">
            <v>13117</v>
          </cell>
          <cell r="I107">
            <v>12659</v>
          </cell>
          <cell r="J107">
            <v>12394</v>
          </cell>
          <cell r="K107">
            <v>12216</v>
          </cell>
          <cell r="L107">
            <v>12086</v>
          </cell>
          <cell r="M107">
            <v>11921</v>
          </cell>
          <cell r="N107">
            <v>11654</v>
          </cell>
          <cell r="O107">
            <v>11450</v>
          </cell>
        </row>
        <row r="109">
          <cell r="A109" t="str">
            <v>Pagers</v>
          </cell>
          <cell r="B109">
            <v>2007</v>
          </cell>
          <cell r="C109" t="str">
            <v>-Actual</v>
          </cell>
          <cell r="D109">
            <v>8275</v>
          </cell>
          <cell r="E109">
            <v>8192</v>
          </cell>
          <cell r="F109">
            <v>8020</v>
          </cell>
          <cell r="G109">
            <v>7872</v>
          </cell>
          <cell r="H109">
            <v>7735</v>
          </cell>
          <cell r="I109">
            <v>7764</v>
          </cell>
          <cell r="J109">
            <v>7682</v>
          </cell>
          <cell r="K109">
            <v>7544</v>
          </cell>
        </row>
        <row r="110">
          <cell r="B110">
            <v>2007</v>
          </cell>
          <cell r="C110" t="str">
            <v>-Budget</v>
          </cell>
          <cell r="D110">
            <v>8175</v>
          </cell>
          <cell r="E110">
            <v>7905</v>
          </cell>
          <cell r="F110">
            <v>7635</v>
          </cell>
          <cell r="G110">
            <v>7365</v>
          </cell>
          <cell r="H110">
            <v>7095</v>
          </cell>
          <cell r="I110">
            <v>6825</v>
          </cell>
          <cell r="J110">
            <v>6555</v>
          </cell>
          <cell r="K110">
            <v>6285</v>
          </cell>
          <cell r="L110">
            <v>6015</v>
          </cell>
          <cell r="M110">
            <v>5745</v>
          </cell>
          <cell r="N110">
            <v>5475</v>
          </cell>
          <cell r="O110">
            <v>5205</v>
          </cell>
        </row>
        <row r="111">
          <cell r="B111">
            <v>2006</v>
          </cell>
          <cell r="C111" t="str">
            <v>-L/YR Actual</v>
          </cell>
          <cell r="D111">
            <v>10726</v>
          </cell>
          <cell r="E111">
            <v>10580</v>
          </cell>
          <cell r="F111">
            <v>10178</v>
          </cell>
          <cell r="G111">
            <v>9923</v>
          </cell>
          <cell r="H111">
            <v>9623</v>
          </cell>
          <cell r="I111">
            <v>9351</v>
          </cell>
          <cell r="J111">
            <v>9168</v>
          </cell>
          <cell r="K111">
            <v>8867</v>
          </cell>
          <cell r="L111">
            <v>8777</v>
          </cell>
          <cell r="M111">
            <v>8715</v>
          </cell>
          <cell r="N111">
            <v>8579</v>
          </cell>
          <cell r="O111">
            <v>8445</v>
          </cell>
        </row>
        <row r="113">
          <cell r="A113" t="str">
            <v>Internet (Dial up)</v>
          </cell>
          <cell r="B113">
            <v>2007</v>
          </cell>
          <cell r="C113" t="str">
            <v>-Actual</v>
          </cell>
          <cell r="D113">
            <v>22286</v>
          </cell>
          <cell r="E113">
            <v>21807</v>
          </cell>
          <cell r="F113">
            <v>21294</v>
          </cell>
          <cell r="G113">
            <v>20695</v>
          </cell>
          <cell r="H113">
            <v>20280</v>
          </cell>
          <cell r="I113">
            <v>19840</v>
          </cell>
          <cell r="J113">
            <v>19142</v>
          </cell>
          <cell r="K113">
            <v>18658</v>
          </cell>
        </row>
        <row r="114">
          <cell r="B114">
            <v>2007</v>
          </cell>
          <cell r="C114" t="str">
            <v>-Budget</v>
          </cell>
          <cell r="D114">
            <v>22654</v>
          </cell>
          <cell r="E114">
            <v>22504</v>
          </cell>
          <cell r="F114">
            <v>22304</v>
          </cell>
          <cell r="G114">
            <v>22004</v>
          </cell>
          <cell r="H114">
            <v>21804</v>
          </cell>
          <cell r="I114">
            <v>21704</v>
          </cell>
          <cell r="J114">
            <v>21604</v>
          </cell>
          <cell r="K114">
            <v>21454</v>
          </cell>
          <cell r="L114">
            <v>21454</v>
          </cell>
          <cell r="M114">
            <v>21454</v>
          </cell>
          <cell r="N114">
            <v>21429</v>
          </cell>
          <cell r="O114">
            <v>21300</v>
          </cell>
        </row>
        <row r="115">
          <cell r="B115">
            <v>2006</v>
          </cell>
          <cell r="C115" t="str">
            <v>-L/YR Actual</v>
          </cell>
          <cell r="D115">
            <v>27858</v>
          </cell>
          <cell r="E115">
            <v>27659</v>
          </cell>
          <cell r="F115">
            <v>26828</v>
          </cell>
          <cell r="G115">
            <v>26556</v>
          </cell>
          <cell r="H115">
            <v>26146</v>
          </cell>
          <cell r="I115">
            <v>25457</v>
          </cell>
          <cell r="J115">
            <v>24983</v>
          </cell>
          <cell r="K115">
            <v>24516</v>
          </cell>
          <cell r="L115">
            <v>24148</v>
          </cell>
          <cell r="M115">
            <v>23668</v>
          </cell>
          <cell r="N115">
            <v>23179</v>
          </cell>
          <cell r="O115">
            <v>22754</v>
          </cell>
        </row>
        <row r="117">
          <cell r="A117" t="str">
            <v>Internet - ADSL</v>
          </cell>
          <cell r="B117">
            <v>2007</v>
          </cell>
          <cell r="C117" t="str">
            <v>-Actual</v>
          </cell>
          <cell r="D117">
            <v>47928</v>
          </cell>
          <cell r="E117">
            <v>49104</v>
          </cell>
          <cell r="F117">
            <v>51035</v>
          </cell>
          <cell r="G117">
            <v>54009</v>
          </cell>
          <cell r="H117">
            <v>56366</v>
          </cell>
          <cell r="I117">
            <v>58102</v>
          </cell>
          <cell r="J117">
            <v>59991</v>
          </cell>
          <cell r="K117">
            <v>61816</v>
          </cell>
        </row>
        <row r="118">
          <cell r="B118">
            <v>2007</v>
          </cell>
          <cell r="C118" t="str">
            <v>-Budget</v>
          </cell>
          <cell r="D118">
            <v>48585</v>
          </cell>
          <cell r="E118">
            <v>50535</v>
          </cell>
          <cell r="F118">
            <v>52400</v>
          </cell>
          <cell r="G118">
            <v>54346</v>
          </cell>
          <cell r="H118">
            <v>56017</v>
          </cell>
          <cell r="I118">
            <v>57794</v>
          </cell>
          <cell r="J118">
            <v>59324</v>
          </cell>
          <cell r="K118">
            <v>60665</v>
          </cell>
          <cell r="L118">
            <v>62370</v>
          </cell>
          <cell r="M118">
            <v>64088</v>
          </cell>
          <cell r="N118">
            <v>65763</v>
          </cell>
          <cell r="O118">
            <v>67600</v>
          </cell>
        </row>
        <row r="119">
          <cell r="B119">
            <v>2006</v>
          </cell>
          <cell r="C119" t="str">
            <v>-L/YR Actual</v>
          </cell>
          <cell r="D119">
            <v>25482</v>
          </cell>
          <cell r="E119">
            <v>27275</v>
          </cell>
          <cell r="F119">
            <v>28727</v>
          </cell>
          <cell r="G119">
            <v>30194</v>
          </cell>
          <cell r="H119">
            <v>32114</v>
          </cell>
          <cell r="I119">
            <v>35141</v>
          </cell>
          <cell r="J119">
            <v>37706</v>
          </cell>
          <cell r="K119">
            <v>39424</v>
          </cell>
          <cell r="L119">
            <v>40831</v>
          </cell>
          <cell r="M119">
            <v>42271</v>
          </cell>
          <cell r="N119">
            <v>44581</v>
          </cell>
          <cell r="O119">
            <v>46773</v>
          </cell>
        </row>
        <row r="121">
          <cell r="A121" t="str">
            <v>Forwarded Traffic - Minutes Thousands</v>
          </cell>
          <cell r="B121">
            <v>2007</v>
          </cell>
          <cell r="C121" t="str">
            <v>-Actual</v>
          </cell>
          <cell r="D121">
            <v>44784.724999999999</v>
          </cell>
          <cell r="E121">
            <v>43691.211466666668</v>
          </cell>
          <cell r="F121">
            <v>49712.604200000002</v>
          </cell>
          <cell r="G121">
            <v>49223.918083333338</v>
          </cell>
          <cell r="H121">
            <v>50724.108566666662</v>
          </cell>
          <cell r="I121">
            <v>50371.31244999999</v>
          </cell>
          <cell r="J121">
            <v>50754.274016666663</v>
          </cell>
          <cell r="K121">
            <v>50935.484999999993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>
            <v>2007</v>
          </cell>
          <cell r="C122" t="str">
            <v>-Budget</v>
          </cell>
          <cell r="D122">
            <v>49950.579105883393</v>
          </cell>
          <cell r="E122">
            <v>44155.677728258765</v>
          </cell>
          <cell r="F122">
            <v>50648.342486732166</v>
          </cell>
          <cell r="G122">
            <v>47887.646974720614</v>
          </cell>
          <cell r="H122">
            <v>48498.444577613845</v>
          </cell>
          <cell r="I122">
            <v>47773.414624060104</v>
          </cell>
          <cell r="J122">
            <v>49623.322210529412</v>
          </cell>
          <cell r="K122">
            <v>49605.20931745979</v>
          </cell>
          <cell r="L122">
            <v>53445.272877965093</v>
          </cell>
          <cell r="M122">
            <v>58827.612918971703</v>
          </cell>
          <cell r="N122">
            <v>52483.910429645868</v>
          </cell>
          <cell r="O122">
            <v>55358.757105374396</v>
          </cell>
        </row>
        <row r="123">
          <cell r="B123">
            <v>2006</v>
          </cell>
          <cell r="C123" t="str">
            <v>-L/YR Actual</v>
          </cell>
          <cell r="D123">
            <v>36436.137333333325</v>
          </cell>
          <cell r="E123">
            <v>32059.924566666665</v>
          </cell>
          <cell r="F123">
            <v>37199.477116666669</v>
          </cell>
          <cell r="G123">
            <v>35935.897933333334</v>
          </cell>
          <cell r="H123">
            <v>37039.280233333331</v>
          </cell>
          <cell r="I123">
            <v>36537.385233333334</v>
          </cell>
          <cell r="J123">
            <v>37234.218250000034</v>
          </cell>
          <cell r="K123">
            <v>37642.126433333331</v>
          </cell>
          <cell r="L123">
            <v>40450.404616666667</v>
          </cell>
          <cell r="M123">
            <v>44862.063033333332</v>
          </cell>
          <cell r="N123">
            <v>42451.266349999998</v>
          </cell>
          <cell r="O123">
            <v>48059.133233333327</v>
          </cell>
        </row>
        <row r="125">
          <cell r="A125" t="str">
            <v>Received Tel Traffic - Minutes Thousands</v>
          </cell>
          <cell r="B125">
            <v>2007</v>
          </cell>
          <cell r="C125" t="str">
            <v>-Actual</v>
          </cell>
          <cell r="D125">
            <v>38248.920980833333</v>
          </cell>
          <cell r="E125">
            <v>37826.370999999999</v>
          </cell>
          <cell r="F125">
            <v>42212.020000000004</v>
          </cell>
          <cell r="G125">
            <v>40136.694000000003</v>
          </cell>
          <cell r="H125">
            <v>41357.330999999998</v>
          </cell>
          <cell r="I125">
            <v>40716.332000000002</v>
          </cell>
          <cell r="J125">
            <v>42657.063999999998</v>
          </cell>
          <cell r="K125">
            <v>44437.361000000004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>
            <v>2007</v>
          </cell>
          <cell r="C126" t="str">
            <v>-Budget</v>
          </cell>
          <cell r="D126">
            <v>39275.30672</v>
          </cell>
          <cell r="E126">
            <v>39305.403319999998</v>
          </cell>
          <cell r="F126">
            <v>40237.981360000005</v>
          </cell>
          <cell r="G126">
            <v>39930.429539999997</v>
          </cell>
          <cell r="H126">
            <v>40876.504799999995</v>
          </cell>
          <cell r="I126">
            <v>41124.392120000004</v>
          </cell>
          <cell r="J126">
            <v>41172.867919999997</v>
          </cell>
          <cell r="K126">
            <v>41656.132940000003</v>
          </cell>
          <cell r="L126">
            <v>42076.107239999998</v>
          </cell>
          <cell r="M126">
            <v>42905.82</v>
          </cell>
          <cell r="N126">
            <v>43737.599999999999</v>
          </cell>
          <cell r="O126">
            <v>44817</v>
          </cell>
        </row>
        <row r="127">
          <cell r="B127">
            <v>2006</v>
          </cell>
          <cell r="C127" t="str">
            <v>-L/YR Actual</v>
          </cell>
          <cell r="D127">
            <v>30809.688999999998</v>
          </cell>
          <cell r="E127">
            <v>26079.629000000001</v>
          </cell>
          <cell r="F127">
            <v>29813.13</v>
          </cell>
          <cell r="G127">
            <v>28906.810999999998</v>
          </cell>
          <cell r="H127">
            <v>31153.087</v>
          </cell>
          <cell r="I127">
            <v>31051.068999999996</v>
          </cell>
          <cell r="J127">
            <v>33482.659999999996</v>
          </cell>
          <cell r="K127">
            <v>34274.698000000004</v>
          </cell>
          <cell r="L127">
            <v>34361.093999999997</v>
          </cell>
          <cell r="M127">
            <v>36993.33</v>
          </cell>
          <cell r="N127">
            <v>36238.453999999998</v>
          </cell>
          <cell r="O127">
            <v>39378.249000000003</v>
          </cell>
        </row>
      </sheetData>
      <sheetData sheetId="7"/>
      <sheetData sheetId="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Comp"/>
      <sheetName val="Notes"/>
      <sheetName val="Restrict"/>
      <sheetName val="RA"/>
      <sheetName val="Appendix"/>
      <sheetName val="Appx A"/>
      <sheetName val="AppxB"/>
      <sheetName val="Appx C"/>
      <sheetName val="info"/>
      <sheetName val="info (2)"/>
      <sheetName val="sign"/>
      <sheetName val="sign (2)"/>
      <sheetName val="Submit"/>
      <sheetName val="forwardnotes"/>
      <sheetName val="Sec33(2)"/>
      <sheetName val="BAB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.AJE"/>
      <sheetName val="CR.AJE"/>
      <sheetName val="PM.AJE"/>
      <sheetName val="MI.AJE"/>
      <sheetName val="MI PROOF"/>
      <sheetName val="indirect-esv"/>
      <sheetName val="goodwill woff"/>
      <sheetName val="invest in EE"/>
      <sheetName val="turnover"/>
      <sheetName val="junk1"/>
      <sheetName val="junk2"/>
      <sheetName val="CR_A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ays"/>
      <sheetName val="graphs"/>
      <sheetName val="Consol"/>
      <sheetName val="North"/>
      <sheetName val="Central"/>
      <sheetName val="South"/>
      <sheetName val="Loc"/>
      <sheetName val="Su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CR.A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graphs"/>
      <sheetName val="days"/>
      <sheetName val="Consol"/>
      <sheetName val="North"/>
      <sheetName val="Central"/>
      <sheetName val="South"/>
      <sheetName val="1 (2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DRMR Tango Jul-01"/>
      <sheetName val="Network Capac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  <cell r="M1" t="str">
            <v>USD 000s</v>
          </cell>
        </row>
        <row r="2">
          <cell r="M2" t="str">
            <v>USD</v>
          </cell>
          <cell r="N2">
            <v>2000</v>
          </cell>
        </row>
        <row r="3">
          <cell r="M3" t="str">
            <v>USD</v>
          </cell>
        </row>
        <row r="4">
          <cell r="M4" t="str">
            <v>USD</v>
          </cell>
        </row>
        <row r="5">
          <cell r="M5" t="str">
            <v>USD</v>
          </cell>
          <cell r="N5" t="str">
            <v>Bolivia</v>
          </cell>
        </row>
        <row r="6">
          <cell r="M6" t="str">
            <v>Colones</v>
          </cell>
        </row>
        <row r="7">
          <cell r="M7" t="str">
            <v>USD</v>
          </cell>
        </row>
        <row r="8">
          <cell r="M8" t="str">
            <v>Cedis</v>
          </cell>
        </row>
        <row r="9">
          <cell r="M9" t="str">
            <v>Quetzals</v>
          </cell>
        </row>
        <row r="10">
          <cell r="M10" t="str">
            <v>USD</v>
          </cell>
        </row>
        <row r="11">
          <cell r="M11" t="str">
            <v>Rupees</v>
          </cell>
        </row>
        <row r="12">
          <cell r="M12" t="str">
            <v>Rupees</v>
          </cell>
        </row>
        <row r="13">
          <cell r="M13" t="str">
            <v>USD</v>
          </cell>
        </row>
        <row r="14">
          <cell r="M14" t="str">
            <v>USD</v>
          </cell>
        </row>
        <row r="15">
          <cell r="M15" t="str">
            <v>LUF</v>
          </cell>
        </row>
        <row r="16">
          <cell r="M16" t="str">
            <v>GBP</v>
          </cell>
        </row>
        <row r="17">
          <cell r="M17" t="str">
            <v>Rupees</v>
          </cell>
        </row>
        <row r="18">
          <cell r="M18" t="str">
            <v>Rupees</v>
          </cell>
        </row>
        <row r="19">
          <cell r="M19" t="str">
            <v>USD</v>
          </cell>
        </row>
        <row r="20">
          <cell r="M20" t="str">
            <v>Rupees</v>
          </cell>
        </row>
        <row r="21">
          <cell r="M21" t="str">
            <v>Guaranis</v>
          </cell>
        </row>
        <row r="22">
          <cell r="M22" t="str">
            <v>Pesos</v>
          </cell>
        </row>
        <row r="23">
          <cell r="M23" t="str">
            <v>USD</v>
          </cell>
        </row>
        <row r="24">
          <cell r="M24" t="str">
            <v>USD</v>
          </cell>
        </row>
        <row r="25">
          <cell r="M25" t="str">
            <v>USD</v>
          </cell>
        </row>
        <row r="26">
          <cell r="M26" t="str">
            <v>USD</v>
          </cell>
        </row>
        <row r="27">
          <cell r="M27" t="str">
            <v>USD</v>
          </cell>
        </row>
        <row r="28">
          <cell r="M28" t="str">
            <v>USD</v>
          </cell>
        </row>
        <row r="29">
          <cell r="M29" t="str">
            <v>USD</v>
          </cell>
        </row>
        <row r="30">
          <cell r="M30" t="str">
            <v>USD</v>
          </cell>
        </row>
        <row r="31">
          <cell r="M31" t="str">
            <v>USD</v>
          </cell>
        </row>
        <row r="32">
          <cell r="M32" t="str">
            <v>USD</v>
          </cell>
        </row>
        <row r="33">
          <cell r="M33" t="str">
            <v>USD</v>
          </cell>
        </row>
        <row r="34">
          <cell r="M34" t="str">
            <v>USD</v>
          </cell>
        </row>
        <row r="35">
          <cell r="M35" t="str">
            <v>USD</v>
          </cell>
        </row>
        <row r="36">
          <cell r="M36" t="str">
            <v>USD</v>
          </cell>
        </row>
        <row r="37">
          <cell r="M37" t="str">
            <v>Rupees</v>
          </cell>
        </row>
        <row r="38">
          <cell r="M38" t="str">
            <v>LUF</v>
          </cell>
        </row>
        <row r="39">
          <cell r="M39" t="str">
            <v>USD</v>
          </cell>
        </row>
        <row r="40">
          <cell r="M40" t="str">
            <v>GBP</v>
          </cell>
        </row>
        <row r="41">
          <cell r="M41" t="str">
            <v>USD</v>
          </cell>
        </row>
      </sheetData>
      <sheetData sheetId="1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 t="e">
            <v>#DIV/0!</v>
          </cell>
        </row>
        <row r="14">
          <cell r="I14" t="e">
            <v>#DIV/0!</v>
          </cell>
        </row>
        <row r="15">
          <cell r="I15">
            <v>0</v>
          </cell>
        </row>
        <row r="16">
          <cell r="I16">
            <v>226</v>
          </cell>
        </row>
        <row r="17">
          <cell r="I17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 t="str">
            <v>n/a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 t="str">
            <v>n/a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 t="str">
            <v>n/a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 t="str">
            <v>n/a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 t="str">
            <v>n/a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59">
          <cell r="G59">
            <v>6000</v>
          </cell>
          <cell r="H59">
            <v>6000</v>
          </cell>
          <cell r="I59">
            <v>6000</v>
          </cell>
          <cell r="J59">
            <v>6000</v>
          </cell>
          <cell r="K59">
            <v>6000</v>
          </cell>
          <cell r="L59">
            <v>6000</v>
          </cell>
          <cell r="M59">
            <v>6000</v>
          </cell>
          <cell r="N59">
            <v>6000</v>
          </cell>
          <cell r="O59">
            <v>6000</v>
          </cell>
          <cell r="P59">
            <v>6000</v>
          </cell>
          <cell r="Q59">
            <v>6000</v>
          </cell>
          <cell r="R59">
            <v>6000</v>
          </cell>
          <cell r="S59">
            <v>6000</v>
          </cell>
        </row>
        <row r="60">
          <cell r="G60">
            <v>6000</v>
          </cell>
          <cell r="H60">
            <v>6000</v>
          </cell>
          <cell r="I60">
            <v>6000</v>
          </cell>
          <cell r="J60">
            <v>6000</v>
          </cell>
          <cell r="K60">
            <v>6000</v>
          </cell>
          <cell r="L60">
            <v>6000</v>
          </cell>
          <cell r="M60">
            <v>6000</v>
          </cell>
          <cell r="N60">
            <v>6000</v>
          </cell>
          <cell r="O60">
            <v>6000</v>
          </cell>
          <cell r="P60">
            <v>6000</v>
          </cell>
          <cell r="Q60">
            <v>6000</v>
          </cell>
          <cell r="R60">
            <v>6000</v>
          </cell>
          <cell r="S60">
            <v>6000</v>
          </cell>
        </row>
        <row r="61">
          <cell r="G61">
            <v>5795.5200476493555</v>
          </cell>
          <cell r="H61">
            <v>5808.11402175685</v>
          </cell>
          <cell r="I61">
            <v>5640.4693669763847</v>
          </cell>
          <cell r="J61">
            <v>5139.2867087475979</v>
          </cell>
          <cell r="K61">
            <v>5491.3342538995894</v>
          </cell>
          <cell r="L61">
            <v>5498.6917475036844</v>
          </cell>
          <cell r="M61">
            <v>3926.8532415796026</v>
          </cell>
          <cell r="N61">
            <v>3534.329736175087</v>
          </cell>
          <cell r="O61">
            <v>3299.8054305266251</v>
          </cell>
          <cell r="P61">
            <v>1395.1115815346138</v>
          </cell>
          <cell r="Q61">
            <v>0</v>
          </cell>
          <cell r="R61">
            <v>0</v>
          </cell>
          <cell r="S61">
            <v>0</v>
          </cell>
        </row>
        <row r="62">
          <cell r="G62">
            <v>204.47995235064445</v>
          </cell>
          <cell r="H62">
            <v>191.88597824315002</v>
          </cell>
          <cell r="I62">
            <v>359.53063302361534</v>
          </cell>
          <cell r="J62">
            <v>860.71329125240209</v>
          </cell>
          <cell r="K62">
            <v>508.66574610041062</v>
          </cell>
          <cell r="L62">
            <v>501.30825249631562</v>
          </cell>
          <cell r="M62">
            <v>2073.1467584203974</v>
          </cell>
          <cell r="N62">
            <v>2465.670263824913</v>
          </cell>
          <cell r="O62">
            <v>2700.1945694733749</v>
          </cell>
          <cell r="P62">
            <v>4604.8884184653862</v>
          </cell>
          <cell r="Q62">
            <v>6000</v>
          </cell>
          <cell r="R62">
            <v>6000</v>
          </cell>
          <cell r="S62">
            <v>6000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</sheetNames>
    <sheetDataSet>
      <sheetData sheetId="0" refreshError="1">
        <row r="1">
          <cell r="L1">
            <v>1</v>
          </cell>
          <cell r="M1" t="str">
            <v>USD 000s</v>
          </cell>
        </row>
        <row r="2">
          <cell r="M2" t="str">
            <v>USD</v>
          </cell>
          <cell r="N2">
            <v>2000</v>
          </cell>
        </row>
        <row r="3">
          <cell r="M3" t="str">
            <v>USD</v>
          </cell>
        </row>
        <row r="4">
          <cell r="M4" t="str">
            <v>USD</v>
          </cell>
        </row>
        <row r="5">
          <cell r="M5" t="str">
            <v>USD</v>
          </cell>
          <cell r="N5" t="str">
            <v>Bolivia</v>
          </cell>
        </row>
        <row r="6">
          <cell r="M6" t="str">
            <v>Colones</v>
          </cell>
        </row>
        <row r="7">
          <cell r="M7" t="str">
            <v>USD</v>
          </cell>
        </row>
        <row r="8">
          <cell r="M8" t="str">
            <v>Cedis</v>
          </cell>
        </row>
        <row r="9">
          <cell r="M9" t="str">
            <v>Quetzals</v>
          </cell>
        </row>
        <row r="10">
          <cell r="M10" t="str">
            <v>USD</v>
          </cell>
        </row>
        <row r="11">
          <cell r="M11" t="str">
            <v>Rupees</v>
          </cell>
        </row>
        <row r="12">
          <cell r="M12" t="str">
            <v>Rupees</v>
          </cell>
        </row>
        <row r="13">
          <cell r="M13" t="str">
            <v>USD</v>
          </cell>
        </row>
        <row r="14">
          <cell r="M14" t="str">
            <v>USD</v>
          </cell>
        </row>
        <row r="15">
          <cell r="M15" t="str">
            <v>LUF</v>
          </cell>
        </row>
        <row r="16">
          <cell r="M16" t="str">
            <v>GBP</v>
          </cell>
        </row>
        <row r="17">
          <cell r="M17" t="str">
            <v>Rupees</v>
          </cell>
        </row>
        <row r="18">
          <cell r="M18" t="str">
            <v>Rupees</v>
          </cell>
        </row>
        <row r="19">
          <cell r="M19" t="str">
            <v>USD</v>
          </cell>
        </row>
        <row r="20">
          <cell r="M20" t="str">
            <v>Rupees</v>
          </cell>
        </row>
        <row r="21">
          <cell r="M21" t="str">
            <v>Guaranis</v>
          </cell>
        </row>
        <row r="22">
          <cell r="M22" t="str">
            <v>Pesos</v>
          </cell>
        </row>
        <row r="23">
          <cell r="M23" t="str">
            <v>USD</v>
          </cell>
        </row>
        <row r="24">
          <cell r="M24" t="str">
            <v>USD</v>
          </cell>
        </row>
        <row r="25">
          <cell r="M25" t="str">
            <v>USD</v>
          </cell>
        </row>
        <row r="26">
          <cell r="M26" t="str">
            <v>USD</v>
          </cell>
        </row>
        <row r="27">
          <cell r="M27" t="str">
            <v>USD</v>
          </cell>
        </row>
        <row r="28">
          <cell r="M28" t="str">
            <v>USD</v>
          </cell>
        </row>
        <row r="29">
          <cell r="M29" t="str">
            <v>USD</v>
          </cell>
        </row>
        <row r="30">
          <cell r="M30" t="str">
            <v>USD</v>
          </cell>
        </row>
        <row r="31">
          <cell r="M31" t="str">
            <v>USD</v>
          </cell>
        </row>
        <row r="32">
          <cell r="M32" t="str">
            <v>USD</v>
          </cell>
        </row>
        <row r="33">
          <cell r="M33" t="str">
            <v>USD</v>
          </cell>
        </row>
        <row r="34">
          <cell r="M34" t="str">
            <v>USD</v>
          </cell>
        </row>
        <row r="35">
          <cell r="M35" t="str">
            <v>USD</v>
          </cell>
        </row>
        <row r="36">
          <cell r="M36" t="str">
            <v>USD</v>
          </cell>
        </row>
        <row r="37">
          <cell r="M37" t="str">
            <v>Rupees</v>
          </cell>
        </row>
        <row r="38">
          <cell r="M38" t="str">
            <v>LUF</v>
          </cell>
        </row>
        <row r="39">
          <cell r="M39" t="str">
            <v>USD</v>
          </cell>
        </row>
        <row r="40">
          <cell r="M40" t="str">
            <v>GBP</v>
          </cell>
        </row>
        <row r="41">
          <cell r="M41" t="str">
            <v>USD</v>
          </cell>
        </row>
      </sheetData>
      <sheetData sheetId="1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 t="e">
            <v>#DIV/0!</v>
          </cell>
        </row>
        <row r="14">
          <cell r="I14" t="e">
            <v>#DIV/0!</v>
          </cell>
        </row>
        <row r="15">
          <cell r="I15">
            <v>0</v>
          </cell>
        </row>
        <row r="16">
          <cell r="I16">
            <v>226</v>
          </cell>
        </row>
        <row r="17">
          <cell r="I17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 t="str">
            <v>n/a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 t="str">
            <v>n/a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 t="str">
            <v>n/a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 t="str">
            <v>n/a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 t="str">
            <v>n/a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59">
          <cell r="G59">
            <v>6000</v>
          </cell>
          <cell r="H59">
            <v>6000</v>
          </cell>
          <cell r="I59">
            <v>6000</v>
          </cell>
          <cell r="J59">
            <v>6000</v>
          </cell>
          <cell r="K59">
            <v>6000</v>
          </cell>
          <cell r="L59">
            <v>6000</v>
          </cell>
          <cell r="M59">
            <v>6000</v>
          </cell>
          <cell r="N59">
            <v>6000</v>
          </cell>
          <cell r="O59">
            <v>6000</v>
          </cell>
          <cell r="P59">
            <v>6000</v>
          </cell>
          <cell r="Q59">
            <v>6000</v>
          </cell>
          <cell r="R59">
            <v>6000</v>
          </cell>
          <cell r="S59">
            <v>6000</v>
          </cell>
        </row>
        <row r="60">
          <cell r="G60">
            <v>6000</v>
          </cell>
          <cell r="H60">
            <v>6000</v>
          </cell>
          <cell r="I60">
            <v>6000</v>
          </cell>
          <cell r="J60">
            <v>6000</v>
          </cell>
          <cell r="K60">
            <v>6000</v>
          </cell>
          <cell r="L60">
            <v>6000</v>
          </cell>
          <cell r="M60">
            <v>6000</v>
          </cell>
          <cell r="N60">
            <v>6000</v>
          </cell>
          <cell r="O60">
            <v>6000</v>
          </cell>
          <cell r="P60">
            <v>6000</v>
          </cell>
          <cell r="Q60">
            <v>6000</v>
          </cell>
          <cell r="R60">
            <v>6000</v>
          </cell>
          <cell r="S60">
            <v>6000</v>
          </cell>
        </row>
        <row r="61">
          <cell r="G61">
            <v>5795.5200476493555</v>
          </cell>
          <cell r="H61">
            <v>5808.11402175685</v>
          </cell>
          <cell r="I61">
            <v>5640.4693669763847</v>
          </cell>
          <cell r="J61">
            <v>5139.2867087475979</v>
          </cell>
          <cell r="K61">
            <v>5491.3342538995894</v>
          </cell>
          <cell r="L61">
            <v>5498.6917475036844</v>
          </cell>
          <cell r="M61">
            <v>3926.8532415796026</v>
          </cell>
          <cell r="N61">
            <v>3534.329736175087</v>
          </cell>
          <cell r="O61">
            <v>3299.8054305266251</v>
          </cell>
          <cell r="P61">
            <v>1395.1115815346138</v>
          </cell>
          <cell r="Q61">
            <v>0</v>
          </cell>
          <cell r="R61">
            <v>0</v>
          </cell>
          <cell r="S61">
            <v>0</v>
          </cell>
        </row>
        <row r="62">
          <cell r="G62">
            <v>204.47995235064445</v>
          </cell>
          <cell r="H62">
            <v>191.88597824315002</v>
          </cell>
          <cell r="I62">
            <v>359.53063302361534</v>
          </cell>
          <cell r="J62">
            <v>860.71329125240209</v>
          </cell>
          <cell r="K62">
            <v>508.66574610041062</v>
          </cell>
          <cell r="L62">
            <v>501.30825249631562</v>
          </cell>
          <cell r="M62">
            <v>2073.1467584203974</v>
          </cell>
          <cell r="N62">
            <v>2465.670263824913</v>
          </cell>
          <cell r="O62">
            <v>2700.1945694733749</v>
          </cell>
          <cell r="P62">
            <v>4604.8884184653862</v>
          </cell>
          <cell r="Q62">
            <v>6000</v>
          </cell>
          <cell r="R62">
            <v>6000</v>
          </cell>
          <cell r="S62">
            <v>6000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  <cell r="M1" t="str">
            <v>USD 000s</v>
          </cell>
        </row>
        <row r="2">
          <cell r="M2" t="str">
            <v>USD</v>
          </cell>
          <cell r="N2">
            <v>2000</v>
          </cell>
        </row>
        <row r="3">
          <cell r="M3" t="str">
            <v>USD</v>
          </cell>
        </row>
        <row r="4">
          <cell r="M4" t="str">
            <v>USD</v>
          </cell>
        </row>
        <row r="5">
          <cell r="M5" t="str">
            <v>USD</v>
          </cell>
          <cell r="N5" t="str">
            <v>Bolivia</v>
          </cell>
        </row>
        <row r="6">
          <cell r="M6" t="str">
            <v>Colones</v>
          </cell>
        </row>
        <row r="7">
          <cell r="M7" t="str">
            <v>USD</v>
          </cell>
        </row>
        <row r="8">
          <cell r="M8" t="str">
            <v>Cedis</v>
          </cell>
        </row>
        <row r="9">
          <cell r="M9" t="str">
            <v>Quetzals</v>
          </cell>
        </row>
        <row r="10">
          <cell r="M10" t="str">
            <v>USD</v>
          </cell>
        </row>
        <row r="11">
          <cell r="M11" t="str">
            <v>Rupees</v>
          </cell>
        </row>
        <row r="12">
          <cell r="M12" t="str">
            <v>Rupees</v>
          </cell>
        </row>
        <row r="13">
          <cell r="M13" t="str">
            <v>USD</v>
          </cell>
        </row>
        <row r="14">
          <cell r="M14" t="str">
            <v>USD</v>
          </cell>
        </row>
        <row r="15">
          <cell r="M15" t="str">
            <v>LUF</v>
          </cell>
        </row>
        <row r="16">
          <cell r="M16" t="str">
            <v>GBP</v>
          </cell>
        </row>
        <row r="17">
          <cell r="M17" t="str">
            <v>Rupees</v>
          </cell>
        </row>
        <row r="18">
          <cell r="M18" t="str">
            <v>Rupees</v>
          </cell>
        </row>
        <row r="19">
          <cell r="M19" t="str">
            <v>USD</v>
          </cell>
        </row>
        <row r="20">
          <cell r="M20" t="str">
            <v>Rupees</v>
          </cell>
        </row>
        <row r="21">
          <cell r="M21" t="str">
            <v>Guaranis</v>
          </cell>
        </row>
        <row r="22">
          <cell r="M22" t="str">
            <v>Pesos</v>
          </cell>
        </row>
        <row r="23">
          <cell r="M23" t="str">
            <v>USD</v>
          </cell>
        </row>
        <row r="24">
          <cell r="M24" t="str">
            <v>USD</v>
          </cell>
        </row>
        <row r="25">
          <cell r="M25" t="str">
            <v>USD</v>
          </cell>
        </row>
        <row r="26">
          <cell r="M26" t="str">
            <v>USD</v>
          </cell>
        </row>
        <row r="27">
          <cell r="M27" t="str">
            <v>USD</v>
          </cell>
        </row>
        <row r="28">
          <cell r="M28" t="str">
            <v>USD</v>
          </cell>
        </row>
        <row r="29">
          <cell r="M29" t="str">
            <v>USD</v>
          </cell>
        </row>
        <row r="30">
          <cell r="M30" t="str">
            <v>USD</v>
          </cell>
        </row>
        <row r="31">
          <cell r="M31" t="str">
            <v>USD</v>
          </cell>
        </row>
        <row r="32">
          <cell r="M32" t="str">
            <v>USD</v>
          </cell>
        </row>
        <row r="33">
          <cell r="M33" t="str">
            <v>USD</v>
          </cell>
        </row>
        <row r="34">
          <cell r="M34" t="str">
            <v>USD</v>
          </cell>
        </row>
        <row r="35">
          <cell r="M35" t="str">
            <v>USD</v>
          </cell>
        </row>
        <row r="36">
          <cell r="M36" t="str">
            <v>USD</v>
          </cell>
        </row>
        <row r="37">
          <cell r="M37" t="str">
            <v>Rupees</v>
          </cell>
        </row>
        <row r="38">
          <cell r="M38" t="str">
            <v>LUF</v>
          </cell>
        </row>
        <row r="39">
          <cell r="M39" t="str">
            <v>USD</v>
          </cell>
        </row>
        <row r="40">
          <cell r="M40" t="str">
            <v>GBP</v>
          </cell>
        </row>
        <row r="41">
          <cell r="M41" t="str">
            <v>USD</v>
          </cell>
        </row>
      </sheetData>
      <sheetData sheetId="1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 t="e">
            <v>#DIV/0!</v>
          </cell>
        </row>
        <row r="14">
          <cell r="I14" t="e">
            <v>#DIV/0!</v>
          </cell>
        </row>
        <row r="15">
          <cell r="I15">
            <v>0</v>
          </cell>
        </row>
        <row r="16">
          <cell r="I16">
            <v>226</v>
          </cell>
        </row>
        <row r="17">
          <cell r="I17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 t="str">
            <v>n/a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 t="str">
            <v>n/a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 t="str">
            <v>n/a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 t="str">
            <v>n/a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 t="str">
            <v>n/a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I4" t="str">
            <v>Forecast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59">
          <cell r="G59">
            <v>6000</v>
          </cell>
          <cell r="H59">
            <v>6000</v>
          </cell>
          <cell r="I59">
            <v>6000</v>
          </cell>
          <cell r="J59">
            <v>6000</v>
          </cell>
          <cell r="K59">
            <v>6000</v>
          </cell>
          <cell r="L59">
            <v>6000</v>
          </cell>
          <cell r="M59">
            <v>6000</v>
          </cell>
          <cell r="N59">
            <v>6000</v>
          </cell>
          <cell r="O59">
            <v>6000</v>
          </cell>
          <cell r="P59">
            <v>6000</v>
          </cell>
          <cell r="Q59">
            <v>6000</v>
          </cell>
          <cell r="R59">
            <v>6000</v>
          </cell>
          <cell r="S59">
            <v>6000</v>
          </cell>
        </row>
        <row r="60">
          <cell r="G60">
            <v>6000</v>
          </cell>
          <cell r="H60">
            <v>6000</v>
          </cell>
          <cell r="I60">
            <v>6000</v>
          </cell>
          <cell r="J60">
            <v>6000</v>
          </cell>
          <cell r="K60">
            <v>6000</v>
          </cell>
          <cell r="L60">
            <v>6000</v>
          </cell>
          <cell r="M60">
            <v>6000</v>
          </cell>
          <cell r="N60">
            <v>6000</v>
          </cell>
          <cell r="O60">
            <v>6000</v>
          </cell>
          <cell r="P60">
            <v>6000</v>
          </cell>
          <cell r="Q60">
            <v>6000</v>
          </cell>
          <cell r="R60">
            <v>6000</v>
          </cell>
          <cell r="S60">
            <v>6000</v>
          </cell>
        </row>
        <row r="61">
          <cell r="G61">
            <v>5795.5200476493555</v>
          </cell>
          <cell r="H61">
            <v>5808.11402175685</v>
          </cell>
          <cell r="I61">
            <v>5640.4693669763847</v>
          </cell>
          <cell r="J61">
            <v>5139.2867087475979</v>
          </cell>
          <cell r="K61">
            <v>5491.3342538995894</v>
          </cell>
          <cell r="L61">
            <v>5498.6917475036844</v>
          </cell>
          <cell r="M61">
            <v>3926.8532415796026</v>
          </cell>
          <cell r="N61">
            <v>3534.329736175087</v>
          </cell>
          <cell r="O61">
            <v>3299.8054305266251</v>
          </cell>
          <cell r="P61">
            <v>1395.1115815346138</v>
          </cell>
          <cell r="Q61">
            <v>0</v>
          </cell>
          <cell r="R61">
            <v>0</v>
          </cell>
          <cell r="S61">
            <v>0</v>
          </cell>
        </row>
        <row r="62">
          <cell r="G62">
            <v>204.47995235064445</v>
          </cell>
          <cell r="H62">
            <v>191.88597824315002</v>
          </cell>
          <cell r="I62">
            <v>359.53063302361534</v>
          </cell>
          <cell r="J62">
            <v>860.71329125240209</v>
          </cell>
          <cell r="K62">
            <v>508.66574610041062</v>
          </cell>
          <cell r="L62">
            <v>501.30825249631562</v>
          </cell>
          <cell r="M62">
            <v>2073.1467584203974</v>
          </cell>
          <cell r="N62">
            <v>2465.670263824913</v>
          </cell>
          <cell r="O62">
            <v>2700.1945694733749</v>
          </cell>
          <cell r="P62">
            <v>4604.8884184653862</v>
          </cell>
          <cell r="Q62">
            <v>6000</v>
          </cell>
          <cell r="R62">
            <v>6000</v>
          </cell>
          <cell r="S62">
            <v>6000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FORECAST HELP"/>
      <sheetName val="DATA"/>
      <sheetName val="STRUCT"/>
      <sheetName val="Lists"/>
      <sheetName val="Cover"/>
      <sheetName val="FORECAST"/>
      <sheetName val="FORECAST PREPAID"/>
      <sheetName val="MTHCF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Sheet"/>
      <sheetName val="Key personnel"/>
      <sheetName val="KEY INPUTS"/>
      <sheetName val="CONTENTS"/>
      <sheetName val="1 - A (Narrative)"/>
      <sheetName val="1-B1 (KBIs)"/>
      <sheetName val="1 - B2 (Detailed KBIs)"/>
      <sheetName val="2 - B2 (Detailed KBIs)"/>
      <sheetName val="1 - C (P&amp;L)"/>
      <sheetName val="2 - C (P&amp;L)"/>
      <sheetName val="1 - D (Cash Flow)"/>
      <sheetName val="2 - D (Cash Flow)"/>
      <sheetName val="1 -E (Balance Sheet)"/>
      <sheetName val="1 - F (Revenue Analysis)"/>
      <sheetName val="2 - F (Revenue Analysis)"/>
      <sheetName val="1 - G (Cost Analysis)"/>
      <sheetName val="2 - G (Cost Analysis)"/>
      <sheetName val="1 - H (Manpower Summary)"/>
      <sheetName val="2 - H (Manpower Summary)"/>
      <sheetName val="1 - I (Capex)"/>
      <sheetName val="2 - I (Capex)"/>
      <sheetName val="1 - J (Sensitivities)"/>
      <sheetName val="1 - K (Changes)"/>
      <sheetName val="1 - L (Additional Analysis)"/>
      <sheetName val="2 - L (Additional Analysis)"/>
    </sheetNames>
    <sheetDataSet>
      <sheetData sheetId="0">
        <row r="13">
          <cell r="A13" t="str">
            <v>Wataniya Telecom - Algeria</v>
          </cell>
        </row>
        <row r="17">
          <cell r="F17" t="str">
            <v>2008 - Actual Summary</v>
          </cell>
        </row>
      </sheetData>
      <sheetData sheetId="1" refreshError="1"/>
      <sheetData sheetId="2">
        <row r="14">
          <cell r="D14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Sheet"/>
      <sheetName val="Key personnel"/>
      <sheetName val="KEY INPUTS"/>
      <sheetName val="CONTENTS"/>
      <sheetName val="1 - A (Narrative)"/>
      <sheetName val="1-B1 (KBIs)"/>
      <sheetName val="1 - B2 (Detailed KBIs)"/>
      <sheetName val="2 - B2 (Detailed KBIs)"/>
      <sheetName val="1 - C (P&amp;L)"/>
      <sheetName val="2 - C (P&amp;L)"/>
      <sheetName val="1 - D (Cash Flow)"/>
      <sheetName val="2 - D (Cash Flow)"/>
      <sheetName val="1 -E (Balance Sheet)"/>
      <sheetName val="1 - F (Revenue Analysis)"/>
      <sheetName val="2 - F (Revenue Analysis)"/>
      <sheetName val="1 - G (Cost Analysis)"/>
      <sheetName val="2 - G (Cost Analysis)"/>
      <sheetName val="1 - H (Manpower Summary)"/>
      <sheetName val="2 - H (Manpower Summary)"/>
      <sheetName val="1 - I (Capex)"/>
      <sheetName val="2 - I (Capex)"/>
      <sheetName val="1 - J (Sensitivities)"/>
      <sheetName val="1 - K (Changes)"/>
      <sheetName val="1 - L (Additional Analysis)"/>
      <sheetName val="2 - L (Additional Analysis)"/>
    </sheetNames>
    <sheetDataSet>
      <sheetData sheetId="0">
        <row r="13">
          <cell r="A13" t="str">
            <v>Wataniya Telecom - Algeria</v>
          </cell>
        </row>
        <row r="17">
          <cell r="F17" t="str">
            <v>2008 - Actual Summary</v>
          </cell>
        </row>
      </sheetData>
      <sheetData sheetId="1" refreshError="1"/>
      <sheetData sheetId="2">
        <row r="14">
          <cell r="D14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Sheet"/>
      <sheetName val="Key personnel"/>
      <sheetName val="KEY INPUTS"/>
      <sheetName val="CONTENTS"/>
      <sheetName val="1 - A (Narrative)"/>
      <sheetName val="1-B1 (KBIs)"/>
      <sheetName val="1 - B2 (Detailed KBIs)"/>
      <sheetName val="2 - B2 (Detailed KBIs)"/>
      <sheetName val="1 - C (P&amp;L)"/>
      <sheetName val="2 - C (P&amp;L)"/>
      <sheetName val="1 - D (Cash Flow)"/>
      <sheetName val="2 - D (Cash Flow)"/>
      <sheetName val="1 -E (Balance Sheet)"/>
      <sheetName val="1 - F (Revenue Analysis)"/>
      <sheetName val="2 - F (Revenue Analysis)"/>
      <sheetName val="1 - G (Cost Analysis)"/>
      <sheetName val="2 - G (Cost Analysis)"/>
      <sheetName val="1 - H (Manpower Summary)"/>
      <sheetName val="2 - H (Manpower Summary)"/>
      <sheetName val="1 - I (Capex)"/>
      <sheetName val="2 - I (Capex)"/>
      <sheetName val="1 - J (Sensitivities)"/>
      <sheetName val="1 - K (Changes)"/>
      <sheetName val="1 - L (Additional Analysis)"/>
      <sheetName val="2 - L (Additional Analysis)"/>
    </sheetNames>
    <sheetDataSet>
      <sheetData sheetId="0">
        <row r="13">
          <cell r="A13" t="str">
            <v>Wataniya Telecom - Algeria</v>
          </cell>
        </row>
        <row r="17">
          <cell r="F17" t="str">
            <v>2008 - Actual Summary</v>
          </cell>
        </row>
      </sheetData>
      <sheetData sheetId="1" refreshError="1"/>
      <sheetData sheetId="2">
        <row r="14">
          <cell r="D14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line"/>
      <sheetName val="Operating Instructions"/>
      <sheetName val="Tariffs"/>
      <sheetName val="Master Params"/>
      <sheetName val="Sales"/>
      <sheetName val="Building Prog"/>
      <sheetName val="Equipment"/>
      <sheetName val="Head Count"/>
      <sheetName val="Salaries"/>
      <sheetName val="Revenue"/>
      <sheetName val="Capital"/>
      <sheetName val="Interest"/>
      <sheetName val="P &amp; L"/>
      <sheetName val="Expenses"/>
      <sheetName val="Cash"/>
      <sheetName val="Balance Sheet"/>
      <sheetName val="Valuation"/>
      <sheetName val="Names"/>
      <sheetName val="Service Structure"/>
      <sheetName val="Module3"/>
      <sheetName val="Country data"/>
      <sheetName val="KEY INPUTS"/>
      <sheetName val="Front Sheet"/>
      <sheetName val="MAIN"/>
    </sheetNames>
    <sheetDataSet>
      <sheetData sheetId="0"/>
      <sheetData sheetId="1"/>
      <sheetData sheetId="2"/>
      <sheetData sheetId="3" refreshError="1">
        <row r="6">
          <cell r="B6" t="str">
            <v>$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SION 2000"/>
      <sheetName val="INDEX"/>
      <sheetName val="KIM-MIN"/>
      <sheetName val="2-OBJ98 "/>
      <sheetName val="03-MKT"/>
      <sheetName val="04-SHARE"/>
      <sheetName val="Master Params"/>
      <sheetName val="COMP-P&amp;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Base"/>
      <sheetName val="Sum-Falcon"/>
      <sheetName val="Royalty"/>
      <sheetName val="Sum-Total"/>
      <sheetName val="Op Sum-BU"/>
      <sheetName val="EBITDA"/>
      <sheetName val="Other Income"/>
      <sheetName val="Check"/>
      <sheetName val="Var-PTD"/>
      <sheetName val="Var-YTD "/>
      <sheetName val="INPUT-Total"/>
      <sheetName val="Support-Unit"/>
      <sheetName val="INPUT-Base"/>
      <sheetName val="INPUT-Falcon"/>
      <sheetName val="INPUT-1"/>
      <sheetName val="Consol"/>
      <sheetName val="STRATEGY"/>
      <sheetName val="07-03-P&amp;L-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I_LTI_2009"/>
      <sheetName val="Sheet1"/>
    </sheetNames>
    <sheetDataSet>
      <sheetData sheetId="0"/>
      <sheetData sheetId="1">
        <row r="1">
          <cell r="B1" t="str">
            <v>EMS</v>
          </cell>
        </row>
        <row r="9">
          <cell r="B9" t="str">
            <v>Solid</v>
          </cell>
        </row>
        <row r="10">
          <cell r="B10" t="str">
            <v>Exceeding</v>
          </cell>
        </row>
        <row r="11">
          <cell r="B11" t="str">
            <v>Outstanding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I_LTI_2009"/>
      <sheetName val="Sheet1"/>
    </sheetNames>
    <sheetDataSet>
      <sheetData sheetId="0"/>
      <sheetData sheetId="1">
        <row r="1">
          <cell r="B1" t="str">
            <v>EMS</v>
          </cell>
        </row>
        <row r="9">
          <cell r="B9" t="str">
            <v>Solid</v>
          </cell>
        </row>
        <row r="10">
          <cell r="B10" t="str">
            <v>Exceeding</v>
          </cell>
        </row>
        <row r="11">
          <cell r="B11" t="str">
            <v>Outstanding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2002 (2)"/>
      <sheetName val="2002"/>
      <sheetName val="Sheet3"/>
      <sheetName val="Cost Var"/>
      <sheetName val="Rev Var"/>
      <sheetName val="P&amp;L Restat"/>
      <sheetName val="P&amp;L"/>
      <sheetName val="Rev"/>
      <sheetName val="Stats"/>
      <sheetName val="Summ"/>
      <sheetName val="Sales&amp;Mtkg"/>
      <sheetName val="CO"/>
      <sheetName val="CC"/>
      <sheetName val="Tech Summ"/>
      <sheetName val="TOP"/>
      <sheetName val="TPL"/>
      <sheetName val="F&amp;A"/>
      <sheetName val="IT"/>
      <sheetName val="OTH"/>
      <sheetName val="Graphs"/>
      <sheetName val="Graph Info - Act"/>
      <sheetName val="Graph Info - Bud"/>
      <sheetName val="2000"/>
      <sheetName val="Sheet1"/>
      <sheetName val="2001"/>
      <sheetName val="2001mth"/>
      <sheetName val="summary"/>
      <sheetName val="Sheet2"/>
      <sheetName val="TEMPLATE"/>
      <sheetName val="InpKPI"/>
      <sheetName val="Royal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35">
          <cell r="A635" t="str">
            <v>CAMB</v>
          </cell>
          <cell r="B635" t="str">
            <v>E12002</v>
          </cell>
          <cell r="C635" t="str">
            <v>Phone subsidies/amortization - Marketing- EXISTING</v>
          </cell>
          <cell r="D635" t="str">
            <v>CRE</v>
          </cell>
          <cell r="E635" t="str">
            <v>AS-M</v>
          </cell>
        </row>
        <row r="638">
          <cell r="A638" t="str">
            <v>CAMB</v>
          </cell>
          <cell r="B638" t="str">
            <v>E1200T</v>
          </cell>
          <cell r="C638" t="str">
            <v>Phone subsidies/amortization - Marketing - TOTAL</v>
          </cell>
          <cell r="D638" t="str">
            <v>CRE</v>
          </cell>
          <cell r="E638" t="str">
            <v>AS-M</v>
          </cell>
          <cell r="F638">
            <v>-59</v>
          </cell>
          <cell r="G638">
            <v>-75</v>
          </cell>
          <cell r="H638">
            <v>-3.0960999999999999</v>
          </cell>
          <cell r="I638">
            <v>-4.0909000000000004</v>
          </cell>
          <cell r="J638">
            <v>-5.3667199999999999</v>
          </cell>
          <cell r="K638">
            <v>-6.7522900000000003</v>
          </cell>
          <cell r="L638">
            <v>-7.44815</v>
          </cell>
          <cell r="M638">
            <v>-8.0161499999999997</v>
          </cell>
          <cell r="N638">
            <v>-8.0161499999999997</v>
          </cell>
          <cell r="O638">
            <v>-8.1611499999999992</v>
          </cell>
          <cell r="P638">
            <v>-8.1791499999999999</v>
          </cell>
          <cell r="Q638">
            <v>-8.2171500000000002</v>
          </cell>
          <cell r="R638">
            <v>-8.2771499999999989</v>
          </cell>
          <cell r="S638">
            <v>-8</v>
          </cell>
          <cell r="T638">
            <v>-7.5</v>
          </cell>
          <cell r="U638">
            <v>-15</v>
          </cell>
          <cell r="V638">
            <v>-22.5</v>
          </cell>
          <cell r="W638">
            <v>-30</v>
          </cell>
          <cell r="X638">
            <v>-37.5</v>
          </cell>
          <cell r="Y638">
            <v>-45</v>
          </cell>
          <cell r="Z638">
            <v>-52.5</v>
          </cell>
          <cell r="AA638">
            <v>-60</v>
          </cell>
          <cell r="AB638">
            <v>-67.5</v>
          </cell>
          <cell r="AC638">
            <v>-75</v>
          </cell>
          <cell r="AD638">
            <v>-82.5</v>
          </cell>
          <cell r="AE638">
            <v>-90</v>
          </cell>
        </row>
        <row r="641">
          <cell r="A641" t="str">
            <v>CAMB</v>
          </cell>
          <cell r="B641" t="str">
            <v>E13001</v>
          </cell>
          <cell r="C641" t="str">
            <v>Dealer commissions - Marketing-Connections</v>
          </cell>
          <cell r="D641" t="str">
            <v>CRE</v>
          </cell>
          <cell r="E641" t="str">
            <v>AS-M</v>
          </cell>
          <cell r="F641">
            <v>-21</v>
          </cell>
          <cell r="G641">
            <v>-27</v>
          </cell>
          <cell r="H641">
            <v>-2.65</v>
          </cell>
          <cell r="I641">
            <v>-8.6</v>
          </cell>
          <cell r="J641">
            <v>-13.324999999999999</v>
          </cell>
          <cell r="K641">
            <v>-17.625</v>
          </cell>
          <cell r="L641">
            <v>-23.675000000000001</v>
          </cell>
          <cell r="M641">
            <v>-29.975000000000001</v>
          </cell>
          <cell r="N641">
            <v>-35.950000000000003</v>
          </cell>
          <cell r="O641">
            <v>-43.825000000000003</v>
          </cell>
          <cell r="P641">
            <v>-44.4</v>
          </cell>
          <cell r="Q641">
            <v>-45.45</v>
          </cell>
          <cell r="R641">
            <v>-46.5</v>
          </cell>
          <cell r="S641">
            <v>-47</v>
          </cell>
          <cell r="T641">
            <v>-1.1017184035476713</v>
          </cell>
          <cell r="U641">
            <v>-2.2034368070953425</v>
          </cell>
          <cell r="V641">
            <v>-3.3051552106430138</v>
          </cell>
          <cell r="W641">
            <v>-4.4215631929046539</v>
          </cell>
          <cell r="X641">
            <v>-5.6848669623059838</v>
          </cell>
          <cell r="Y641">
            <v>-6.874722838137469</v>
          </cell>
          <cell r="Z641">
            <v>-8.2114745011086434</v>
          </cell>
          <cell r="AA641">
            <v>-9.5482261640798178</v>
          </cell>
          <cell r="AB641">
            <v>-10.811529933481147</v>
          </cell>
          <cell r="AC641">
            <v>-12.074833702882476</v>
          </cell>
          <cell r="AD641">
            <v>-13.338137472283805</v>
          </cell>
          <cell r="AE641">
            <v>-14.689578713968949</v>
          </cell>
        </row>
        <row r="652">
          <cell r="A652" t="str">
            <v>CAMB</v>
          </cell>
          <cell r="B652" t="str">
            <v>E14002</v>
          </cell>
          <cell r="C652" t="str">
            <v>Personnel costs - Other staff salaries</v>
          </cell>
          <cell r="D652" t="str">
            <v>PRE</v>
          </cell>
          <cell r="E652" t="str">
            <v>AS-M</v>
          </cell>
          <cell r="F652">
            <v>-52</v>
          </cell>
          <cell r="G652">
            <v>-75</v>
          </cell>
          <cell r="H652">
            <v>-9.4916700000000009</v>
          </cell>
          <cell r="I652">
            <v>-17.839410000000001</v>
          </cell>
          <cell r="J652">
            <v>-26.523510000000002</v>
          </cell>
          <cell r="K652">
            <v>-34.92642</v>
          </cell>
          <cell r="L652">
            <v>-43.882319999999993</v>
          </cell>
          <cell r="M652">
            <v>-52.841830000000002</v>
          </cell>
          <cell r="N652">
            <v>-61.540620000000004</v>
          </cell>
          <cell r="O652">
            <v>-70.114769999999993</v>
          </cell>
          <cell r="P652">
            <v>-78.700549999999993</v>
          </cell>
          <cell r="Q652">
            <v>-87.044330000000002</v>
          </cell>
          <cell r="R652">
            <v>-95.529499999999999</v>
          </cell>
          <cell r="S652">
            <v>-103</v>
          </cell>
          <cell r="T652">
            <v>-10.330619575499995</v>
          </cell>
          <cell r="U652">
            <v>-21.10083998399999</v>
          </cell>
          <cell r="V652">
            <v>-31.871060392499984</v>
          </cell>
          <cell r="W652">
            <v>-42.641280800999979</v>
          </cell>
          <cell r="X652">
            <v>-53.411501209499974</v>
          </cell>
          <cell r="Y652">
            <v>-64.181721617999969</v>
          </cell>
          <cell r="Z652">
            <v>-74.951942026499964</v>
          </cell>
          <cell r="AA652">
            <v>-85.722162434999959</v>
          </cell>
          <cell r="AB652">
            <v>-96.492382843499954</v>
          </cell>
          <cell r="AC652">
            <v>-107.26260325199995</v>
          </cell>
          <cell r="AD652">
            <v>-118.03282366049994</v>
          </cell>
          <cell r="AE652">
            <v>-128.80304406899995</v>
          </cell>
        </row>
        <row r="670">
          <cell r="A670" t="str">
            <v>CAMB</v>
          </cell>
          <cell r="B670" t="str">
            <v>E14008</v>
          </cell>
          <cell r="C670" t="str">
            <v>Personnel costs - Other</v>
          </cell>
          <cell r="D670" t="str">
            <v>PRE</v>
          </cell>
          <cell r="E670" t="str">
            <v>AS-M</v>
          </cell>
          <cell r="H670">
            <v>0</v>
          </cell>
          <cell r="M670">
            <v>0</v>
          </cell>
          <cell r="N670">
            <v>0</v>
          </cell>
          <cell r="O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</row>
        <row r="673">
          <cell r="A673" t="str">
            <v>CAMB</v>
          </cell>
          <cell r="B673" t="str">
            <v>E14010</v>
          </cell>
          <cell r="C673" t="str">
            <v>Social Security</v>
          </cell>
          <cell r="D673" t="str">
            <v>PRE</v>
          </cell>
          <cell r="E673" t="str">
            <v>AS-M</v>
          </cell>
          <cell r="H673">
            <v>0</v>
          </cell>
          <cell r="M673">
            <v>0</v>
          </cell>
          <cell r="N673">
            <v>0</v>
          </cell>
          <cell r="O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</row>
        <row r="676">
          <cell r="A676" t="str">
            <v>CAMB</v>
          </cell>
          <cell r="B676" t="str">
            <v>E14011</v>
          </cell>
          <cell r="C676" t="str">
            <v>Travel and accomodation costs</v>
          </cell>
          <cell r="D676" t="str">
            <v>PRE</v>
          </cell>
          <cell r="E676" t="str">
            <v>AS-M</v>
          </cell>
          <cell r="F676">
            <v>-26</v>
          </cell>
          <cell r="G676">
            <v>-33</v>
          </cell>
          <cell r="H676">
            <v>-2.3791500000000001</v>
          </cell>
          <cell r="I676">
            <v>-5.2155100000000001</v>
          </cell>
          <cell r="J676">
            <v>-6.7460699999999996</v>
          </cell>
          <cell r="K676">
            <v>-8.5250400000000006</v>
          </cell>
          <cell r="L676">
            <v>-9.3080400000000001</v>
          </cell>
          <cell r="M676">
            <v>-14.483499999999999</v>
          </cell>
          <cell r="N676">
            <v>-15.453569999999999</v>
          </cell>
          <cell r="O676">
            <v>-16.93713</v>
          </cell>
          <cell r="P676">
            <v>-17.51925</v>
          </cell>
          <cell r="Q676">
            <v>-18.824009999999998</v>
          </cell>
          <cell r="R676">
            <v>-19.42041</v>
          </cell>
          <cell r="S676">
            <v>-20</v>
          </cell>
          <cell r="T676">
            <v>-4</v>
          </cell>
          <cell r="U676">
            <v>-8</v>
          </cell>
          <cell r="V676">
            <v>-12</v>
          </cell>
          <cell r="W676">
            <v>-16</v>
          </cell>
          <cell r="X676">
            <v>-20</v>
          </cell>
          <cell r="Y676">
            <v>-24</v>
          </cell>
          <cell r="Z676">
            <v>-28</v>
          </cell>
          <cell r="AA676">
            <v>-32</v>
          </cell>
          <cell r="AB676">
            <v>-36</v>
          </cell>
          <cell r="AC676">
            <v>-40</v>
          </cell>
          <cell r="AD676">
            <v>-44</v>
          </cell>
          <cell r="AE676">
            <v>-48</v>
          </cell>
        </row>
        <row r="687">
          <cell r="A687" t="str">
            <v>CAMB</v>
          </cell>
          <cell r="B687" t="str">
            <v>E1500T</v>
          </cell>
          <cell r="C687" t="str">
            <v>Office Rental &amp; Lease Payments - TOTAL</v>
          </cell>
          <cell r="D687" t="str">
            <v>CRE</v>
          </cell>
          <cell r="E687" t="str">
            <v>AS-M</v>
          </cell>
          <cell r="F687">
            <v>-4</v>
          </cell>
          <cell r="G687">
            <v>-5</v>
          </cell>
          <cell r="H687">
            <v>-0.43920000000000003</v>
          </cell>
          <cell r="I687">
            <v>-0.87840000000000007</v>
          </cell>
          <cell r="J687">
            <v>-1.40544</v>
          </cell>
          <cell r="K687">
            <v>-1.93248</v>
          </cell>
          <cell r="L687">
            <v>-2.4595199999999999</v>
          </cell>
          <cell r="M687">
            <v>-2.9865599999999999</v>
          </cell>
          <cell r="N687">
            <v>-3.5136000000000003</v>
          </cell>
          <cell r="O687">
            <v>-4.0406400000000007</v>
          </cell>
          <cell r="P687">
            <v>-4.5676800000000002</v>
          </cell>
          <cell r="Q687">
            <v>-5.0947199999999997</v>
          </cell>
          <cell r="R687">
            <v>-5.6217600000000001</v>
          </cell>
          <cell r="S687">
            <v>-6</v>
          </cell>
          <cell r="T687">
            <v>-0.12459574468085113</v>
          </cell>
          <cell r="U687">
            <v>-0.24410594876248387</v>
          </cell>
          <cell r="V687">
            <v>-0.36361615284411658</v>
          </cell>
          <cell r="W687">
            <v>-0.48312635692574929</v>
          </cell>
          <cell r="X687">
            <v>-0.60263656100738205</v>
          </cell>
          <cell r="Y687">
            <v>-0.74604880590534128</v>
          </cell>
          <cell r="Z687">
            <v>-0.88946105080330051</v>
          </cell>
          <cell r="AA687">
            <v>-1.0328732957012599</v>
          </cell>
          <cell r="AB687">
            <v>-1.1762855405992192</v>
          </cell>
          <cell r="AC687">
            <v>-1.3196977854971785</v>
          </cell>
          <cell r="AD687">
            <v>-1.4631100303951379</v>
          </cell>
          <cell r="AE687">
            <v>-1.6065222752930972</v>
          </cell>
        </row>
        <row r="705">
          <cell r="A705" t="str">
            <v>CAMB</v>
          </cell>
          <cell r="B705" t="str">
            <v>E18001</v>
          </cell>
          <cell r="C705" t="str">
            <v>Other - Telephone, fax, telex</v>
          </cell>
          <cell r="D705" t="str">
            <v>CRE</v>
          </cell>
          <cell r="E705" t="str">
            <v>AS-M</v>
          </cell>
          <cell r="F705">
            <v>-3</v>
          </cell>
          <cell r="G705">
            <v>-4</v>
          </cell>
          <cell r="H705">
            <v>-0.36956813793103443</v>
          </cell>
          <cell r="I705">
            <v>-0.75219931034482768</v>
          </cell>
          <cell r="J705">
            <v>-1.1145823448275862</v>
          </cell>
          <cell r="K705">
            <v>-1.320678620689655</v>
          </cell>
          <cell r="L705">
            <v>-1.3272852413793101</v>
          </cell>
          <cell r="M705">
            <v>-1.3342150344827586</v>
          </cell>
          <cell r="N705">
            <v>-1.3668397241379309</v>
          </cell>
          <cell r="O705">
            <v>-1.4019057931034482</v>
          </cell>
          <cell r="P705">
            <v>-1.4086936551724138</v>
          </cell>
          <cell r="Q705">
            <v>-1.4157753103448276</v>
          </cell>
          <cell r="R705">
            <v>-1.4522180689655171</v>
          </cell>
          <cell r="S705">
            <v>-1</v>
          </cell>
          <cell r="T705">
            <v>-0.10638297872340426</v>
          </cell>
          <cell r="U705">
            <v>-0.20842379504993486</v>
          </cell>
          <cell r="V705">
            <v>-0.31046461137646547</v>
          </cell>
          <cell r="W705">
            <v>-0.41250542770299609</v>
          </cell>
          <cell r="X705">
            <v>-0.51454624402952676</v>
          </cell>
          <cell r="Y705">
            <v>-0.63699522362136352</v>
          </cell>
          <cell r="Z705">
            <v>-0.75944420321320028</v>
          </cell>
          <cell r="AA705">
            <v>-0.88189318280503703</v>
          </cell>
          <cell r="AB705">
            <v>-1.0043421623968738</v>
          </cell>
          <cell r="AC705">
            <v>-1.1267911419887104</v>
          </cell>
          <cell r="AD705">
            <v>-1.2492401215805471</v>
          </cell>
          <cell r="AE705">
            <v>-1.3716891011723837</v>
          </cell>
        </row>
        <row r="708">
          <cell r="A708" t="str">
            <v>CAMB</v>
          </cell>
          <cell r="B708" t="str">
            <v>E18002</v>
          </cell>
          <cell r="C708" t="str">
            <v>Other - Water, heating, electricity, gas</v>
          </cell>
          <cell r="D708" t="str">
            <v>CRE</v>
          </cell>
          <cell r="E708" t="str">
            <v>AS-M</v>
          </cell>
          <cell r="F708">
            <v>-3</v>
          </cell>
          <cell r="G708">
            <v>-4</v>
          </cell>
          <cell r="H708">
            <v>-0.49113517241379306</v>
          </cell>
          <cell r="I708">
            <v>-0.94278579310344812</v>
          </cell>
          <cell r="J708">
            <v>-1.3845786206896551</v>
          </cell>
          <cell r="K708">
            <v>-1.7274848275862067</v>
          </cell>
          <cell r="L708">
            <v>-2.1898986206896547</v>
          </cell>
          <cell r="M708">
            <v>-2.4960190344827584</v>
          </cell>
          <cell r="N708">
            <v>-2.9225606896551719</v>
          </cell>
          <cell r="O708">
            <v>-3.4508097931034483</v>
          </cell>
          <cell r="P708">
            <v>-4.0003171034482756</v>
          </cell>
          <cell r="Q708">
            <v>-4.5441215172413791</v>
          </cell>
          <cell r="R708">
            <v>-5.0271033103448275</v>
          </cell>
          <cell r="S708">
            <v>-5</v>
          </cell>
          <cell r="T708">
            <v>-0.10638297872340426</v>
          </cell>
          <cell r="U708">
            <v>-0.20842379504993486</v>
          </cell>
          <cell r="V708">
            <v>-0.31046461137646547</v>
          </cell>
          <cell r="W708">
            <v>-0.41250542770299609</v>
          </cell>
          <cell r="X708">
            <v>-0.51454624402952676</v>
          </cell>
          <cell r="Y708">
            <v>-0.63699522362136352</v>
          </cell>
          <cell r="Z708">
            <v>-0.75944420321320028</v>
          </cell>
          <cell r="AA708">
            <v>-0.88189318280503703</v>
          </cell>
          <cell r="AB708">
            <v>-1.0043421623968738</v>
          </cell>
          <cell r="AC708">
            <v>-1.1267911419887104</v>
          </cell>
          <cell r="AD708">
            <v>-1.2492401215805471</v>
          </cell>
          <cell r="AE708">
            <v>-1.3716891011723837</v>
          </cell>
        </row>
        <row r="710">
          <cell r="A710" t="str">
            <v>CAMB</v>
          </cell>
          <cell r="B710" t="str">
            <v>E18002</v>
          </cell>
          <cell r="C710" t="str">
            <v>Other - Water, heating, electricity, gas</v>
          </cell>
          <cell r="D710" t="str">
            <v>DAT</v>
          </cell>
          <cell r="E710" t="str">
            <v>AS-M</v>
          </cell>
        </row>
        <row r="721">
          <cell r="A721" t="str">
            <v>CAMB</v>
          </cell>
          <cell r="B721" t="str">
            <v>E18006</v>
          </cell>
          <cell r="C721" t="str">
            <v>Other - insurance</v>
          </cell>
          <cell r="D721" t="str">
            <v>PRE</v>
          </cell>
          <cell r="E721" t="str">
            <v>AS-M</v>
          </cell>
          <cell r="F721">
            <v>-1</v>
          </cell>
          <cell r="G721">
            <v>-2</v>
          </cell>
          <cell r="H721">
            <v>-0.20689655172413793</v>
          </cell>
          <cell r="I721">
            <v>-0.41724137931034483</v>
          </cell>
          <cell r="J721">
            <v>-0.37448275862068969</v>
          </cell>
          <cell r="K721">
            <v>-0.49862068965517242</v>
          </cell>
          <cell r="L721">
            <v>-0.62275862068965515</v>
          </cell>
          <cell r="M721">
            <v>-0.74689655172413794</v>
          </cell>
          <cell r="N721">
            <v>-0.89172413793103456</v>
          </cell>
          <cell r="O721">
            <v>-1.0158620689655173</v>
          </cell>
          <cell r="P721">
            <v>-1.1456006896551725</v>
          </cell>
          <cell r="Q721">
            <v>-1.2926871724137929</v>
          </cell>
          <cell r="R721">
            <v>-1.4414702068965517</v>
          </cell>
          <cell r="S721">
            <v>-2</v>
          </cell>
          <cell r="T721">
            <v>-0.17872340425531916</v>
          </cell>
          <cell r="U721">
            <v>-0.35831524099001305</v>
          </cell>
          <cell r="V721">
            <v>-0.53790707772470692</v>
          </cell>
          <cell r="W721">
            <v>-0.71749891445940084</v>
          </cell>
          <cell r="X721">
            <v>-0.89709075119409476</v>
          </cell>
          <cell r="Y721">
            <v>-1.0726009552757274</v>
          </cell>
          <cell r="Z721">
            <v>-1.2481111593573599</v>
          </cell>
          <cell r="AA721">
            <v>-1.4236213634389925</v>
          </cell>
          <cell r="AB721">
            <v>-1.599131567520625</v>
          </cell>
          <cell r="AC721">
            <v>-1.7746417716022576</v>
          </cell>
          <cell r="AD721">
            <v>-1.9501519756838901</v>
          </cell>
          <cell r="AE721">
            <v>-2.1256621797655226</v>
          </cell>
        </row>
        <row r="739">
          <cell r="A739" t="str">
            <v>CAMB</v>
          </cell>
          <cell r="B739" t="str">
            <v>E12002</v>
          </cell>
          <cell r="C739" t="str">
            <v>Phone subsidies/amortization - Marketing- EXISTING</v>
          </cell>
          <cell r="D739" t="str">
            <v>CRE</v>
          </cell>
          <cell r="E739" t="str">
            <v>RS-M</v>
          </cell>
        </row>
        <row r="757">
          <cell r="A757" t="str">
            <v>CAMB</v>
          </cell>
          <cell r="B757" t="str">
            <v>E14002</v>
          </cell>
          <cell r="C757" t="str">
            <v>Personnel costs - Other staff salaries</v>
          </cell>
          <cell r="D757" t="str">
            <v>DAT</v>
          </cell>
          <cell r="E757" t="str">
            <v>RS-M</v>
          </cell>
        </row>
        <row r="792">
          <cell r="A792" t="str">
            <v>CAMB</v>
          </cell>
          <cell r="B792" t="str">
            <v>E1500T</v>
          </cell>
          <cell r="C792" t="str">
            <v>Office Rental &amp; Lease Payments - TOTAL</v>
          </cell>
          <cell r="D792" t="str">
            <v>PRE</v>
          </cell>
          <cell r="E792" t="str">
            <v>RS-M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</row>
        <row r="826">
          <cell r="A826" t="str">
            <v>CAMB</v>
          </cell>
          <cell r="B826" t="str">
            <v>E18006</v>
          </cell>
          <cell r="C826" t="str">
            <v>Other - insurance</v>
          </cell>
          <cell r="D826" t="str">
            <v>DAT</v>
          </cell>
          <cell r="E826" t="str">
            <v>RS-M</v>
          </cell>
        </row>
        <row r="844">
          <cell r="A844" t="str">
            <v>CAMB</v>
          </cell>
          <cell r="B844" t="str">
            <v>E14008</v>
          </cell>
          <cell r="C844" t="str">
            <v>Personnel costs - Other</v>
          </cell>
          <cell r="D844" t="str">
            <v>OTH</v>
          </cell>
          <cell r="E844" t="str">
            <v>C-O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</row>
        <row r="855">
          <cell r="A855" t="str">
            <v>CAMB</v>
          </cell>
          <cell r="B855" t="str">
            <v>E16006</v>
          </cell>
          <cell r="C855" t="str">
            <v>Other fees - MIC Group Companies</v>
          </cell>
          <cell r="D855" t="str">
            <v>OTH</v>
          </cell>
          <cell r="E855" t="str">
            <v>C-O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</row>
        <row r="872">
          <cell r="A872" t="str">
            <v>CAMB</v>
          </cell>
          <cell r="B872" t="str">
            <v>E14007</v>
          </cell>
          <cell r="C872" t="str">
            <v>Personnel costs - Entertainment</v>
          </cell>
          <cell r="D872" t="str">
            <v>OTH</v>
          </cell>
          <cell r="E872" t="str">
            <v>C-C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</row>
        <row r="883">
          <cell r="A883" t="str">
            <v>CAMB</v>
          </cell>
          <cell r="B883" t="str">
            <v>E16004</v>
          </cell>
          <cell r="C883" t="str">
            <v>Other fees</v>
          </cell>
          <cell r="D883" t="str">
            <v>OTH</v>
          </cell>
          <cell r="E883" t="str">
            <v>C-C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</row>
        <row r="911">
          <cell r="A911" t="str">
            <v>CAMB</v>
          </cell>
          <cell r="B911" t="str">
            <v>E14010</v>
          </cell>
          <cell r="C911" t="str">
            <v>Social Security</v>
          </cell>
          <cell r="D911" t="str">
            <v>OTH</v>
          </cell>
          <cell r="E911" t="str">
            <v>T-OP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</row>
        <row r="937">
          <cell r="A937" t="str">
            <v>CAMB</v>
          </cell>
          <cell r="B937" t="str">
            <v>E1800T</v>
          </cell>
          <cell r="C937" t="str">
            <v>Other - non specific - TOTAL</v>
          </cell>
          <cell r="D937" t="str">
            <v>*</v>
          </cell>
          <cell r="E937" t="str">
            <v>T-OP</v>
          </cell>
          <cell r="F937">
            <v>-190</v>
          </cell>
          <cell r="G937">
            <v>-287</v>
          </cell>
          <cell r="H937">
            <v>-41.138013517241383</v>
          </cell>
          <cell r="I937">
            <v>-77.532363862068948</v>
          </cell>
          <cell r="J937">
            <v>-116.37429103448275</v>
          </cell>
          <cell r="K937">
            <v>-153.24641344827586</v>
          </cell>
          <cell r="L937">
            <v>-176.41767310344832</v>
          </cell>
          <cell r="M937">
            <v>-199.07048565517238</v>
          </cell>
          <cell r="N937">
            <v>-237.60038448275861</v>
          </cell>
          <cell r="O937">
            <v>-269.54068455172415</v>
          </cell>
          <cell r="P937">
            <v>-301.80745324137928</v>
          </cell>
          <cell r="Q937">
            <v>-319.77073082758619</v>
          </cell>
          <cell r="R937">
            <v>-338.84873662068964</v>
          </cell>
          <cell r="S937">
            <v>-356</v>
          </cell>
          <cell r="T937">
            <v>-25.7</v>
          </cell>
          <cell r="U937">
            <v>-51.4</v>
          </cell>
          <cell r="V937">
            <v>-77.099999999999994</v>
          </cell>
          <cell r="W937">
            <v>-102.8</v>
          </cell>
          <cell r="X937">
            <v>-128.5</v>
          </cell>
          <cell r="Y937">
            <v>-154.19999999999999</v>
          </cell>
          <cell r="Z937">
            <v>-179.9</v>
          </cell>
          <cell r="AA937">
            <v>-205.6</v>
          </cell>
          <cell r="AB937">
            <v>-231.3</v>
          </cell>
          <cell r="AC937">
            <v>-257</v>
          </cell>
          <cell r="AD937">
            <v>-282.7</v>
          </cell>
          <cell r="AE937">
            <v>-308.39999999999998</v>
          </cell>
        </row>
        <row r="948">
          <cell r="A948" t="str">
            <v>CAMB</v>
          </cell>
          <cell r="B948" t="str">
            <v>E14011</v>
          </cell>
          <cell r="C948" t="str">
            <v>Travel and accomodation costs</v>
          </cell>
          <cell r="D948" t="str">
            <v>OTH</v>
          </cell>
          <cell r="E948" t="str">
            <v>T-PL</v>
          </cell>
          <cell r="F948">
            <v>-2</v>
          </cell>
          <cell r="G948">
            <v>-3</v>
          </cell>
          <cell r="H948">
            <v>1.0000000000000001E-5</v>
          </cell>
          <cell r="I948">
            <v>1.0000000000000001E-5</v>
          </cell>
          <cell r="J948">
            <v>1.0000000000000001E-5</v>
          </cell>
          <cell r="K948">
            <v>1.0000000000000001E-5</v>
          </cell>
          <cell r="L948">
            <v>1.0000000000000001E-5</v>
          </cell>
          <cell r="M948">
            <v>-0.21315000000000001</v>
          </cell>
          <cell r="N948">
            <v>-0.29081000000000001</v>
          </cell>
          <cell r="O948">
            <v>-0.69780999999999993</v>
          </cell>
          <cell r="P948">
            <v>-0.69780999999999993</v>
          </cell>
          <cell r="Q948">
            <v>-0.69780999999999993</v>
          </cell>
          <cell r="R948">
            <v>-0.69780999999999993</v>
          </cell>
          <cell r="S948">
            <v>-1</v>
          </cell>
          <cell r="T948">
            <v>-0.5</v>
          </cell>
          <cell r="U948">
            <v>-1</v>
          </cell>
          <cell r="V948">
            <v>-1.5</v>
          </cell>
          <cell r="W948">
            <v>-2</v>
          </cell>
          <cell r="X948">
            <v>-2.5</v>
          </cell>
          <cell r="Y948">
            <v>-3</v>
          </cell>
          <cell r="Z948">
            <v>-3.5</v>
          </cell>
          <cell r="AA948">
            <v>-4</v>
          </cell>
          <cell r="AB948">
            <v>-4.5</v>
          </cell>
          <cell r="AC948">
            <v>-5</v>
          </cell>
          <cell r="AD948">
            <v>-5.5</v>
          </cell>
          <cell r="AE948">
            <v>-6</v>
          </cell>
        </row>
        <row r="973">
          <cell r="A973" t="str">
            <v>CAMB</v>
          </cell>
          <cell r="B973" t="str">
            <v>E14007</v>
          </cell>
          <cell r="C973" t="str">
            <v>Personnel costs - Entertainment</v>
          </cell>
          <cell r="D973" t="str">
            <v>OTH</v>
          </cell>
          <cell r="E973" t="str">
            <v>F-A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-0.2</v>
          </cell>
          <cell r="U973">
            <v>-0.4</v>
          </cell>
          <cell r="V973">
            <v>-0.6</v>
          </cell>
          <cell r="W973">
            <v>-0.8</v>
          </cell>
          <cell r="X973">
            <v>-1</v>
          </cell>
          <cell r="Y973">
            <v>-1.2</v>
          </cell>
          <cell r="Z973">
            <v>-1.4</v>
          </cell>
          <cell r="AA973">
            <v>-1.6</v>
          </cell>
          <cell r="AB973">
            <v>-1.8</v>
          </cell>
          <cell r="AC973">
            <v>-2</v>
          </cell>
          <cell r="AD973">
            <v>-2.2000000000000002</v>
          </cell>
          <cell r="AE973">
            <v>-2.4</v>
          </cell>
        </row>
        <row r="984">
          <cell r="A984" t="str">
            <v>CAMB</v>
          </cell>
          <cell r="B984" t="str">
            <v>E16004</v>
          </cell>
          <cell r="C984" t="str">
            <v>Other fees</v>
          </cell>
          <cell r="D984" t="str">
            <v>OTH</v>
          </cell>
          <cell r="E984" t="str">
            <v>F-A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</row>
        <row r="1001">
          <cell r="A1001" t="str">
            <v>CAMB</v>
          </cell>
          <cell r="B1001" t="str">
            <v>E14007</v>
          </cell>
          <cell r="C1001" t="str">
            <v>Personnel costs - Entertainment</v>
          </cell>
          <cell r="D1001" t="str">
            <v>OTH</v>
          </cell>
          <cell r="E1001" t="str">
            <v>IT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-0.3</v>
          </cell>
          <cell r="U1001">
            <v>-0.6</v>
          </cell>
          <cell r="V1001">
            <v>-0.9</v>
          </cell>
          <cell r="W1001">
            <v>-1.2</v>
          </cell>
          <cell r="X1001">
            <v>-1.5</v>
          </cell>
          <cell r="Y1001">
            <v>-1.8</v>
          </cell>
          <cell r="Z1001">
            <v>-2.1</v>
          </cell>
          <cell r="AA1001">
            <v>-2.4</v>
          </cell>
          <cell r="AB1001">
            <v>-2.7</v>
          </cell>
          <cell r="AC1001">
            <v>-3</v>
          </cell>
          <cell r="AD1001">
            <v>-3.3</v>
          </cell>
          <cell r="AE1001">
            <v>-3.6</v>
          </cell>
        </row>
        <row r="1012">
          <cell r="A1012" t="str">
            <v>CAMB</v>
          </cell>
          <cell r="B1012" t="str">
            <v>E16004</v>
          </cell>
          <cell r="C1012" t="str">
            <v>Other fees</v>
          </cell>
          <cell r="D1012" t="str">
            <v>OTH</v>
          </cell>
          <cell r="E1012" t="str">
            <v>IT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</row>
        <row r="1040">
          <cell r="A1040" t="str">
            <v>CAMB</v>
          </cell>
          <cell r="B1040" t="str">
            <v>E16002</v>
          </cell>
          <cell r="C1040" t="str">
            <v>Legal fees</v>
          </cell>
          <cell r="D1040" t="str">
            <v>OTH</v>
          </cell>
          <cell r="E1040" t="str">
            <v>OTH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</row>
        <row r="1070">
          <cell r="A1070" t="str">
            <v>CAMB</v>
          </cell>
          <cell r="B1070" t="str">
            <v>TOTBEFI</v>
          </cell>
          <cell r="C1070" t="str">
            <v>PROFIT BEFORE FINANCING AND TAXES</v>
          </cell>
          <cell r="D1070" t="str">
            <v>*</v>
          </cell>
          <cell r="E1070" t="str">
            <v>*</v>
          </cell>
          <cell r="F1070">
            <v>9249</v>
          </cell>
          <cell r="G1070">
            <v>12052</v>
          </cell>
          <cell r="H1070">
            <v>1305.0253361599603</v>
          </cell>
          <cell r="I1070">
            <v>2280.8642905043703</v>
          </cell>
          <cell r="J1070">
            <v>3183.0400835472374</v>
          </cell>
          <cell r="K1070">
            <v>4102.0162553349774</v>
          </cell>
          <cell r="L1070">
            <v>5105.3407014607292</v>
          </cell>
          <cell r="M1070">
            <v>6160.1031867626662</v>
          </cell>
          <cell r="N1070">
            <v>7122.2721506937723</v>
          </cell>
          <cell r="O1070">
            <v>8298.0979048172285</v>
          </cell>
          <cell r="P1070">
            <v>9320.6946187160229</v>
          </cell>
          <cell r="Q1070">
            <v>10448.713741633128</v>
          </cell>
          <cell r="R1070">
            <v>11448.273380322777</v>
          </cell>
          <cell r="S1070">
            <v>12744</v>
          </cell>
          <cell r="T1070">
            <v>1095.3855663019726</v>
          </cell>
          <cell r="U1070">
            <v>2198.2521409181968</v>
          </cell>
          <cell r="V1070">
            <v>3440.1419408655788</v>
          </cell>
          <cell r="W1070">
            <v>4819.7148351444002</v>
          </cell>
          <cell r="X1070">
            <v>6233.8112212313481</v>
          </cell>
          <cell r="Y1070">
            <v>7770.7950454820457</v>
          </cell>
          <cell r="Z1070">
            <v>9429.9100364208662</v>
          </cell>
          <cell r="AA1070">
            <v>11289.294952342252</v>
          </cell>
          <cell r="AB1070">
            <v>13296.590620443721</v>
          </cell>
          <cell r="AC1070">
            <v>15504.893440488082</v>
          </cell>
          <cell r="AD1070">
            <v>17803.548658529995</v>
          </cell>
          <cell r="AE1070">
            <v>20283.529720691804</v>
          </cell>
        </row>
      </sheetData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2002 (2)"/>
      <sheetName val="2002"/>
      <sheetName val="Sheet3"/>
      <sheetName val="Cost Var"/>
      <sheetName val="Rev Var"/>
      <sheetName val="P&amp;L Restat"/>
      <sheetName val="P&amp;L"/>
      <sheetName val="Rev"/>
      <sheetName val="Stats"/>
      <sheetName val="Summ"/>
      <sheetName val="Sales&amp;Mtkg"/>
      <sheetName val="CO"/>
      <sheetName val="CC"/>
      <sheetName val="Tech Summ"/>
      <sheetName val="TOP"/>
      <sheetName val="TPL"/>
      <sheetName val="F&amp;A"/>
      <sheetName val="IT"/>
      <sheetName val="OTH"/>
      <sheetName val="Graphs"/>
      <sheetName val="Graph Info - Act"/>
      <sheetName val="Graph Info - Bud"/>
      <sheetName val="2000"/>
      <sheetName val="Sheet1"/>
      <sheetName val="2001"/>
      <sheetName val="2001mth"/>
      <sheetName val="summary"/>
      <sheetName val="Sheet2"/>
      <sheetName val="Royal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35">
          <cell r="A635" t="str">
            <v>CAMB</v>
          </cell>
          <cell r="B635" t="str">
            <v>E12002</v>
          </cell>
          <cell r="C635" t="str">
            <v>Phone subsidies/amortization - Marketing- EXISTING</v>
          </cell>
          <cell r="D635" t="str">
            <v>CRE</v>
          </cell>
          <cell r="E635" t="str">
            <v>AS-M</v>
          </cell>
        </row>
        <row r="638">
          <cell r="A638" t="str">
            <v>CAMB</v>
          </cell>
          <cell r="B638" t="str">
            <v>E1200T</v>
          </cell>
          <cell r="C638" t="str">
            <v>Phone subsidies/amortization - Marketing - TOTAL</v>
          </cell>
          <cell r="D638" t="str">
            <v>CRE</v>
          </cell>
          <cell r="E638" t="str">
            <v>AS-M</v>
          </cell>
          <cell r="F638">
            <v>-59</v>
          </cell>
          <cell r="G638">
            <v>-75</v>
          </cell>
          <cell r="H638">
            <v>-3.0960999999999999</v>
          </cell>
          <cell r="I638">
            <v>-4.0909000000000004</v>
          </cell>
          <cell r="J638">
            <v>-5.3667199999999999</v>
          </cell>
          <cell r="K638">
            <v>-6.7522900000000003</v>
          </cell>
          <cell r="L638">
            <v>-7.44815</v>
          </cell>
          <cell r="M638">
            <v>-8.0161499999999997</v>
          </cell>
          <cell r="N638">
            <v>-8.0161499999999997</v>
          </cell>
          <cell r="O638">
            <v>-8.1611499999999992</v>
          </cell>
          <cell r="P638">
            <v>-8.1791499999999999</v>
          </cell>
          <cell r="Q638">
            <v>-8.2171500000000002</v>
          </cell>
          <cell r="R638">
            <v>-8.2771499999999989</v>
          </cell>
          <cell r="S638">
            <v>-8</v>
          </cell>
          <cell r="T638">
            <v>-7.5</v>
          </cell>
          <cell r="U638">
            <v>-15</v>
          </cell>
          <cell r="V638">
            <v>-22.5</v>
          </cell>
          <cell r="W638">
            <v>-30</v>
          </cell>
          <cell r="X638">
            <v>-37.5</v>
          </cell>
          <cell r="Y638">
            <v>-45</v>
          </cell>
          <cell r="Z638">
            <v>-52.5</v>
          </cell>
          <cell r="AA638">
            <v>-60</v>
          </cell>
          <cell r="AB638">
            <v>-67.5</v>
          </cell>
          <cell r="AC638">
            <v>-75</v>
          </cell>
          <cell r="AD638">
            <v>-82.5</v>
          </cell>
          <cell r="AE638">
            <v>-90</v>
          </cell>
        </row>
        <row r="641">
          <cell r="A641" t="str">
            <v>CAMB</v>
          </cell>
          <cell r="B641" t="str">
            <v>E13001</v>
          </cell>
          <cell r="C641" t="str">
            <v>Dealer commissions - Marketing-Connections</v>
          </cell>
          <cell r="D641" t="str">
            <v>CRE</v>
          </cell>
          <cell r="E641" t="str">
            <v>AS-M</v>
          </cell>
          <cell r="F641">
            <v>-21</v>
          </cell>
          <cell r="G641">
            <v>-27</v>
          </cell>
          <cell r="H641">
            <v>-2.65</v>
          </cell>
          <cell r="I641">
            <v>-8.6</v>
          </cell>
          <cell r="J641">
            <v>-13.324999999999999</v>
          </cell>
          <cell r="K641">
            <v>-17.625</v>
          </cell>
          <cell r="L641">
            <v>-23.675000000000001</v>
          </cell>
          <cell r="M641">
            <v>-29.975000000000001</v>
          </cell>
          <cell r="N641">
            <v>-35.950000000000003</v>
          </cell>
          <cell r="O641">
            <v>-43.825000000000003</v>
          </cell>
          <cell r="P641">
            <v>-44.4</v>
          </cell>
          <cell r="Q641">
            <v>-45.45</v>
          </cell>
          <cell r="R641">
            <v>-46.5</v>
          </cell>
          <cell r="S641">
            <v>-47</v>
          </cell>
          <cell r="T641">
            <v>-1.1017184035476713</v>
          </cell>
          <cell r="U641">
            <v>-2.2034368070953425</v>
          </cell>
          <cell r="V641">
            <v>-3.3051552106430138</v>
          </cell>
          <cell r="W641">
            <v>-4.4215631929046539</v>
          </cell>
          <cell r="X641">
            <v>-5.6848669623059838</v>
          </cell>
          <cell r="Y641">
            <v>-6.874722838137469</v>
          </cell>
          <cell r="Z641">
            <v>-8.2114745011086434</v>
          </cell>
          <cell r="AA641">
            <v>-9.5482261640798178</v>
          </cell>
          <cell r="AB641">
            <v>-10.811529933481147</v>
          </cell>
          <cell r="AC641">
            <v>-12.074833702882476</v>
          </cell>
          <cell r="AD641">
            <v>-13.338137472283805</v>
          </cell>
          <cell r="AE641">
            <v>-14.689578713968949</v>
          </cell>
        </row>
        <row r="652">
          <cell r="A652" t="str">
            <v>CAMB</v>
          </cell>
          <cell r="B652" t="str">
            <v>E14002</v>
          </cell>
          <cell r="C652" t="str">
            <v>Personnel costs - Other staff salaries</v>
          </cell>
          <cell r="D652" t="str">
            <v>PRE</v>
          </cell>
          <cell r="E652" t="str">
            <v>AS-M</v>
          </cell>
          <cell r="F652">
            <v>-52</v>
          </cell>
          <cell r="G652">
            <v>-75</v>
          </cell>
          <cell r="H652">
            <v>-9.4916700000000009</v>
          </cell>
          <cell r="I652">
            <v>-17.839410000000001</v>
          </cell>
          <cell r="J652">
            <v>-26.523510000000002</v>
          </cell>
          <cell r="K652">
            <v>-34.92642</v>
          </cell>
          <cell r="L652">
            <v>-43.882319999999993</v>
          </cell>
          <cell r="M652">
            <v>-52.841830000000002</v>
          </cell>
          <cell r="N652">
            <v>-61.540620000000004</v>
          </cell>
          <cell r="O652">
            <v>-70.114769999999993</v>
          </cell>
          <cell r="P652">
            <v>-78.700549999999993</v>
          </cell>
          <cell r="Q652">
            <v>-87.044330000000002</v>
          </cell>
          <cell r="R652">
            <v>-95.529499999999999</v>
          </cell>
          <cell r="S652">
            <v>-103</v>
          </cell>
          <cell r="T652">
            <v>-10.330619575499995</v>
          </cell>
          <cell r="U652">
            <v>-21.10083998399999</v>
          </cell>
          <cell r="V652">
            <v>-31.871060392499984</v>
          </cell>
          <cell r="W652">
            <v>-42.641280800999979</v>
          </cell>
          <cell r="X652">
            <v>-53.411501209499974</v>
          </cell>
          <cell r="Y652">
            <v>-64.181721617999969</v>
          </cell>
          <cell r="Z652">
            <v>-74.951942026499964</v>
          </cell>
          <cell r="AA652">
            <v>-85.722162434999959</v>
          </cell>
          <cell r="AB652">
            <v>-96.492382843499954</v>
          </cell>
          <cell r="AC652">
            <v>-107.26260325199995</v>
          </cell>
          <cell r="AD652">
            <v>-118.03282366049994</v>
          </cell>
          <cell r="AE652">
            <v>-128.80304406899995</v>
          </cell>
        </row>
        <row r="670">
          <cell r="A670" t="str">
            <v>CAMB</v>
          </cell>
          <cell r="B670" t="str">
            <v>E14008</v>
          </cell>
          <cell r="C670" t="str">
            <v>Personnel costs - Other</v>
          </cell>
          <cell r="D670" t="str">
            <v>PRE</v>
          </cell>
          <cell r="E670" t="str">
            <v>AS-M</v>
          </cell>
          <cell r="H670">
            <v>0</v>
          </cell>
          <cell r="M670">
            <v>0</v>
          </cell>
          <cell r="N670">
            <v>0</v>
          </cell>
          <cell r="O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</row>
        <row r="673">
          <cell r="A673" t="str">
            <v>CAMB</v>
          </cell>
          <cell r="B673" t="str">
            <v>E14010</v>
          </cell>
          <cell r="C673" t="str">
            <v>Social Security</v>
          </cell>
          <cell r="D673" t="str">
            <v>PRE</v>
          </cell>
          <cell r="E673" t="str">
            <v>AS-M</v>
          </cell>
          <cell r="H673">
            <v>0</v>
          </cell>
          <cell r="M673">
            <v>0</v>
          </cell>
          <cell r="N673">
            <v>0</v>
          </cell>
          <cell r="O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</row>
        <row r="676">
          <cell r="A676" t="str">
            <v>CAMB</v>
          </cell>
          <cell r="B676" t="str">
            <v>E14011</v>
          </cell>
          <cell r="C676" t="str">
            <v>Travel and accomodation costs</v>
          </cell>
          <cell r="D676" t="str">
            <v>PRE</v>
          </cell>
          <cell r="E676" t="str">
            <v>AS-M</v>
          </cell>
          <cell r="F676">
            <v>-26</v>
          </cell>
          <cell r="G676">
            <v>-33</v>
          </cell>
          <cell r="H676">
            <v>-2.3791500000000001</v>
          </cell>
          <cell r="I676">
            <v>-5.2155100000000001</v>
          </cell>
          <cell r="J676">
            <v>-6.7460699999999996</v>
          </cell>
          <cell r="K676">
            <v>-8.5250400000000006</v>
          </cell>
          <cell r="L676">
            <v>-9.3080400000000001</v>
          </cell>
          <cell r="M676">
            <v>-14.483499999999999</v>
          </cell>
          <cell r="N676">
            <v>-15.453569999999999</v>
          </cell>
          <cell r="O676">
            <v>-16.93713</v>
          </cell>
          <cell r="P676">
            <v>-17.51925</v>
          </cell>
          <cell r="Q676">
            <v>-18.824009999999998</v>
          </cell>
          <cell r="R676">
            <v>-19.42041</v>
          </cell>
          <cell r="S676">
            <v>-20</v>
          </cell>
          <cell r="T676">
            <v>-4</v>
          </cell>
          <cell r="U676">
            <v>-8</v>
          </cell>
          <cell r="V676">
            <v>-12</v>
          </cell>
          <cell r="W676">
            <v>-16</v>
          </cell>
          <cell r="X676">
            <v>-20</v>
          </cell>
          <cell r="Y676">
            <v>-24</v>
          </cell>
          <cell r="Z676">
            <v>-28</v>
          </cell>
          <cell r="AA676">
            <v>-32</v>
          </cell>
          <cell r="AB676">
            <v>-36</v>
          </cell>
          <cell r="AC676">
            <v>-40</v>
          </cell>
          <cell r="AD676">
            <v>-44</v>
          </cell>
          <cell r="AE676">
            <v>-48</v>
          </cell>
        </row>
        <row r="687">
          <cell r="A687" t="str">
            <v>CAMB</v>
          </cell>
          <cell r="B687" t="str">
            <v>E1500T</v>
          </cell>
          <cell r="C687" t="str">
            <v>Office Rental &amp; Lease Payments - TOTAL</v>
          </cell>
          <cell r="D687" t="str">
            <v>CRE</v>
          </cell>
          <cell r="E687" t="str">
            <v>AS-M</v>
          </cell>
          <cell r="F687">
            <v>-4</v>
          </cell>
          <cell r="G687">
            <v>-5</v>
          </cell>
          <cell r="H687">
            <v>-0.43920000000000003</v>
          </cell>
          <cell r="I687">
            <v>-0.87840000000000007</v>
          </cell>
          <cell r="J687">
            <v>-1.40544</v>
          </cell>
          <cell r="K687">
            <v>-1.93248</v>
          </cell>
          <cell r="L687">
            <v>-2.4595199999999999</v>
          </cell>
          <cell r="M687">
            <v>-2.9865599999999999</v>
          </cell>
          <cell r="N687">
            <v>-3.5136000000000003</v>
          </cell>
          <cell r="O687">
            <v>-4.0406400000000007</v>
          </cell>
          <cell r="P687">
            <v>-4.5676800000000002</v>
          </cell>
          <cell r="Q687">
            <v>-5.0947199999999997</v>
          </cell>
          <cell r="R687">
            <v>-5.6217600000000001</v>
          </cell>
          <cell r="S687">
            <v>-6</v>
          </cell>
          <cell r="T687">
            <v>-0.12459574468085113</v>
          </cell>
          <cell r="U687">
            <v>-0.24410594876248387</v>
          </cell>
          <cell r="V687">
            <v>-0.36361615284411658</v>
          </cell>
          <cell r="W687">
            <v>-0.48312635692574929</v>
          </cell>
          <cell r="X687">
            <v>-0.60263656100738205</v>
          </cell>
          <cell r="Y687">
            <v>-0.74604880590534128</v>
          </cell>
          <cell r="Z687">
            <v>-0.88946105080330051</v>
          </cell>
          <cell r="AA687">
            <v>-1.0328732957012599</v>
          </cell>
          <cell r="AB687">
            <v>-1.1762855405992192</v>
          </cell>
          <cell r="AC687">
            <v>-1.3196977854971785</v>
          </cell>
          <cell r="AD687">
            <v>-1.4631100303951379</v>
          </cell>
          <cell r="AE687">
            <v>-1.6065222752930972</v>
          </cell>
        </row>
        <row r="705">
          <cell r="A705" t="str">
            <v>CAMB</v>
          </cell>
          <cell r="B705" t="str">
            <v>E18001</v>
          </cell>
          <cell r="C705" t="str">
            <v>Other - Telephone, fax, telex</v>
          </cell>
          <cell r="D705" t="str">
            <v>CRE</v>
          </cell>
          <cell r="E705" t="str">
            <v>AS-M</v>
          </cell>
          <cell r="F705">
            <v>-3</v>
          </cell>
          <cell r="G705">
            <v>-4</v>
          </cell>
          <cell r="H705">
            <v>-0.36956813793103443</v>
          </cell>
          <cell r="I705">
            <v>-0.75219931034482768</v>
          </cell>
          <cell r="J705">
            <v>-1.1145823448275862</v>
          </cell>
          <cell r="K705">
            <v>-1.320678620689655</v>
          </cell>
          <cell r="L705">
            <v>-1.3272852413793101</v>
          </cell>
          <cell r="M705">
            <v>-1.3342150344827586</v>
          </cell>
          <cell r="N705">
            <v>-1.3668397241379309</v>
          </cell>
          <cell r="O705">
            <v>-1.4019057931034482</v>
          </cell>
          <cell r="P705">
            <v>-1.4086936551724138</v>
          </cell>
          <cell r="Q705">
            <v>-1.4157753103448276</v>
          </cell>
          <cell r="R705">
            <v>-1.4522180689655171</v>
          </cell>
          <cell r="S705">
            <v>-1</v>
          </cell>
          <cell r="T705">
            <v>-0.10638297872340426</v>
          </cell>
          <cell r="U705">
            <v>-0.20842379504993486</v>
          </cell>
          <cell r="V705">
            <v>-0.31046461137646547</v>
          </cell>
          <cell r="W705">
            <v>-0.41250542770299609</v>
          </cell>
          <cell r="X705">
            <v>-0.51454624402952676</v>
          </cell>
          <cell r="Y705">
            <v>-0.63699522362136352</v>
          </cell>
          <cell r="Z705">
            <v>-0.75944420321320028</v>
          </cell>
          <cell r="AA705">
            <v>-0.88189318280503703</v>
          </cell>
          <cell r="AB705">
            <v>-1.0043421623968738</v>
          </cell>
          <cell r="AC705">
            <v>-1.1267911419887104</v>
          </cell>
          <cell r="AD705">
            <v>-1.2492401215805471</v>
          </cell>
          <cell r="AE705">
            <v>-1.3716891011723837</v>
          </cell>
        </row>
        <row r="708">
          <cell r="A708" t="str">
            <v>CAMB</v>
          </cell>
          <cell r="B708" t="str">
            <v>E18002</v>
          </cell>
          <cell r="C708" t="str">
            <v>Other - Water, heating, electricity, gas</v>
          </cell>
          <cell r="D708" t="str">
            <v>CRE</v>
          </cell>
          <cell r="E708" t="str">
            <v>AS-M</v>
          </cell>
          <cell r="F708">
            <v>-3</v>
          </cell>
          <cell r="G708">
            <v>-4</v>
          </cell>
          <cell r="H708">
            <v>-0.49113517241379306</v>
          </cell>
          <cell r="I708">
            <v>-0.94278579310344812</v>
          </cell>
          <cell r="J708">
            <v>-1.3845786206896551</v>
          </cell>
          <cell r="K708">
            <v>-1.7274848275862067</v>
          </cell>
          <cell r="L708">
            <v>-2.1898986206896547</v>
          </cell>
          <cell r="M708">
            <v>-2.4960190344827584</v>
          </cell>
          <cell r="N708">
            <v>-2.9225606896551719</v>
          </cell>
          <cell r="O708">
            <v>-3.4508097931034483</v>
          </cell>
          <cell r="P708">
            <v>-4.0003171034482756</v>
          </cell>
          <cell r="Q708">
            <v>-4.5441215172413791</v>
          </cell>
          <cell r="R708">
            <v>-5.0271033103448275</v>
          </cell>
          <cell r="S708">
            <v>-5</v>
          </cell>
          <cell r="T708">
            <v>-0.10638297872340426</v>
          </cell>
          <cell r="U708">
            <v>-0.20842379504993486</v>
          </cell>
          <cell r="V708">
            <v>-0.31046461137646547</v>
          </cell>
          <cell r="W708">
            <v>-0.41250542770299609</v>
          </cell>
          <cell r="X708">
            <v>-0.51454624402952676</v>
          </cell>
          <cell r="Y708">
            <v>-0.63699522362136352</v>
          </cell>
          <cell r="Z708">
            <v>-0.75944420321320028</v>
          </cell>
          <cell r="AA708">
            <v>-0.88189318280503703</v>
          </cell>
          <cell r="AB708">
            <v>-1.0043421623968738</v>
          </cell>
          <cell r="AC708">
            <v>-1.1267911419887104</v>
          </cell>
          <cell r="AD708">
            <v>-1.2492401215805471</v>
          </cell>
          <cell r="AE708">
            <v>-1.3716891011723837</v>
          </cell>
        </row>
        <row r="710">
          <cell r="A710" t="str">
            <v>CAMB</v>
          </cell>
          <cell r="B710" t="str">
            <v>E18002</v>
          </cell>
          <cell r="C710" t="str">
            <v>Other - Water, heating, electricity, gas</v>
          </cell>
          <cell r="D710" t="str">
            <v>DAT</v>
          </cell>
          <cell r="E710" t="str">
            <v>AS-M</v>
          </cell>
        </row>
        <row r="721">
          <cell r="A721" t="str">
            <v>CAMB</v>
          </cell>
          <cell r="B721" t="str">
            <v>E18006</v>
          </cell>
          <cell r="C721" t="str">
            <v>Other - insurance</v>
          </cell>
          <cell r="D721" t="str">
            <v>PRE</v>
          </cell>
          <cell r="E721" t="str">
            <v>AS-M</v>
          </cell>
          <cell r="F721">
            <v>-1</v>
          </cell>
          <cell r="G721">
            <v>-2</v>
          </cell>
          <cell r="H721">
            <v>-0.20689655172413793</v>
          </cell>
          <cell r="I721">
            <v>-0.41724137931034483</v>
          </cell>
          <cell r="J721">
            <v>-0.37448275862068969</v>
          </cell>
          <cell r="K721">
            <v>-0.49862068965517242</v>
          </cell>
          <cell r="L721">
            <v>-0.62275862068965515</v>
          </cell>
          <cell r="M721">
            <v>-0.74689655172413794</v>
          </cell>
          <cell r="N721">
            <v>-0.89172413793103456</v>
          </cell>
          <cell r="O721">
            <v>-1.0158620689655173</v>
          </cell>
          <cell r="P721">
            <v>-1.1456006896551725</v>
          </cell>
          <cell r="Q721">
            <v>-1.2926871724137929</v>
          </cell>
          <cell r="R721">
            <v>-1.4414702068965517</v>
          </cell>
          <cell r="S721">
            <v>-2</v>
          </cell>
          <cell r="T721">
            <v>-0.17872340425531916</v>
          </cell>
          <cell r="U721">
            <v>-0.35831524099001305</v>
          </cell>
          <cell r="V721">
            <v>-0.53790707772470692</v>
          </cell>
          <cell r="W721">
            <v>-0.71749891445940084</v>
          </cell>
          <cell r="X721">
            <v>-0.89709075119409476</v>
          </cell>
          <cell r="Y721">
            <v>-1.0726009552757274</v>
          </cell>
          <cell r="Z721">
            <v>-1.2481111593573599</v>
          </cell>
          <cell r="AA721">
            <v>-1.4236213634389925</v>
          </cell>
          <cell r="AB721">
            <v>-1.599131567520625</v>
          </cell>
          <cell r="AC721">
            <v>-1.7746417716022576</v>
          </cell>
          <cell r="AD721">
            <v>-1.9501519756838901</v>
          </cell>
          <cell r="AE721">
            <v>-2.1256621797655226</v>
          </cell>
        </row>
        <row r="739">
          <cell r="A739" t="str">
            <v>CAMB</v>
          </cell>
          <cell r="B739" t="str">
            <v>E12002</v>
          </cell>
          <cell r="C739" t="str">
            <v>Phone subsidies/amortization - Marketing- EXISTING</v>
          </cell>
          <cell r="D739" t="str">
            <v>CRE</v>
          </cell>
          <cell r="E739" t="str">
            <v>RS-M</v>
          </cell>
        </row>
        <row r="757">
          <cell r="A757" t="str">
            <v>CAMB</v>
          </cell>
          <cell r="B757" t="str">
            <v>E14002</v>
          </cell>
          <cell r="C757" t="str">
            <v>Personnel costs - Other staff salaries</v>
          </cell>
          <cell r="D757" t="str">
            <v>DAT</v>
          </cell>
          <cell r="E757" t="str">
            <v>RS-M</v>
          </cell>
        </row>
        <row r="792">
          <cell r="A792" t="str">
            <v>CAMB</v>
          </cell>
          <cell r="B792" t="str">
            <v>E1500T</v>
          </cell>
          <cell r="C792" t="str">
            <v>Office Rental &amp; Lease Payments - TOTAL</v>
          </cell>
          <cell r="D792" t="str">
            <v>PRE</v>
          </cell>
          <cell r="E792" t="str">
            <v>RS-M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</row>
        <row r="826">
          <cell r="A826" t="str">
            <v>CAMB</v>
          </cell>
          <cell r="B826" t="str">
            <v>E18006</v>
          </cell>
          <cell r="C826" t="str">
            <v>Other - insurance</v>
          </cell>
          <cell r="D826" t="str">
            <v>DAT</v>
          </cell>
          <cell r="E826" t="str">
            <v>RS-M</v>
          </cell>
        </row>
        <row r="844">
          <cell r="A844" t="str">
            <v>CAMB</v>
          </cell>
          <cell r="B844" t="str">
            <v>E14008</v>
          </cell>
          <cell r="C844" t="str">
            <v>Personnel costs - Other</v>
          </cell>
          <cell r="D844" t="str">
            <v>OTH</v>
          </cell>
          <cell r="E844" t="str">
            <v>C-O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</row>
        <row r="855">
          <cell r="A855" t="str">
            <v>CAMB</v>
          </cell>
          <cell r="B855" t="str">
            <v>E16006</v>
          </cell>
          <cell r="C855" t="str">
            <v>Other fees - MIC Group Companies</v>
          </cell>
          <cell r="D855" t="str">
            <v>OTH</v>
          </cell>
          <cell r="E855" t="str">
            <v>C-O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</row>
        <row r="872">
          <cell r="A872" t="str">
            <v>CAMB</v>
          </cell>
          <cell r="B872" t="str">
            <v>E14007</v>
          </cell>
          <cell r="C872" t="str">
            <v>Personnel costs - Entertainment</v>
          </cell>
          <cell r="D872" t="str">
            <v>OTH</v>
          </cell>
          <cell r="E872" t="str">
            <v>C-C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</row>
        <row r="883">
          <cell r="A883" t="str">
            <v>CAMB</v>
          </cell>
          <cell r="B883" t="str">
            <v>E16004</v>
          </cell>
          <cell r="C883" t="str">
            <v>Other fees</v>
          </cell>
          <cell r="D883" t="str">
            <v>OTH</v>
          </cell>
          <cell r="E883" t="str">
            <v>C-C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</row>
        <row r="911">
          <cell r="A911" t="str">
            <v>CAMB</v>
          </cell>
          <cell r="B911" t="str">
            <v>E14010</v>
          </cell>
          <cell r="C911" t="str">
            <v>Social Security</v>
          </cell>
          <cell r="D911" t="str">
            <v>OTH</v>
          </cell>
          <cell r="E911" t="str">
            <v>T-OP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</row>
        <row r="937">
          <cell r="A937" t="str">
            <v>CAMB</v>
          </cell>
          <cell r="B937" t="str">
            <v>E1800T</v>
          </cell>
          <cell r="C937" t="str">
            <v>Other - non specific - TOTAL</v>
          </cell>
          <cell r="D937" t="str">
            <v>*</v>
          </cell>
          <cell r="E937" t="str">
            <v>T-OP</v>
          </cell>
          <cell r="F937">
            <v>-190</v>
          </cell>
          <cell r="G937">
            <v>-287</v>
          </cell>
          <cell r="H937">
            <v>-41.138013517241383</v>
          </cell>
          <cell r="I937">
            <v>-77.532363862068948</v>
          </cell>
          <cell r="J937">
            <v>-116.37429103448275</v>
          </cell>
          <cell r="K937">
            <v>-153.24641344827586</v>
          </cell>
          <cell r="L937">
            <v>-176.41767310344832</v>
          </cell>
          <cell r="M937">
            <v>-199.07048565517238</v>
          </cell>
          <cell r="N937">
            <v>-237.60038448275861</v>
          </cell>
          <cell r="O937">
            <v>-269.54068455172415</v>
          </cell>
          <cell r="P937">
            <v>-301.80745324137928</v>
          </cell>
          <cell r="Q937">
            <v>-319.77073082758619</v>
          </cell>
          <cell r="R937">
            <v>-338.84873662068964</v>
          </cell>
          <cell r="S937">
            <v>-356</v>
          </cell>
          <cell r="T937">
            <v>-25.7</v>
          </cell>
          <cell r="U937">
            <v>-51.4</v>
          </cell>
          <cell r="V937">
            <v>-77.099999999999994</v>
          </cell>
          <cell r="W937">
            <v>-102.8</v>
          </cell>
          <cell r="X937">
            <v>-128.5</v>
          </cell>
          <cell r="Y937">
            <v>-154.19999999999999</v>
          </cell>
          <cell r="Z937">
            <v>-179.9</v>
          </cell>
          <cell r="AA937">
            <v>-205.6</v>
          </cell>
          <cell r="AB937">
            <v>-231.3</v>
          </cell>
          <cell r="AC937">
            <v>-257</v>
          </cell>
          <cell r="AD937">
            <v>-282.7</v>
          </cell>
          <cell r="AE937">
            <v>-308.39999999999998</v>
          </cell>
        </row>
        <row r="948">
          <cell r="A948" t="str">
            <v>CAMB</v>
          </cell>
          <cell r="B948" t="str">
            <v>E14011</v>
          </cell>
          <cell r="C948" t="str">
            <v>Travel and accomodation costs</v>
          </cell>
          <cell r="D948" t="str">
            <v>OTH</v>
          </cell>
          <cell r="E948" t="str">
            <v>T-PL</v>
          </cell>
          <cell r="F948">
            <v>-2</v>
          </cell>
          <cell r="G948">
            <v>-3</v>
          </cell>
          <cell r="H948">
            <v>1.0000000000000001E-5</v>
          </cell>
          <cell r="I948">
            <v>1.0000000000000001E-5</v>
          </cell>
          <cell r="J948">
            <v>1.0000000000000001E-5</v>
          </cell>
          <cell r="K948">
            <v>1.0000000000000001E-5</v>
          </cell>
          <cell r="L948">
            <v>1.0000000000000001E-5</v>
          </cell>
          <cell r="M948">
            <v>-0.21315000000000001</v>
          </cell>
          <cell r="N948">
            <v>-0.29081000000000001</v>
          </cell>
          <cell r="O948">
            <v>-0.69780999999999993</v>
          </cell>
          <cell r="P948">
            <v>-0.69780999999999993</v>
          </cell>
          <cell r="Q948">
            <v>-0.69780999999999993</v>
          </cell>
          <cell r="R948">
            <v>-0.69780999999999993</v>
          </cell>
          <cell r="S948">
            <v>-1</v>
          </cell>
          <cell r="T948">
            <v>-0.5</v>
          </cell>
          <cell r="U948">
            <v>-1</v>
          </cell>
          <cell r="V948">
            <v>-1.5</v>
          </cell>
          <cell r="W948">
            <v>-2</v>
          </cell>
          <cell r="X948">
            <v>-2.5</v>
          </cell>
          <cell r="Y948">
            <v>-3</v>
          </cell>
          <cell r="Z948">
            <v>-3.5</v>
          </cell>
          <cell r="AA948">
            <v>-4</v>
          </cell>
          <cell r="AB948">
            <v>-4.5</v>
          </cell>
          <cell r="AC948">
            <v>-5</v>
          </cell>
          <cell r="AD948">
            <v>-5.5</v>
          </cell>
          <cell r="AE948">
            <v>-6</v>
          </cell>
        </row>
        <row r="973">
          <cell r="A973" t="str">
            <v>CAMB</v>
          </cell>
          <cell r="B973" t="str">
            <v>E14007</v>
          </cell>
          <cell r="C973" t="str">
            <v>Personnel costs - Entertainment</v>
          </cell>
          <cell r="D973" t="str">
            <v>OTH</v>
          </cell>
          <cell r="E973" t="str">
            <v>F-A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-0.2</v>
          </cell>
          <cell r="U973">
            <v>-0.4</v>
          </cell>
          <cell r="V973">
            <v>-0.6</v>
          </cell>
          <cell r="W973">
            <v>-0.8</v>
          </cell>
          <cell r="X973">
            <v>-1</v>
          </cell>
          <cell r="Y973">
            <v>-1.2</v>
          </cell>
          <cell r="Z973">
            <v>-1.4</v>
          </cell>
          <cell r="AA973">
            <v>-1.6</v>
          </cell>
          <cell r="AB973">
            <v>-1.8</v>
          </cell>
          <cell r="AC973">
            <v>-2</v>
          </cell>
          <cell r="AD973">
            <v>-2.2000000000000002</v>
          </cell>
          <cell r="AE973">
            <v>-2.4</v>
          </cell>
        </row>
        <row r="984">
          <cell r="A984" t="str">
            <v>CAMB</v>
          </cell>
          <cell r="B984" t="str">
            <v>E16004</v>
          </cell>
          <cell r="C984" t="str">
            <v>Other fees</v>
          </cell>
          <cell r="D984" t="str">
            <v>OTH</v>
          </cell>
          <cell r="E984" t="str">
            <v>F-A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</row>
        <row r="1001">
          <cell r="A1001" t="str">
            <v>CAMB</v>
          </cell>
          <cell r="B1001" t="str">
            <v>E14007</v>
          </cell>
          <cell r="C1001" t="str">
            <v>Personnel costs - Entertainment</v>
          </cell>
          <cell r="D1001" t="str">
            <v>OTH</v>
          </cell>
          <cell r="E1001" t="str">
            <v>IT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-0.3</v>
          </cell>
          <cell r="U1001">
            <v>-0.6</v>
          </cell>
          <cell r="V1001">
            <v>-0.9</v>
          </cell>
          <cell r="W1001">
            <v>-1.2</v>
          </cell>
          <cell r="X1001">
            <v>-1.5</v>
          </cell>
          <cell r="Y1001">
            <v>-1.8</v>
          </cell>
          <cell r="Z1001">
            <v>-2.1</v>
          </cell>
          <cell r="AA1001">
            <v>-2.4</v>
          </cell>
          <cell r="AB1001">
            <v>-2.7</v>
          </cell>
          <cell r="AC1001">
            <v>-3</v>
          </cell>
          <cell r="AD1001">
            <v>-3.3</v>
          </cell>
          <cell r="AE1001">
            <v>-3.6</v>
          </cell>
        </row>
        <row r="1012">
          <cell r="A1012" t="str">
            <v>CAMB</v>
          </cell>
          <cell r="B1012" t="str">
            <v>E16004</v>
          </cell>
          <cell r="C1012" t="str">
            <v>Other fees</v>
          </cell>
          <cell r="D1012" t="str">
            <v>OTH</v>
          </cell>
          <cell r="E1012" t="str">
            <v>IT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</row>
        <row r="1040">
          <cell r="A1040" t="str">
            <v>CAMB</v>
          </cell>
          <cell r="B1040" t="str">
            <v>E16002</v>
          </cell>
          <cell r="C1040" t="str">
            <v>Legal fees</v>
          </cell>
          <cell r="D1040" t="str">
            <v>OTH</v>
          </cell>
          <cell r="E1040" t="str">
            <v>OTH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</row>
        <row r="1070">
          <cell r="A1070" t="str">
            <v>CAMB</v>
          </cell>
          <cell r="B1070" t="str">
            <v>TOTBEFI</v>
          </cell>
          <cell r="C1070" t="str">
            <v>PROFIT BEFORE FINANCING AND TAXES</v>
          </cell>
          <cell r="D1070" t="str">
            <v>*</v>
          </cell>
          <cell r="E1070" t="str">
            <v>*</v>
          </cell>
          <cell r="F1070">
            <v>9249</v>
          </cell>
          <cell r="G1070">
            <v>12052</v>
          </cell>
          <cell r="H1070">
            <v>1305.0253361599603</v>
          </cell>
          <cell r="I1070">
            <v>2280.8642905043703</v>
          </cell>
          <cell r="J1070">
            <v>3183.0400835472374</v>
          </cell>
          <cell r="K1070">
            <v>4102.0162553349774</v>
          </cell>
          <cell r="L1070">
            <v>5105.3407014607292</v>
          </cell>
          <cell r="M1070">
            <v>6160.1031867626662</v>
          </cell>
          <cell r="N1070">
            <v>7122.2721506937723</v>
          </cell>
          <cell r="O1070">
            <v>8298.0979048172285</v>
          </cell>
          <cell r="P1070">
            <v>9320.6946187160229</v>
          </cell>
          <cell r="Q1070">
            <v>10448.713741633128</v>
          </cell>
          <cell r="R1070">
            <v>11448.273380322777</v>
          </cell>
          <cell r="S1070">
            <v>12744</v>
          </cell>
          <cell r="T1070">
            <v>1095.3855663019726</v>
          </cell>
          <cell r="U1070">
            <v>2198.2521409181968</v>
          </cell>
          <cell r="V1070">
            <v>3440.1419408655788</v>
          </cell>
          <cell r="W1070">
            <v>4819.7148351444002</v>
          </cell>
          <cell r="X1070">
            <v>6233.8112212313481</v>
          </cell>
          <cell r="Y1070">
            <v>7770.7950454820457</v>
          </cell>
          <cell r="Z1070">
            <v>9429.9100364208662</v>
          </cell>
          <cell r="AA1070">
            <v>11289.294952342252</v>
          </cell>
          <cell r="AB1070">
            <v>13296.590620443721</v>
          </cell>
          <cell r="AC1070">
            <v>15504.893440488082</v>
          </cell>
          <cell r="AD1070">
            <v>17803.548658529995</v>
          </cell>
          <cell r="AE1070">
            <v>20283.529720691804</v>
          </cell>
        </row>
      </sheetData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m"/>
      <sheetName val="SUMMARY"/>
      <sheetName val="OT-Prod 1"/>
      <sheetName val="OT-Prod 2"/>
      <sheetName val="OT-Prod 3"/>
      <sheetName val="OT-NonPro"/>
      <sheetName val="OT-NonPro 2"/>
      <sheetName val="OT-NonPro 3"/>
      <sheetName val="Foreign.Sum"/>
      <sheetName val="Foreign"/>
      <sheetName val="MSI.PAM"/>
      <sheetName val="Light &amp; Power"/>
      <sheetName val="Office Supplies"/>
      <sheetName val="Communication"/>
      <sheetName val="Damaged"/>
      <sheetName val="Kaizen"/>
      <sheetName val="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/>
          </cell>
        </row>
        <row r="3">
          <cell r="A3" t="str">
            <v>MANUFACTURING / ASSEMBLY AND MHO</v>
          </cell>
        </row>
        <row r="4">
          <cell r="A4" t="str">
            <v>DIVISION / DEPARTMENT</v>
          </cell>
        </row>
        <row r="5">
          <cell r="A5" t="str">
            <v>DAMAGED PARTS</v>
          </cell>
        </row>
        <row r="7">
          <cell r="A7" t="str">
            <v>FOR THE PERIOD JANUARY TO DECEMBER, 2006</v>
          </cell>
        </row>
        <row r="9">
          <cell r="A9" t="str">
            <v/>
          </cell>
          <cell r="B9" t="str">
            <v>PARTICULARS</v>
          </cell>
          <cell r="D9" t="str">
            <v/>
          </cell>
          <cell r="I9" t="str">
            <v>JAN</v>
          </cell>
          <cell r="J9" t="str">
            <v>FEB</v>
          </cell>
          <cell r="K9" t="str">
            <v>MAR</v>
          </cell>
          <cell r="L9" t="str">
            <v>APR</v>
          </cell>
          <cell r="M9" t="str">
            <v>MAY</v>
          </cell>
          <cell r="N9" t="str">
            <v>JUN</v>
          </cell>
          <cell r="O9" t="str">
            <v>JUL</v>
          </cell>
          <cell r="P9" t="str">
            <v>AUG</v>
          </cell>
          <cell r="Q9" t="str">
            <v>SEP</v>
          </cell>
          <cell r="R9" t="str">
            <v>OCT</v>
          </cell>
          <cell r="S9" t="str">
            <v>NOV</v>
          </cell>
          <cell r="T9" t="str">
            <v>DEC</v>
          </cell>
          <cell r="U9" t="str">
            <v>TOTAL</v>
          </cell>
        </row>
        <row r="10">
          <cell r="B10" t="str">
            <v>PROPOSED BUDGET</v>
          </cell>
          <cell r="E10" t="str">
            <v>Mar-Aug Cost per unit</v>
          </cell>
          <cell r="F10" t="str">
            <v>Target % Red'n</v>
          </cell>
          <cell r="G10" t="str">
            <v>Budget</v>
          </cell>
          <cell r="I10">
            <v>112055.55644212264</v>
          </cell>
          <cell r="J10">
            <v>114439.71721748695</v>
          </cell>
          <cell r="K10">
            <v>119605.39889744295</v>
          </cell>
          <cell r="L10">
            <v>102836.80144404731</v>
          </cell>
          <cell r="M10">
            <v>116029.15773439649</v>
          </cell>
          <cell r="N10">
            <v>116426.51786362387</v>
          </cell>
          <cell r="O10">
            <v>112452.91657135003</v>
          </cell>
          <cell r="P10">
            <v>114837.07734671433</v>
          </cell>
          <cell r="Q10">
            <v>110466.1159252131</v>
          </cell>
          <cell r="R10">
            <v>110466.1159252131</v>
          </cell>
          <cell r="S10">
            <v>107684.5950206214</v>
          </cell>
          <cell r="T10">
            <v>102518.9133406654</v>
          </cell>
          <cell r="U10">
            <v>2696496.7674577953</v>
          </cell>
        </row>
        <row r="11">
          <cell r="A11" t="str">
            <v>COMPUTATION:</v>
          </cell>
        </row>
        <row r="12">
          <cell r="U12">
            <v>0</v>
          </cell>
        </row>
        <row r="14">
          <cell r="A14" t="str">
            <v>Production Volume</v>
          </cell>
          <cell r="E14">
            <v>1818.5</v>
          </cell>
          <cell r="I14">
            <v>1410</v>
          </cell>
          <cell r="J14">
            <v>1440</v>
          </cell>
          <cell r="K14">
            <v>1505</v>
          </cell>
          <cell r="L14">
            <v>1294</v>
          </cell>
          <cell r="M14">
            <v>1460</v>
          </cell>
          <cell r="N14">
            <v>1465</v>
          </cell>
          <cell r="O14">
            <v>1415</v>
          </cell>
          <cell r="P14">
            <v>1445</v>
          </cell>
          <cell r="Q14">
            <v>1390</v>
          </cell>
          <cell r="R14">
            <v>1390</v>
          </cell>
          <cell r="S14">
            <v>1355</v>
          </cell>
          <cell r="T14">
            <v>1290</v>
          </cell>
          <cell r="U14">
            <v>16859</v>
          </cell>
        </row>
        <row r="16">
          <cell r="A16" t="str">
            <v>X2</v>
          </cell>
          <cell r="E16">
            <v>529.81350563651358</v>
          </cell>
          <cell r="F16">
            <v>0.85</v>
          </cell>
          <cell r="G16">
            <v>79.472025845477049</v>
          </cell>
          <cell r="I16">
            <v>112055.55644212264</v>
          </cell>
          <cell r="J16">
            <v>114439.71721748695</v>
          </cell>
          <cell r="K16">
            <v>119605.39889744295</v>
          </cell>
          <cell r="L16">
            <v>102836.80144404731</v>
          </cell>
          <cell r="M16">
            <v>116029.15773439649</v>
          </cell>
          <cell r="N16">
            <v>116426.51786362387</v>
          </cell>
          <cell r="O16">
            <v>112452.91657135003</v>
          </cell>
          <cell r="P16">
            <v>114837.07734671433</v>
          </cell>
          <cell r="Q16">
            <v>110466.1159252131</v>
          </cell>
          <cell r="R16">
            <v>110466.1159252131</v>
          </cell>
          <cell r="S16">
            <v>107684.5950206214</v>
          </cell>
          <cell r="T16">
            <v>102518.9133406654</v>
          </cell>
          <cell r="U16">
            <v>1339818.8837288977</v>
          </cell>
        </row>
        <row r="18">
          <cell r="A18" t="str">
            <v>S2</v>
          </cell>
          <cell r="E18">
            <v>10.008690312528641</v>
          </cell>
          <cell r="F18">
            <v>1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0">
          <cell r="A20" t="str">
            <v>X1</v>
          </cell>
          <cell r="E20">
            <v>39.868023095958208</v>
          </cell>
          <cell r="F20">
            <v>1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2">
          <cell r="A22" t="str">
            <v>Repaints (see separate computation)</v>
          </cell>
          <cell r="E22">
            <v>234.62560718540922</v>
          </cell>
          <cell r="U22">
            <v>0</v>
          </cell>
        </row>
        <row r="24">
          <cell r="A24" t="str">
            <v>Total</v>
          </cell>
          <cell r="E24">
            <v>814.31582623040958</v>
          </cell>
          <cell r="G24">
            <v>79.472025845477049</v>
          </cell>
          <cell r="I24">
            <v>112055.55644212264</v>
          </cell>
          <cell r="J24">
            <v>114439.71721748695</v>
          </cell>
          <cell r="K24">
            <v>119605.39889744295</v>
          </cell>
          <cell r="L24">
            <v>102836.80144404731</v>
          </cell>
          <cell r="M24">
            <v>116029.15773439649</v>
          </cell>
          <cell r="N24">
            <v>116426.51786362387</v>
          </cell>
          <cell r="O24">
            <v>112452.91657135003</v>
          </cell>
          <cell r="P24">
            <v>114837.07734671433</v>
          </cell>
          <cell r="Q24">
            <v>110466.1159252131</v>
          </cell>
          <cell r="R24">
            <v>110466.1159252131</v>
          </cell>
          <cell r="S24">
            <v>107684.5950206214</v>
          </cell>
          <cell r="T24">
            <v>102518.9133406654</v>
          </cell>
          <cell r="U24">
            <v>1339818.8837288977</v>
          </cell>
        </row>
        <row r="26">
          <cell r="U26">
            <v>0</v>
          </cell>
        </row>
        <row r="28">
          <cell r="U28">
            <v>0</v>
          </cell>
        </row>
        <row r="30">
          <cell r="U30">
            <v>0</v>
          </cell>
        </row>
        <row r="32">
          <cell r="U32">
            <v>0</v>
          </cell>
        </row>
        <row r="34">
          <cell r="U34">
            <v>0</v>
          </cell>
        </row>
        <row r="36">
          <cell r="U36">
            <v>0</v>
          </cell>
        </row>
        <row r="38">
          <cell r="U38">
            <v>0</v>
          </cell>
        </row>
        <row r="40">
          <cell r="U40">
            <v>0</v>
          </cell>
        </row>
        <row r="42">
          <cell r="U42">
            <v>0</v>
          </cell>
        </row>
        <row r="43">
          <cell r="A43" t="str">
            <v>PREPARED BY:</v>
          </cell>
          <cell r="I43" t="str">
            <v>VERIFIED AND CHECKED BY:</v>
          </cell>
          <cell r="N43" t="str">
            <v xml:space="preserve">APPROVED BY:  </v>
          </cell>
          <cell r="S43" t="str">
            <v>DATE PREPARED:</v>
          </cell>
        </row>
        <row r="44">
          <cell r="S44">
            <v>38668.646410185182</v>
          </cell>
        </row>
        <row r="45">
          <cell r="A45" t="str">
            <v>G. A. AUTOS</v>
          </cell>
          <cell r="I45" t="str">
            <v>N. CAMBEL / J. CONTRERAS JR. / C. VISAYA / J. ALBAY</v>
          </cell>
          <cell r="N45" t="str">
            <v>ALDEN M. SAPIT</v>
          </cell>
        </row>
        <row r="46">
          <cell r="A46" t="str">
            <v>SECRETARY</v>
          </cell>
          <cell r="I46" t="str">
            <v>SECTION MANAGER</v>
          </cell>
          <cell r="N46" t="str">
            <v>DEPARTMENT MANAGER</v>
          </cell>
        </row>
      </sheetData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OBJ98 "/>
      <sheetName val="01-MIN"/>
      <sheetName val="GR-CURRENCY"/>
      <sheetName val="VISION 2000"/>
      <sheetName val="3-COMPET"/>
      <sheetName val="Focus"/>
      <sheetName val="PCC-Ad"/>
      <sheetName val="Damaged"/>
    </sheetNames>
    <sheetDataSet>
      <sheetData sheetId="0" refreshError="1">
        <row r="1">
          <cell r="A1" t="str">
            <v>BUSINESS PLAN 1998</v>
          </cell>
        </row>
        <row r="2">
          <cell r="A2" t="str">
            <v>OPERATION : KIMMCO                                                                                  OBJECTIVES &amp; STRATEGIES</v>
          </cell>
        </row>
        <row r="3">
          <cell r="A3" t="str">
            <v>OBJECTIVES</v>
          </cell>
          <cell r="D3" t="str">
            <v>STRATEGIES</v>
          </cell>
          <cell r="E3" t="str">
            <v>ACTION PLANS/RESPONSIBILITY</v>
          </cell>
          <cell r="F3" t="str">
            <v>TGT.DATE</v>
          </cell>
          <cell r="G3" t="str">
            <v>STATUS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QI-staff"/>
      <sheetName val="2011bonus CC"/>
      <sheetName val="2011bonus Accrual-HR"/>
      <sheetName val="QI-appraisal-eligibility-2010"/>
      <sheetName val="QI-appraisal-eligibility-20 (2)"/>
      <sheetName val="Dec11-Musthafa reply"/>
      <sheetName val="Dec11-Additions for JV"/>
      <sheetName val="Sheet1"/>
      <sheetName val="Dload Bonus2010"/>
      <sheetName val="Dload Bonus2011"/>
      <sheetName val="Sheet4"/>
      <sheetName val="Bonus Expense"/>
      <sheetName val="Compare"/>
      <sheetName val="Pivot 2011"/>
      <sheetName val="2011bonus Accrual-HR (2)"/>
      <sheetName val="QI_Employees_Bonus 2010"/>
      <sheetName val="Bonus Expense 2010"/>
      <sheetName val="Dec11-Adj Musthafa"/>
    </sheetNames>
    <sheetDataSet>
      <sheetData sheetId="0">
        <row r="1">
          <cell r="A1" t="str">
            <v>Grade</v>
          </cell>
          <cell r="B1" t="str">
            <v>Basic</v>
          </cell>
        </row>
        <row r="2">
          <cell r="A2" t="str">
            <v>B1</v>
          </cell>
          <cell r="B2">
            <v>7100</v>
          </cell>
        </row>
        <row r="3">
          <cell r="A3" t="str">
            <v>B2A</v>
          </cell>
          <cell r="B3">
            <v>9500</v>
          </cell>
        </row>
        <row r="4">
          <cell r="A4" t="str">
            <v>B2B</v>
          </cell>
          <cell r="B4">
            <v>8200</v>
          </cell>
        </row>
        <row r="5">
          <cell r="A5" t="str">
            <v>B3A</v>
          </cell>
          <cell r="B5">
            <v>15900</v>
          </cell>
        </row>
        <row r="6">
          <cell r="A6" t="str">
            <v>B3B</v>
          </cell>
          <cell r="B6">
            <v>13750</v>
          </cell>
        </row>
        <row r="7">
          <cell r="A7" t="str">
            <v>B4</v>
          </cell>
          <cell r="B7">
            <v>19800</v>
          </cell>
        </row>
        <row r="8">
          <cell r="A8" t="str">
            <v>C1</v>
          </cell>
          <cell r="B8">
            <v>13750</v>
          </cell>
        </row>
        <row r="9">
          <cell r="A9" t="str">
            <v>C2</v>
          </cell>
          <cell r="B9">
            <v>15050</v>
          </cell>
        </row>
        <row r="10">
          <cell r="A10" t="str">
            <v>C3</v>
          </cell>
          <cell r="B10">
            <v>19800</v>
          </cell>
        </row>
        <row r="11">
          <cell r="A11" t="str">
            <v>C4A</v>
          </cell>
          <cell r="B11">
            <v>29450</v>
          </cell>
        </row>
        <row r="12">
          <cell r="A12" t="str">
            <v>C4B</v>
          </cell>
          <cell r="B12">
            <v>24750</v>
          </cell>
        </row>
        <row r="13">
          <cell r="A13" t="str">
            <v>C5A</v>
          </cell>
          <cell r="B13">
            <v>36000</v>
          </cell>
        </row>
        <row r="14">
          <cell r="A14" t="str">
            <v>C5B</v>
          </cell>
          <cell r="B14">
            <v>32750</v>
          </cell>
        </row>
        <row r="15">
          <cell r="A15" t="str">
            <v>C6</v>
          </cell>
          <cell r="B15">
            <v>39250</v>
          </cell>
        </row>
        <row r="16">
          <cell r="A16" t="str">
            <v>E1</v>
          </cell>
          <cell r="B16">
            <v>53850</v>
          </cell>
        </row>
        <row r="17">
          <cell r="A17" t="str">
            <v>E2</v>
          </cell>
          <cell r="B17">
            <v>60950</v>
          </cell>
        </row>
        <row r="18">
          <cell r="A18" t="str">
            <v>M1</v>
          </cell>
          <cell r="B18">
            <v>24750</v>
          </cell>
        </row>
        <row r="19">
          <cell r="A19" t="str">
            <v>M2A</v>
          </cell>
          <cell r="B19">
            <v>32750</v>
          </cell>
        </row>
        <row r="20">
          <cell r="A20" t="str">
            <v>M2B</v>
          </cell>
          <cell r="B20">
            <v>29450</v>
          </cell>
        </row>
        <row r="21">
          <cell r="A21" t="str">
            <v>M3A</v>
          </cell>
          <cell r="B21">
            <v>39250</v>
          </cell>
        </row>
        <row r="22">
          <cell r="A22" t="str">
            <v>M3B</v>
          </cell>
          <cell r="B22">
            <v>36000</v>
          </cell>
        </row>
        <row r="23">
          <cell r="A23" t="str">
            <v>M4</v>
          </cell>
          <cell r="B23">
            <v>42050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B1" t="str">
            <v>EMS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QI-staff"/>
      <sheetName val="2011bonus CC"/>
      <sheetName val="2011bonus Accrual-HR"/>
      <sheetName val="QI-appraisal-eligibility-2010"/>
      <sheetName val="QI-appraisal-eligibility-20 (2)"/>
      <sheetName val="Dec11-Musthafa reply"/>
      <sheetName val="Dec11-Additions for JV"/>
      <sheetName val="Sheet1"/>
      <sheetName val="Dload Bonus2010"/>
      <sheetName val="Dload Bonus2011"/>
      <sheetName val="Sheet4"/>
      <sheetName val="Bonus Expense"/>
      <sheetName val="Compare"/>
      <sheetName val="Pivot 2011"/>
      <sheetName val="2011bonus Accrual-HR (2)"/>
      <sheetName val="QI_Employees_Bonus 2010"/>
      <sheetName val="Bonus Expense 2010"/>
      <sheetName val="Dec11-Adj Musthafa"/>
    </sheetNames>
    <sheetDataSet>
      <sheetData sheetId="0">
        <row r="1">
          <cell r="A1" t="str">
            <v>Grade</v>
          </cell>
          <cell r="B1" t="str">
            <v>Basic</v>
          </cell>
        </row>
        <row r="2">
          <cell r="A2" t="str">
            <v>B1</v>
          </cell>
          <cell r="B2">
            <v>7100</v>
          </cell>
        </row>
        <row r="3">
          <cell r="A3" t="str">
            <v>B2A</v>
          </cell>
          <cell r="B3">
            <v>9500</v>
          </cell>
        </row>
        <row r="4">
          <cell r="A4" t="str">
            <v>B2B</v>
          </cell>
          <cell r="B4">
            <v>8200</v>
          </cell>
        </row>
        <row r="5">
          <cell r="A5" t="str">
            <v>B3A</v>
          </cell>
          <cell r="B5">
            <v>15900</v>
          </cell>
        </row>
        <row r="6">
          <cell r="A6" t="str">
            <v>B3B</v>
          </cell>
          <cell r="B6">
            <v>13750</v>
          </cell>
        </row>
        <row r="7">
          <cell r="A7" t="str">
            <v>B4</v>
          </cell>
          <cell r="B7">
            <v>19800</v>
          </cell>
        </row>
        <row r="8">
          <cell r="A8" t="str">
            <v>C1</v>
          </cell>
          <cell r="B8">
            <v>13750</v>
          </cell>
        </row>
        <row r="9">
          <cell r="A9" t="str">
            <v>C2</v>
          </cell>
          <cell r="B9">
            <v>15050</v>
          </cell>
        </row>
        <row r="10">
          <cell r="A10" t="str">
            <v>C3</v>
          </cell>
          <cell r="B10">
            <v>19800</v>
          </cell>
        </row>
        <row r="11">
          <cell r="A11" t="str">
            <v>C4A</v>
          </cell>
          <cell r="B11">
            <v>29450</v>
          </cell>
        </row>
        <row r="12">
          <cell r="A12" t="str">
            <v>C4B</v>
          </cell>
          <cell r="B12">
            <v>24750</v>
          </cell>
        </row>
        <row r="13">
          <cell r="A13" t="str">
            <v>C5A</v>
          </cell>
          <cell r="B13">
            <v>36000</v>
          </cell>
        </row>
        <row r="14">
          <cell r="A14" t="str">
            <v>C5B</v>
          </cell>
          <cell r="B14">
            <v>32750</v>
          </cell>
        </row>
        <row r="15">
          <cell r="A15" t="str">
            <v>C6</v>
          </cell>
          <cell r="B15">
            <v>39250</v>
          </cell>
        </row>
        <row r="16">
          <cell r="A16" t="str">
            <v>E1</v>
          </cell>
          <cell r="B16">
            <v>53850</v>
          </cell>
        </row>
        <row r="17">
          <cell r="A17" t="str">
            <v>E2</v>
          </cell>
          <cell r="B17">
            <v>60950</v>
          </cell>
        </row>
        <row r="18">
          <cell r="A18" t="str">
            <v>M1</v>
          </cell>
          <cell r="B18">
            <v>24750</v>
          </cell>
        </row>
        <row r="19">
          <cell r="A19" t="str">
            <v>M2A</v>
          </cell>
          <cell r="B19">
            <v>32750</v>
          </cell>
        </row>
        <row r="20">
          <cell r="A20" t="str">
            <v>M2B</v>
          </cell>
          <cell r="B20">
            <v>29450</v>
          </cell>
        </row>
        <row r="21">
          <cell r="A21" t="str">
            <v>M3A</v>
          </cell>
          <cell r="B21">
            <v>39250</v>
          </cell>
        </row>
        <row r="22">
          <cell r="A22" t="str">
            <v>M3B</v>
          </cell>
          <cell r="B22">
            <v>36000</v>
          </cell>
        </row>
        <row r="23">
          <cell r="A23" t="str">
            <v>M4</v>
          </cell>
          <cell r="B23">
            <v>42050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B1" t="str">
            <v>EMS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修改记录"/>
      <sheetName val="_配置步骤"/>
      <sheetName val="_话务模型"/>
      <sheetName val="_中英文对照表"/>
      <sheetName val="_后台固化"/>
      <sheetName val="_R模块"/>
      <sheetName val="封面"/>
      <sheetName val="Summary 4M"/>
      <sheetName val="CS"/>
      <sheetName val="PS"/>
      <sheetName val="OM&amp;Billing"/>
      <sheetName val="Spares"/>
      <sheetName val="Inst."/>
      <sheetName val="Outsourcing Detailed conf"/>
      <sheetName val="Revenues"/>
      <sheetName val="Current Inputs"/>
      <sheetName val="OpEx"/>
      <sheetName val="Sensitivity"/>
    </sheetNames>
    <sheetDataSet>
      <sheetData sheetId="0" refreshError="1"/>
      <sheetData sheetId="1">
        <row r="19">
          <cell r="C19" t="str">
            <v>国际合同</v>
          </cell>
        </row>
        <row r="130">
          <cell r="G130" t="str">
            <v>HP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MIN"/>
      <sheetName val="GR-CURRENCY"/>
      <sheetName val="VISION 2000"/>
      <sheetName val="1-OBJ98 "/>
      <sheetName val="03-MKT"/>
      <sheetName val="03-MKSH"/>
      <sheetName val="3-COMPET"/>
      <sheetName val="Data"/>
      <sheetName val="_配置步骤"/>
      <sheetName val="TITLES"/>
      <sheetName val="1_OBJ98 "/>
      <sheetName val="Focus"/>
      <sheetName val="PCC-Ad"/>
      <sheetName val="Damaged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BUSINESS PLAN 1998</v>
          </cell>
        </row>
        <row r="2">
          <cell r="A2" t="str">
            <v>OPERATION : KIMMCO                                                                                  OBJECTIVES &amp; STRATEGIES</v>
          </cell>
        </row>
        <row r="3">
          <cell r="A3" t="str">
            <v>OBJECTIVES</v>
          </cell>
          <cell r="D3" t="str">
            <v>STRATEGIES</v>
          </cell>
          <cell r="E3" t="str">
            <v>ACTION PLANS/RESPONSIBILITY</v>
          </cell>
          <cell r="F3" t="str">
            <v>TGT.DATE</v>
          </cell>
          <cell r="G3" t="str">
            <v>STATUS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ment Fee 2005"/>
      <sheetName val="Balance Sheet"/>
      <sheetName val="Cash Flow"/>
      <sheetName val="Summary"/>
      <sheetName val="Mgnmnt fee (Reveune)"/>
      <sheetName val="WI Profit &amp; Loss in KWD"/>
      <sheetName val="WI Profit &amp; Loss"/>
      <sheetName val="WI Budget Summary"/>
      <sheetName val="CEO"/>
      <sheetName val="CTO"/>
      <sheetName val="Marketing"/>
      <sheetName val="CC"/>
      <sheetName val="PMO"/>
      <sheetName val="WI - FINANCE"/>
      <sheetName val="WI - IT"/>
      <sheetName val="Input Opex Workings"/>
      <sheetName val="Input- Workings"/>
      <sheetName val="Balance  Sheet  "/>
      <sheetName val="Cashflow   "/>
      <sheetName val="1-OBJ98 "/>
    </sheetNames>
    <sheetDataSet>
      <sheetData sheetId="0"/>
      <sheetData sheetId="1"/>
      <sheetData sheetId="2"/>
      <sheetData sheetId="3"/>
      <sheetData sheetId="4"/>
      <sheetData sheetId="5" refreshError="1">
        <row r="224">
          <cell r="A224">
            <v>0.08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Check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ADDDATA"/>
      <sheetName val="KEYIND"/>
      <sheetName val="KEYIND POSTPAID"/>
      <sheetName val="KEYIND PREPAID"/>
      <sheetName val="COMPETITORS"/>
      <sheetName val="TARGETS"/>
      <sheetName val="Links"/>
      <sheetName val="1-OBJ98 "/>
      <sheetName val="WI Profit &amp; Loss in KWD"/>
    </sheetNames>
    <sheetDataSet>
      <sheetData sheetId="0" refreshError="1">
        <row r="2">
          <cell r="O2">
            <v>1998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TITLES"/>
      <sheetName val="FLASH"/>
      <sheetName val="EFR "/>
      <sheetName val="PROFIT-PERF"/>
      <sheetName val="PVA"/>
      <sheetName val="BS"/>
      <sheetName val="C-FLOW"/>
      <sheetName val="CASHFLOW"/>
      <sheetName val="ASSET-WK"/>
      <sheetName val="ASSET-UT"/>
      <sheetName val="RECEIVABLES"/>
      <sheetName val="INVENTORY"/>
      <sheetName val="DISTRICT PRO"/>
      <sheetName val="OVERHEAD"/>
      <sheetName val="PERF"/>
      <sheetName val="EXP"/>
      <sheetName val="OHVAR"/>
      <sheetName val="OT"/>
      <sheetName val="FACTORY"/>
      <sheetName val="PRODN"/>
      <sheetName val="MANPOWER"/>
      <sheetName val="AFE"/>
      <sheetName val="VAR"/>
      <sheetName val="Cover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4"/>
    <pageSetUpPr fitToPage="1"/>
  </sheetPr>
  <dimension ref="A1:I118"/>
  <sheetViews>
    <sheetView tabSelected="1" view="pageBreakPreview" zoomScale="93" zoomScaleNormal="80" zoomScaleSheetLayoutView="93" workbookViewId="0">
      <pane xSplit="1" ySplit="3" topLeftCell="B4" activePane="bottomRight" state="frozen"/>
      <selection activeCell="V27" sqref="V27"/>
      <selection pane="topRight" activeCell="V27" sqref="V27"/>
      <selection pane="bottomLeft" activeCell="V27" sqref="V27"/>
      <selection pane="bottomRight" activeCell="D21" sqref="D21"/>
    </sheetView>
  </sheetViews>
  <sheetFormatPr defaultColWidth="9.140625" defaultRowHeight="12.75"/>
  <cols>
    <col min="1" max="1" width="39.28515625" style="56" customWidth="1"/>
    <col min="2" max="2" width="16.28515625" style="178" customWidth="1"/>
    <col min="3" max="7" width="15.85546875" style="178" customWidth="1"/>
    <col min="8" max="9" width="15" style="178" customWidth="1"/>
    <col min="10" max="16384" width="9.140625" style="56"/>
  </cols>
  <sheetData>
    <row r="1" spans="1:9" ht="38.25" customHeight="1">
      <c r="A1" s="396" t="s">
        <v>97</v>
      </c>
      <c r="B1" s="396"/>
      <c r="C1" s="396"/>
      <c r="D1" s="396"/>
      <c r="E1" s="396"/>
      <c r="F1" s="177"/>
      <c r="G1" s="177"/>
      <c r="H1" s="177"/>
      <c r="I1" s="177"/>
    </row>
    <row r="2" spans="1:9" ht="6.75" customHeight="1" thickBot="1"/>
    <row r="3" spans="1:9" ht="40.5" customHeight="1">
      <c r="A3" s="179"/>
      <c r="B3" s="180" t="s">
        <v>1</v>
      </c>
      <c r="C3" s="180" t="s">
        <v>2</v>
      </c>
      <c r="D3" s="180" t="s">
        <v>3</v>
      </c>
      <c r="E3" s="180" t="s">
        <v>4</v>
      </c>
      <c r="F3" s="180" t="s">
        <v>5</v>
      </c>
      <c r="G3" s="180" t="s">
        <v>6</v>
      </c>
      <c r="H3" s="180" t="s">
        <v>7</v>
      </c>
      <c r="I3" s="181" t="s">
        <v>8</v>
      </c>
    </row>
    <row r="4" spans="1:9" s="57" customFormat="1" ht="15.75" hidden="1" customHeight="1">
      <c r="A4" s="182"/>
      <c r="B4" s="183">
        <v>4</v>
      </c>
      <c r="C4" s="183">
        <v>5</v>
      </c>
      <c r="D4" s="183">
        <v>6</v>
      </c>
      <c r="E4" s="183">
        <v>7</v>
      </c>
      <c r="F4" s="183">
        <v>8</v>
      </c>
      <c r="G4" s="183">
        <v>9</v>
      </c>
      <c r="H4" s="184">
        <v>20</v>
      </c>
      <c r="I4" s="185">
        <v>16</v>
      </c>
    </row>
    <row r="5" spans="1:9" s="57" customFormat="1" ht="15.75" hidden="1" customHeight="1">
      <c r="A5" s="186"/>
      <c r="B5" s="187" t="e">
        <f>+#REF!+1</f>
        <v>#REF!</v>
      </c>
      <c r="C5" s="187" t="e">
        <f>+B5+1</f>
        <v>#REF!</v>
      </c>
      <c r="D5" s="187" t="e">
        <f>+C5+1</f>
        <v>#REF!</v>
      </c>
      <c r="E5" s="187" t="e">
        <f>+D5+1</f>
        <v>#REF!</v>
      </c>
      <c r="F5" s="187" t="e">
        <f>+E5+1</f>
        <v>#REF!</v>
      </c>
      <c r="G5" s="187" t="e">
        <f>+F5+1</f>
        <v>#REF!</v>
      </c>
      <c r="H5" s="188" t="e">
        <f>+#REF!+1</f>
        <v>#REF!</v>
      </c>
      <c r="I5" s="189" t="e">
        <f>+H5+1</f>
        <v>#REF!</v>
      </c>
    </row>
    <row r="6" spans="1:9" s="57" customFormat="1" ht="15.75" customHeight="1">
      <c r="A6" s="190"/>
      <c r="B6" s="191"/>
      <c r="C6" s="191"/>
      <c r="D6" s="191"/>
      <c r="E6" s="191"/>
      <c r="F6" s="191"/>
      <c r="G6" s="191"/>
      <c r="H6" s="192"/>
      <c r="I6" s="193"/>
    </row>
    <row r="7" spans="1:9" s="57" customFormat="1">
      <c r="A7" s="194" t="s">
        <v>83</v>
      </c>
      <c r="B7" s="195"/>
      <c r="C7" s="195"/>
      <c r="D7" s="195"/>
      <c r="E7" s="195"/>
      <c r="F7" s="195"/>
      <c r="G7" s="195"/>
      <c r="H7" s="196"/>
      <c r="I7" s="197"/>
    </row>
    <row r="8" spans="1:9" s="57" customFormat="1">
      <c r="A8" s="198" t="s">
        <v>84</v>
      </c>
      <c r="B8" s="235">
        <v>8400.9159999999993</v>
      </c>
      <c r="C8" s="235">
        <v>8335.2520000000004</v>
      </c>
      <c r="D8" s="235">
        <v>8368.4060000000027</v>
      </c>
      <c r="E8" s="235">
        <v>8037.09</v>
      </c>
      <c r="F8" s="235">
        <v>8004.4530000000013</v>
      </c>
      <c r="G8" s="235">
        <v>8154.5309999999954</v>
      </c>
      <c r="H8" s="236">
        <v>24196.073999999997</v>
      </c>
      <c r="I8" s="237">
        <v>24838.803</v>
      </c>
    </row>
    <row r="9" spans="1:9" s="57" customFormat="1">
      <c r="A9" s="199" t="s">
        <v>85</v>
      </c>
      <c r="B9" s="238">
        <v>7183.7972179999997</v>
      </c>
      <c r="C9" s="238">
        <v>7392.1436539999995</v>
      </c>
      <c r="D9" s="238">
        <v>7322.0067200000012</v>
      </c>
      <c r="E9" s="238">
        <v>6913.6379999999999</v>
      </c>
      <c r="F9" s="238">
        <v>6889.4071050000011</v>
      </c>
      <c r="G9" s="238">
        <v>7121.877964999996</v>
      </c>
      <c r="H9" s="239">
        <v>20924.923069999997</v>
      </c>
      <c r="I9" s="240">
        <v>21659.026701999999</v>
      </c>
    </row>
    <row r="10" spans="1:9" s="201" customFormat="1">
      <c r="A10" s="200" t="s">
        <v>86</v>
      </c>
      <c r="B10" s="238">
        <v>1217.1031600000006</v>
      </c>
      <c r="C10" s="238">
        <v>943.10588599999937</v>
      </c>
      <c r="D10" s="238">
        <v>1046.4133250000004</v>
      </c>
      <c r="E10" s="238">
        <v>1123.452</v>
      </c>
      <c r="F10" s="238">
        <v>1115.045895</v>
      </c>
      <c r="G10" s="238">
        <v>1032.6530349999998</v>
      </c>
      <c r="H10" s="239">
        <v>3271.1509299999998</v>
      </c>
      <c r="I10" s="240">
        <v>3179.7622529999999</v>
      </c>
    </row>
    <row r="11" spans="1:9" s="57" customFormat="1">
      <c r="A11" s="198" t="s">
        <v>87</v>
      </c>
      <c r="B11" s="235">
        <v>3491.895</v>
      </c>
      <c r="C11" s="235">
        <v>3364.6630000000005</v>
      </c>
      <c r="D11" s="235">
        <v>2713.4579999999987</v>
      </c>
      <c r="E11" s="235">
        <v>3204.895</v>
      </c>
      <c r="F11" s="235">
        <v>3250.8250000000003</v>
      </c>
      <c r="G11" s="235">
        <v>3555.8480000000009</v>
      </c>
      <c r="H11" s="236">
        <v>10011.568000000001</v>
      </c>
      <c r="I11" s="241">
        <v>10234.422</v>
      </c>
    </row>
    <row r="12" spans="1:9" s="57" customFormat="1">
      <c r="A12" s="202" t="s">
        <v>88</v>
      </c>
      <c r="B12" s="203">
        <f t="shared" ref="B12:I12" si="0">IFERROR(B11/B8,0)</f>
        <v>0.41565645936705004</v>
      </c>
      <c r="C12" s="203">
        <f t="shared" si="0"/>
        <v>0.40366661979745788</v>
      </c>
      <c r="D12" s="203">
        <f t="shared" si="0"/>
        <v>0.32425028135585177</v>
      </c>
      <c r="E12" s="203">
        <f t="shared" si="0"/>
        <v>0.39876310953342564</v>
      </c>
      <c r="F12" s="203">
        <f t="shared" si="0"/>
        <v>0.40612706452271002</v>
      </c>
      <c r="G12" s="203">
        <f t="shared" si="0"/>
        <v>0.43605794128442249</v>
      </c>
      <c r="H12" s="204">
        <f t="shared" si="0"/>
        <v>0.41376828323470999</v>
      </c>
      <c r="I12" s="205">
        <f t="shared" si="0"/>
        <v>0.41203362335938654</v>
      </c>
    </row>
    <row r="13" spans="1:9" s="57" customFormat="1">
      <c r="A13" s="198" t="s">
        <v>89</v>
      </c>
      <c r="B13" s="235">
        <v>973.1599999999994</v>
      </c>
      <c r="C13" s="235">
        <v>359.27500000000009</v>
      </c>
      <c r="D13" s="235">
        <v>15.048000000000229</v>
      </c>
      <c r="E13" s="235">
        <v>500.26599999999996</v>
      </c>
      <c r="F13" s="235">
        <v>557.99300000000005</v>
      </c>
      <c r="G13" s="235">
        <v>827.06100000000015</v>
      </c>
      <c r="H13" s="236">
        <v>1885.3200000000002</v>
      </c>
      <c r="I13" s="241">
        <v>2513.3389999999999</v>
      </c>
    </row>
    <row r="14" spans="1:9" s="57" customFormat="1" ht="5.25" customHeight="1">
      <c r="A14" s="190"/>
      <c r="B14" s="242"/>
      <c r="C14" s="242"/>
      <c r="D14" s="235"/>
      <c r="E14" s="235"/>
      <c r="F14" s="242"/>
      <c r="G14" s="242"/>
      <c r="H14" s="236"/>
      <c r="I14" s="237"/>
    </row>
    <row r="15" spans="1:9" s="57" customFormat="1" ht="15" customHeight="1">
      <c r="A15" s="198" t="s">
        <v>90</v>
      </c>
      <c r="B15" s="235">
        <v>817.38699999999994</v>
      </c>
      <c r="C15" s="235">
        <v>374.95799999999986</v>
      </c>
      <c r="D15" s="235">
        <v>55.346000000000004</v>
      </c>
      <c r="E15" s="235">
        <v>501.16399999999999</v>
      </c>
      <c r="F15" s="235">
        <v>501.22400000000005</v>
      </c>
      <c r="G15" s="235">
        <v>755.74999999999989</v>
      </c>
      <c r="H15" s="236">
        <v>1758.1379999999999</v>
      </c>
      <c r="I15" s="241">
        <v>2078.9879999999998</v>
      </c>
    </row>
    <row r="16" spans="1:9" s="57" customFormat="1" ht="7.5" customHeight="1">
      <c r="A16" s="206"/>
      <c r="B16" s="235"/>
      <c r="C16" s="235"/>
      <c r="D16" s="235"/>
      <c r="E16" s="235"/>
      <c r="F16" s="235"/>
      <c r="G16" s="235"/>
      <c r="H16" s="236"/>
      <c r="I16" s="237"/>
    </row>
    <row r="17" spans="1:9" s="57" customFormat="1" ht="15" customHeight="1">
      <c r="A17" s="207" t="s">
        <v>91</v>
      </c>
      <c r="B17" s="243">
        <v>2005.1699999999998</v>
      </c>
      <c r="C17" s="243">
        <v>2257.4430000000016</v>
      </c>
      <c r="D17" s="243">
        <v>2182.0379999999986</v>
      </c>
      <c r="E17" s="243">
        <v>1628.595</v>
      </c>
      <c r="F17" s="243">
        <v>2218.5559999999996</v>
      </c>
      <c r="G17" s="243">
        <v>1799.8850000000007</v>
      </c>
      <c r="H17" s="236">
        <v>5647.0360000000001</v>
      </c>
      <c r="I17" s="241">
        <v>6208.9700000000012</v>
      </c>
    </row>
    <row r="18" spans="1:9" s="57" customFormat="1" ht="6.75" customHeight="1">
      <c r="A18" s="186"/>
      <c r="B18" s="208"/>
      <c r="C18" s="208"/>
      <c r="D18" s="208"/>
      <c r="E18" s="208"/>
      <c r="F18" s="208"/>
      <c r="G18" s="208"/>
      <c r="H18" s="209"/>
      <c r="I18" s="210"/>
    </row>
    <row r="19" spans="1:9">
      <c r="A19" s="153" t="s">
        <v>92</v>
      </c>
      <c r="B19" s="64"/>
      <c r="C19" s="64"/>
      <c r="D19" s="64"/>
      <c r="E19" s="64"/>
      <c r="F19" s="64"/>
      <c r="G19" s="64"/>
      <c r="H19" s="211"/>
      <c r="I19" s="193"/>
    </row>
    <row r="20" spans="1:9">
      <c r="A20" s="212" t="s">
        <v>84</v>
      </c>
      <c r="B20" s="244">
        <v>1796.2189999999998</v>
      </c>
      <c r="C20" s="244">
        <v>1783.5470000000005</v>
      </c>
      <c r="D20" s="244">
        <v>1862.3040000000001</v>
      </c>
      <c r="E20" s="244">
        <v>1986.3030000000001</v>
      </c>
      <c r="F20" s="244">
        <v>2016.3639999999998</v>
      </c>
      <c r="G20" s="244">
        <v>1894.7199999999998</v>
      </c>
      <c r="H20" s="246">
        <v>5897.3869999999997</v>
      </c>
      <c r="I20" s="247">
        <v>5285.7380000000003</v>
      </c>
    </row>
    <row r="21" spans="1:9" s="214" customFormat="1">
      <c r="A21" s="213" t="s">
        <v>85</v>
      </c>
      <c r="B21" s="245">
        <v>1134.6753480000004</v>
      </c>
      <c r="C21" s="245">
        <v>1111.5646739999997</v>
      </c>
      <c r="D21" s="245">
        <v>1187.0170600000001</v>
      </c>
      <c r="E21" s="245">
        <v>1265.6859999999999</v>
      </c>
      <c r="F21" s="245">
        <v>1294.7439849999998</v>
      </c>
      <c r="G21" s="245">
        <v>1214.2100150000001</v>
      </c>
      <c r="H21" s="239">
        <v>3774.64</v>
      </c>
      <c r="I21" s="240">
        <v>3332.2017519999999</v>
      </c>
    </row>
    <row r="22" spans="1:9" s="214" customFormat="1">
      <c r="A22" s="213" t="s">
        <v>86</v>
      </c>
      <c r="B22" s="245">
        <v>661.54348000000005</v>
      </c>
      <c r="C22" s="245">
        <v>671.98226599999975</v>
      </c>
      <c r="D22" s="245">
        <v>675.28732500000046</v>
      </c>
      <c r="E22" s="245">
        <v>720.61699999999996</v>
      </c>
      <c r="F22" s="245">
        <v>721.62001499999997</v>
      </c>
      <c r="G22" s="245">
        <v>680.50998499999992</v>
      </c>
      <c r="H22" s="239">
        <v>2122.7469999999998</v>
      </c>
      <c r="I22" s="240">
        <v>1953.5358629999998</v>
      </c>
    </row>
    <row r="23" spans="1:9">
      <c r="A23" s="212" t="s">
        <v>87</v>
      </c>
      <c r="B23" s="244">
        <v>914.41200000000003</v>
      </c>
      <c r="C23" s="244">
        <v>883.03300000000013</v>
      </c>
      <c r="D23" s="244">
        <v>822.72499999999991</v>
      </c>
      <c r="E23" s="244">
        <v>979.7</v>
      </c>
      <c r="F23" s="244">
        <v>1040.1019999999999</v>
      </c>
      <c r="G23" s="244">
        <v>1030.1900000000003</v>
      </c>
      <c r="H23" s="236">
        <v>3049.9920000000002</v>
      </c>
      <c r="I23" s="241">
        <v>2625.63</v>
      </c>
    </row>
    <row r="24" spans="1:9" s="214" customFormat="1">
      <c r="A24" s="215" t="s">
        <v>88</v>
      </c>
      <c r="B24" s="216">
        <f t="shared" ref="B24:I24" si="1">IFERROR(B23/B20,0)</f>
        <v>0.50907600910579398</v>
      </c>
      <c r="C24" s="216">
        <f t="shared" si="1"/>
        <v>0.49509937220605899</v>
      </c>
      <c r="D24" s="216">
        <f t="shared" si="1"/>
        <v>0.44177803409110428</v>
      </c>
      <c r="E24" s="216">
        <f t="shared" si="1"/>
        <v>0.4932278710750575</v>
      </c>
      <c r="F24" s="216">
        <f t="shared" si="1"/>
        <v>0.51583047505311541</v>
      </c>
      <c r="G24" s="216">
        <f t="shared" si="1"/>
        <v>0.54371622192197289</v>
      </c>
      <c r="H24" s="204">
        <f t="shared" si="1"/>
        <v>0.51717684459235935</v>
      </c>
      <c r="I24" s="205">
        <f t="shared" si="1"/>
        <v>0.49673858219987443</v>
      </c>
    </row>
    <row r="25" spans="1:9">
      <c r="A25" s="212" t="s">
        <v>89</v>
      </c>
      <c r="B25" s="244">
        <v>583.44599999999991</v>
      </c>
      <c r="C25" s="244">
        <v>582.56099999999992</v>
      </c>
      <c r="D25" s="244">
        <v>425.94500000000016</v>
      </c>
      <c r="E25" s="244">
        <v>480.96000000000004</v>
      </c>
      <c r="F25" s="244">
        <v>551.798</v>
      </c>
      <c r="G25" s="244">
        <v>580.32600000000002</v>
      </c>
      <c r="H25" s="246">
        <v>1613.0840000000001</v>
      </c>
      <c r="I25" s="248">
        <v>1492.8979999999999</v>
      </c>
    </row>
    <row r="26" spans="1:9" ht="5.25" customHeight="1">
      <c r="A26" s="212"/>
      <c r="B26" s="244"/>
      <c r="C26" s="244"/>
      <c r="D26" s="244"/>
      <c r="E26" s="244"/>
      <c r="F26" s="244"/>
      <c r="G26" s="244"/>
      <c r="H26" s="246"/>
      <c r="I26" s="248"/>
    </row>
    <row r="27" spans="1:9" ht="13.5" customHeight="1">
      <c r="A27" s="217" t="s">
        <v>91</v>
      </c>
      <c r="B27" s="249">
        <v>193.52400000000003</v>
      </c>
      <c r="C27" s="249">
        <v>498.94299999999993</v>
      </c>
      <c r="D27" s="249">
        <v>397.45399999999995</v>
      </c>
      <c r="E27" s="249">
        <v>58.152999999999999</v>
      </c>
      <c r="F27" s="249">
        <v>237.51900000000003</v>
      </c>
      <c r="G27" s="249">
        <v>245.68200000000002</v>
      </c>
      <c r="H27" s="250">
        <v>541.35400000000004</v>
      </c>
      <c r="I27" s="251">
        <v>789.62699999999995</v>
      </c>
    </row>
    <row r="28" spans="1:9" ht="12.75" customHeight="1">
      <c r="A28" s="153" t="s">
        <v>30</v>
      </c>
      <c r="B28" s="64"/>
      <c r="C28" s="64"/>
      <c r="D28" s="64"/>
      <c r="E28" s="64"/>
      <c r="F28" s="64"/>
      <c r="G28" s="64"/>
      <c r="H28" s="218"/>
      <c r="I28" s="219"/>
    </row>
    <row r="29" spans="1:9" ht="12.75" customHeight="1">
      <c r="A29" s="212" t="s">
        <v>84</v>
      </c>
      <c r="B29" s="244">
        <v>1829.4110000000003</v>
      </c>
      <c r="C29" s="244">
        <v>1891.9780000000001</v>
      </c>
      <c r="D29" s="244">
        <v>1893.4799999999996</v>
      </c>
      <c r="E29" s="244">
        <v>1732.3989999999999</v>
      </c>
      <c r="F29" s="244">
        <v>1810.3630000000003</v>
      </c>
      <c r="G29" s="244">
        <v>1830.7570000000001</v>
      </c>
      <c r="H29" s="246">
        <v>5373.5190000000002</v>
      </c>
      <c r="I29" s="247">
        <v>5501.3540000000003</v>
      </c>
    </row>
    <row r="30" spans="1:9" ht="12.75" customHeight="1">
      <c r="A30" s="213" t="s">
        <v>85</v>
      </c>
      <c r="B30" s="245">
        <v>1326.0170000000001</v>
      </c>
      <c r="C30" s="245">
        <v>1679.5810000000001</v>
      </c>
      <c r="D30" s="245">
        <v>1585.6080000000002</v>
      </c>
      <c r="E30" s="245">
        <v>1393.9570000000001</v>
      </c>
      <c r="F30" s="245">
        <v>1483.9239999999998</v>
      </c>
      <c r="G30" s="245">
        <v>1552.0700000000002</v>
      </c>
      <c r="H30" s="239">
        <v>4429.951</v>
      </c>
      <c r="I30" s="240">
        <v>4439.9560000000001</v>
      </c>
    </row>
    <row r="31" spans="1:9" ht="12.75" customHeight="1">
      <c r="A31" s="213" t="s">
        <v>86</v>
      </c>
      <c r="B31" s="245">
        <v>503.39399999999995</v>
      </c>
      <c r="C31" s="245">
        <v>212.39699999999993</v>
      </c>
      <c r="D31" s="245">
        <v>307.87200000000007</v>
      </c>
      <c r="E31" s="245">
        <v>338.44200000000001</v>
      </c>
      <c r="F31" s="245">
        <v>326.43899999999996</v>
      </c>
      <c r="G31" s="245">
        <v>278.68700000000001</v>
      </c>
      <c r="H31" s="239">
        <v>943.56799999999998</v>
      </c>
      <c r="I31" s="240">
        <v>1061.3979999999999</v>
      </c>
    </row>
    <row r="32" spans="1:9" ht="12.75" customHeight="1">
      <c r="A32" s="212" t="s">
        <v>87</v>
      </c>
      <c r="B32" s="244">
        <v>807.90899999999988</v>
      </c>
      <c r="C32" s="244">
        <v>844.83500000000026</v>
      </c>
      <c r="D32" s="244">
        <v>775.26599999999962</v>
      </c>
      <c r="E32" s="244">
        <v>786.42399999999998</v>
      </c>
      <c r="F32" s="244">
        <v>811.80799999999999</v>
      </c>
      <c r="G32" s="244">
        <v>892.33699999999999</v>
      </c>
      <c r="H32" s="246">
        <v>2490.569</v>
      </c>
      <c r="I32" s="248">
        <v>2503.9340000000002</v>
      </c>
    </row>
    <row r="33" spans="1:9" ht="12.75" customHeight="1">
      <c r="A33" s="215" t="s">
        <v>88</v>
      </c>
      <c r="B33" s="216">
        <f t="shared" ref="B33:I33" si="2">IFERROR(B32/B29,0)</f>
        <v>0.44162246755923068</v>
      </c>
      <c r="C33" s="216">
        <f t="shared" si="2"/>
        <v>0.44653531912104699</v>
      </c>
      <c r="D33" s="216">
        <f t="shared" si="2"/>
        <v>0.40943976170859991</v>
      </c>
      <c r="E33" s="216">
        <f t="shared" si="2"/>
        <v>0.4539508508143909</v>
      </c>
      <c r="F33" s="216">
        <f t="shared" si="2"/>
        <v>0.44842277487995497</v>
      </c>
      <c r="G33" s="216">
        <f t="shared" si="2"/>
        <v>0.4874142226412353</v>
      </c>
      <c r="H33" s="204">
        <f t="shared" si="2"/>
        <v>0.46348938191155553</v>
      </c>
      <c r="I33" s="220">
        <f t="shared" si="2"/>
        <v>0.45514867794364805</v>
      </c>
    </row>
    <row r="34" spans="1:9" ht="12.75" customHeight="1">
      <c r="A34" s="212" t="s">
        <v>89</v>
      </c>
      <c r="B34" s="244">
        <v>-161.96599999999998</v>
      </c>
      <c r="C34" s="244">
        <v>-473.69600000000003</v>
      </c>
      <c r="D34" s="244">
        <v>-188.51099999999997</v>
      </c>
      <c r="E34" s="244">
        <v>-121.137</v>
      </c>
      <c r="F34" s="244">
        <v>-67.28</v>
      </c>
      <c r="G34" s="244">
        <v>-112.96399999999997</v>
      </c>
      <c r="H34" s="246">
        <v>-301.38099999999997</v>
      </c>
      <c r="I34" s="240">
        <v>-375.18299999999999</v>
      </c>
    </row>
    <row r="35" spans="1:9" ht="5.25" customHeight="1">
      <c r="A35" s="212"/>
      <c r="B35" s="244"/>
      <c r="C35" s="244"/>
      <c r="D35" s="244"/>
      <c r="E35" s="244"/>
      <c r="F35" s="244"/>
      <c r="G35" s="244"/>
      <c r="H35" s="246"/>
      <c r="I35" s="248"/>
    </row>
    <row r="36" spans="1:9" ht="14.25" customHeight="1">
      <c r="A36" s="217" t="s">
        <v>91</v>
      </c>
      <c r="B36" s="249">
        <v>645.78700000000015</v>
      </c>
      <c r="C36" s="249">
        <v>479.7199999999998</v>
      </c>
      <c r="D36" s="249">
        <v>358.81299999999987</v>
      </c>
      <c r="E36" s="249">
        <v>407.738</v>
      </c>
      <c r="F36" s="249">
        <v>692.23699999999985</v>
      </c>
      <c r="G36" s="249">
        <v>313.46300000000019</v>
      </c>
      <c r="H36" s="250">
        <v>1413.4380000000001</v>
      </c>
      <c r="I36" s="251">
        <v>1701.4269999999999</v>
      </c>
    </row>
    <row r="37" spans="1:9">
      <c r="A37" s="153" t="s">
        <v>64</v>
      </c>
      <c r="B37" s="64"/>
      <c r="C37" s="64"/>
      <c r="D37" s="64"/>
      <c r="E37" s="64"/>
      <c r="F37" s="64"/>
      <c r="G37" s="64"/>
      <c r="H37" s="218"/>
      <c r="I37" s="219"/>
    </row>
    <row r="38" spans="1:9">
      <c r="A38" s="212" t="s">
        <v>93</v>
      </c>
      <c r="B38" s="252">
        <v>1601.8719999999998</v>
      </c>
      <c r="C38" s="252">
        <v>1583.7080000000001</v>
      </c>
      <c r="D38" s="252">
        <v>1494.0510000000004</v>
      </c>
      <c r="E38" s="252">
        <v>1265.9100000000001</v>
      </c>
      <c r="F38" s="252">
        <v>1190.6629999999998</v>
      </c>
      <c r="G38" s="252">
        <v>1254.9880000000003</v>
      </c>
      <c r="H38" s="239">
        <v>3711.5610000000001</v>
      </c>
      <c r="I38" s="240">
        <v>4803.9189999999999</v>
      </c>
    </row>
    <row r="39" spans="1:9">
      <c r="A39" s="221" t="s">
        <v>87</v>
      </c>
      <c r="B39" s="252">
        <v>780.42600000000004</v>
      </c>
      <c r="C39" s="252">
        <v>727.74900000000002</v>
      </c>
      <c r="D39" s="252">
        <v>667.30799999999999</v>
      </c>
      <c r="E39" s="252">
        <v>537.57899999999995</v>
      </c>
      <c r="F39" s="252">
        <v>494.38100000000009</v>
      </c>
      <c r="G39" s="252">
        <v>579.79700000000003</v>
      </c>
      <c r="H39" s="239">
        <v>1611.7570000000001</v>
      </c>
      <c r="I39" s="240">
        <v>2271.701</v>
      </c>
    </row>
    <row r="40" spans="1:9" s="214" customFormat="1">
      <c r="A40" s="215" t="s">
        <v>88</v>
      </c>
      <c r="B40" s="216">
        <f t="shared" ref="B40:I40" si="3">IFERROR(B39/B38,0)</f>
        <v>0.48719623041041987</v>
      </c>
      <c r="C40" s="216">
        <f t="shared" si="3"/>
        <v>0.45952220990233045</v>
      </c>
      <c r="D40" s="216">
        <f t="shared" si="3"/>
        <v>0.44664338767552098</v>
      </c>
      <c r="E40" s="216">
        <f t="shared" si="3"/>
        <v>0.42465815105339233</v>
      </c>
      <c r="F40" s="216">
        <f t="shared" si="3"/>
        <v>0.41521488448032751</v>
      </c>
      <c r="G40" s="216">
        <f t="shared" si="3"/>
        <v>0.46199405890733608</v>
      </c>
      <c r="H40" s="204">
        <f t="shared" si="3"/>
        <v>0.434253135001688</v>
      </c>
      <c r="I40" s="222">
        <f t="shared" si="3"/>
        <v>0.47288495080787168</v>
      </c>
    </row>
    <row r="41" spans="1:9">
      <c r="A41" s="212" t="s">
        <v>89</v>
      </c>
      <c r="B41" s="252">
        <v>310.59499999999997</v>
      </c>
      <c r="C41" s="252">
        <v>253.11200000000008</v>
      </c>
      <c r="D41" s="252">
        <v>163.83400000000006</v>
      </c>
      <c r="E41" s="252">
        <v>48.915999999999997</v>
      </c>
      <c r="F41" s="252">
        <v>13.557000000000002</v>
      </c>
      <c r="G41" s="252">
        <v>89.948999999999998</v>
      </c>
      <c r="H41" s="239">
        <v>152.422</v>
      </c>
      <c r="I41" s="240">
        <v>867.60400000000004</v>
      </c>
    </row>
    <row r="42" spans="1:9" ht="5.25" customHeight="1">
      <c r="A42" s="212"/>
      <c r="B42" s="252"/>
      <c r="C42" s="252"/>
      <c r="D42" s="252"/>
      <c r="E42" s="252"/>
      <c r="F42" s="252"/>
      <c r="G42" s="252"/>
      <c r="H42" s="246"/>
      <c r="I42" s="247"/>
    </row>
    <row r="43" spans="1:9" ht="13.5" customHeight="1">
      <c r="A43" s="217" t="s">
        <v>91</v>
      </c>
      <c r="B43" s="249">
        <v>277.26499999999999</v>
      </c>
      <c r="C43" s="249">
        <v>268.98399999999992</v>
      </c>
      <c r="D43" s="249">
        <v>133.12599999999998</v>
      </c>
      <c r="E43" s="249">
        <v>471.82</v>
      </c>
      <c r="F43" s="249">
        <v>378.87000000000006</v>
      </c>
      <c r="G43" s="249">
        <v>390.81299999999987</v>
      </c>
      <c r="H43" s="250">
        <v>1241.5029999999999</v>
      </c>
      <c r="I43" s="251">
        <v>1044.82</v>
      </c>
    </row>
    <row r="44" spans="1:9">
      <c r="A44" s="223" t="s">
        <v>15</v>
      </c>
      <c r="B44" s="64"/>
      <c r="C44" s="64"/>
      <c r="D44" s="64"/>
      <c r="E44" s="64"/>
      <c r="F44" s="64"/>
      <c r="G44" s="64"/>
      <c r="H44" s="211"/>
      <c r="I44" s="193"/>
    </row>
    <row r="45" spans="1:9">
      <c r="A45" s="212" t="s">
        <v>84</v>
      </c>
      <c r="B45" s="244">
        <v>546.61899999999991</v>
      </c>
      <c r="C45" s="244">
        <v>570.44500000000016</v>
      </c>
      <c r="D45" s="244">
        <v>595.12199999999984</v>
      </c>
      <c r="E45" s="244">
        <v>581.59100000000001</v>
      </c>
      <c r="F45" s="244">
        <v>612.57900000000006</v>
      </c>
      <c r="G45" s="244">
        <v>639.44699999999989</v>
      </c>
      <c r="H45" s="246">
        <v>1833.617</v>
      </c>
      <c r="I45" s="247">
        <v>1636.1320000000001</v>
      </c>
    </row>
    <row r="46" spans="1:9">
      <c r="A46" s="213" t="s">
        <v>85</v>
      </c>
      <c r="B46" s="245">
        <v>494.43786999999992</v>
      </c>
      <c r="C46" s="245">
        <v>511.71597999999994</v>
      </c>
      <c r="D46" s="245">
        <v>531.88166000000024</v>
      </c>
      <c r="E46" s="245">
        <v>517.19799999999998</v>
      </c>
      <c r="F46" s="245">
        <v>545.59212000000014</v>
      </c>
      <c r="G46" s="245">
        <v>565.99094999999988</v>
      </c>
      <c r="H46" s="239">
        <v>1628.78107</v>
      </c>
      <c r="I46" s="240">
        <v>1471.2899499999999</v>
      </c>
    </row>
    <row r="47" spans="1:9">
      <c r="A47" s="213" t="s">
        <v>94</v>
      </c>
      <c r="B47" s="245">
        <v>52.165680000000009</v>
      </c>
      <c r="C47" s="245">
        <v>58.726620000000011</v>
      </c>
      <c r="D47" s="245">
        <v>63.253999999999792</v>
      </c>
      <c r="E47" s="245">
        <v>64.393000000000001</v>
      </c>
      <c r="F47" s="245">
        <v>66.986880000000014</v>
      </c>
      <c r="G47" s="245">
        <v>73.456049999999948</v>
      </c>
      <c r="H47" s="239">
        <v>204.83592999999996</v>
      </c>
      <c r="I47" s="240">
        <v>164.82839000000001</v>
      </c>
    </row>
    <row r="48" spans="1:9">
      <c r="A48" s="212" t="s">
        <v>87</v>
      </c>
      <c r="B48" s="244">
        <v>286.02000000000004</v>
      </c>
      <c r="C48" s="244">
        <v>294.43399999999997</v>
      </c>
      <c r="D48" s="244">
        <v>276.23900000000003</v>
      </c>
      <c r="E48" s="244">
        <v>319.613</v>
      </c>
      <c r="F48" s="244">
        <v>328.38600000000002</v>
      </c>
      <c r="G48" s="244">
        <v>339.06899999999996</v>
      </c>
      <c r="H48" s="246">
        <v>987.06799999999998</v>
      </c>
      <c r="I48" s="240">
        <v>838.51900000000001</v>
      </c>
    </row>
    <row r="49" spans="1:9" s="214" customFormat="1" ht="15" customHeight="1">
      <c r="A49" s="215" t="s">
        <v>88</v>
      </c>
      <c r="B49" s="216">
        <f t="shared" ref="B49:I49" si="4">IFERROR(B48/B45,0)</f>
        <v>0.52325294217727536</v>
      </c>
      <c r="C49" s="216">
        <f t="shared" si="4"/>
        <v>0.51614791960662265</v>
      </c>
      <c r="D49" s="216">
        <f t="shared" si="4"/>
        <v>0.4641720521170451</v>
      </c>
      <c r="E49" s="216">
        <f t="shared" si="4"/>
        <v>0.54954942562728792</v>
      </c>
      <c r="F49" s="216">
        <f t="shared" si="4"/>
        <v>0.53607126591019283</v>
      </c>
      <c r="G49" s="216">
        <f t="shared" si="4"/>
        <v>0.53025348465158184</v>
      </c>
      <c r="H49" s="204">
        <f t="shared" si="4"/>
        <v>0.53831743488416606</v>
      </c>
      <c r="I49" s="220">
        <f t="shared" si="4"/>
        <v>0.51250082511679984</v>
      </c>
    </row>
    <row r="50" spans="1:9">
      <c r="A50" s="212" t="s">
        <v>89</v>
      </c>
      <c r="B50" s="244">
        <v>93.544000000000011</v>
      </c>
      <c r="C50" s="244">
        <v>102.47399999999996</v>
      </c>
      <c r="D50" s="244">
        <v>49.325000000000045</v>
      </c>
      <c r="E50" s="244">
        <v>100.958</v>
      </c>
      <c r="F50" s="244">
        <v>108.90200000000002</v>
      </c>
      <c r="G50" s="244">
        <v>96.286000000000001</v>
      </c>
      <c r="H50" s="246">
        <v>306.14600000000002</v>
      </c>
      <c r="I50" s="240">
        <v>279.67899999999997</v>
      </c>
    </row>
    <row r="51" spans="1:9" ht="6.75" customHeight="1">
      <c r="A51" s="212"/>
      <c r="B51" s="244"/>
      <c r="C51" s="244"/>
      <c r="D51" s="244"/>
      <c r="E51" s="244"/>
      <c r="F51" s="244"/>
      <c r="G51" s="244"/>
      <c r="H51" s="246"/>
      <c r="I51" s="247"/>
    </row>
    <row r="52" spans="1:9" ht="14.25" customHeight="1">
      <c r="A52" s="217" t="s">
        <v>91</v>
      </c>
      <c r="B52" s="249">
        <v>168.27300000000002</v>
      </c>
      <c r="C52" s="249">
        <v>146.22799999999995</v>
      </c>
      <c r="D52" s="249">
        <v>341.46499999999997</v>
      </c>
      <c r="E52" s="249">
        <v>101.48099999999999</v>
      </c>
      <c r="F52" s="249">
        <v>184.71199999999999</v>
      </c>
      <c r="G52" s="249">
        <v>176.70500000000004</v>
      </c>
      <c r="H52" s="250">
        <v>462.89800000000002</v>
      </c>
      <c r="I52" s="251">
        <v>461.71</v>
      </c>
    </row>
    <row r="53" spans="1:9">
      <c r="A53" s="153" t="s">
        <v>23</v>
      </c>
      <c r="B53" s="64"/>
      <c r="C53" s="64"/>
      <c r="D53" s="64"/>
      <c r="E53" s="64"/>
      <c r="F53" s="64"/>
      <c r="G53" s="64"/>
      <c r="H53" s="218"/>
      <c r="I53" s="219"/>
    </row>
    <row r="54" spans="1:9">
      <c r="A54" s="212" t="s">
        <v>93</v>
      </c>
      <c r="B54" s="252">
        <v>0</v>
      </c>
      <c r="C54" s="252">
        <v>53.935000000000002</v>
      </c>
      <c r="D54" s="252">
        <v>134.774</v>
      </c>
      <c r="E54" s="252">
        <v>235.58</v>
      </c>
      <c r="F54" s="252">
        <v>274.49299999999994</v>
      </c>
      <c r="G54" s="252">
        <v>272.03499999999997</v>
      </c>
      <c r="H54" s="239">
        <v>782.10799999999995</v>
      </c>
      <c r="I54" s="240">
        <v>53.935000000000002</v>
      </c>
    </row>
    <row r="55" spans="1:9">
      <c r="A55" s="221" t="s">
        <v>87</v>
      </c>
      <c r="B55" s="252">
        <v>-82.284999999999982</v>
      </c>
      <c r="C55" s="252">
        <v>-96.205000000000013</v>
      </c>
      <c r="D55" s="252">
        <v>-105.81500000000003</v>
      </c>
      <c r="E55" s="252">
        <v>-25.015000000000001</v>
      </c>
      <c r="F55" s="252">
        <v>7.4810000000000016</v>
      </c>
      <c r="G55" s="252">
        <v>-12.319000000000003</v>
      </c>
      <c r="H55" s="239">
        <v>-29.853000000000002</v>
      </c>
      <c r="I55" s="240">
        <v>-250.768</v>
      </c>
    </row>
    <row r="56" spans="1:9" s="214" customFormat="1">
      <c r="A56" s="215" t="s">
        <v>88</v>
      </c>
      <c r="B56" s="216">
        <f t="shared" ref="B56:I56" si="5">IFERROR(B55/B54,0)</f>
        <v>0</v>
      </c>
      <c r="C56" s="216">
        <f t="shared" si="5"/>
        <v>-1.7837211458236768</v>
      </c>
      <c r="D56" s="216">
        <f t="shared" si="5"/>
        <v>-0.78512917921854386</v>
      </c>
      <c r="E56" s="216">
        <f t="shared" si="5"/>
        <v>-0.10618473554631123</v>
      </c>
      <c r="F56" s="216">
        <f t="shared" si="5"/>
        <v>2.7253882612671372E-2</v>
      </c>
      <c r="G56" s="216">
        <f t="shared" si="5"/>
        <v>-4.5284614112154703E-2</v>
      </c>
      <c r="H56" s="204">
        <f t="shared" si="5"/>
        <v>-3.816992026676623E-2</v>
      </c>
      <c r="I56" s="222">
        <f t="shared" si="5"/>
        <v>-4.6494484101232967</v>
      </c>
    </row>
    <row r="57" spans="1:9">
      <c r="A57" s="212" t="s">
        <v>89</v>
      </c>
      <c r="B57" s="252">
        <v>-95.135000000000005</v>
      </c>
      <c r="C57" s="252">
        <v>-154.45500000000001</v>
      </c>
      <c r="D57" s="252">
        <v>-208.78999999999996</v>
      </c>
      <c r="E57" s="252">
        <v>-154.13200000000001</v>
      </c>
      <c r="F57" s="252">
        <v>-148.012</v>
      </c>
      <c r="G57" s="252">
        <v>-141.69599999999997</v>
      </c>
      <c r="H57" s="239">
        <v>-443.84</v>
      </c>
      <c r="I57" s="240">
        <v>-322.53800000000001</v>
      </c>
    </row>
    <row r="58" spans="1:9" ht="5.25" customHeight="1">
      <c r="A58" s="212"/>
      <c r="B58" s="252"/>
      <c r="C58" s="252"/>
      <c r="D58" s="252"/>
      <c r="E58" s="252"/>
      <c r="F58" s="252"/>
      <c r="G58" s="252"/>
      <c r="H58" s="246"/>
      <c r="I58" s="247"/>
    </row>
    <row r="59" spans="1:9" ht="13.5" customHeight="1">
      <c r="A59" s="217" t="s">
        <v>91</v>
      </c>
      <c r="B59" s="249">
        <v>183.49900000000002</v>
      </c>
      <c r="C59" s="249">
        <v>452.79699999999991</v>
      </c>
      <c r="D59" s="249">
        <v>389.024</v>
      </c>
      <c r="E59" s="249">
        <v>241.68600000000001</v>
      </c>
      <c r="F59" s="249">
        <v>208.91200000000001</v>
      </c>
      <c r="G59" s="249">
        <v>317.52699999999999</v>
      </c>
      <c r="H59" s="250">
        <v>768.125</v>
      </c>
      <c r="I59" s="251">
        <v>675.63199999999995</v>
      </c>
    </row>
    <row r="60" spans="1:9" ht="14.25" customHeight="1">
      <c r="A60" s="194" t="s">
        <v>46</v>
      </c>
      <c r="B60" s="224"/>
      <c r="C60" s="224"/>
      <c r="D60" s="224"/>
      <c r="E60" s="224"/>
      <c r="F60" s="224"/>
      <c r="G60" s="224"/>
      <c r="H60" s="211"/>
      <c r="I60" s="193"/>
    </row>
    <row r="61" spans="1:9" ht="12.6" customHeight="1">
      <c r="A61" s="198" t="s">
        <v>84</v>
      </c>
      <c r="B61" s="242">
        <v>2543.2709999999997</v>
      </c>
      <c r="C61" s="242">
        <v>2383.5569999999998</v>
      </c>
      <c r="D61" s="242">
        <v>2293.1780000000008</v>
      </c>
      <c r="E61" s="242">
        <v>2142.183</v>
      </c>
      <c r="F61" s="242">
        <v>2228.9750000000004</v>
      </c>
      <c r="G61" s="242">
        <v>2272.8589999999995</v>
      </c>
      <c r="H61" s="239">
        <v>6644.0169999999998</v>
      </c>
      <c r="I61" s="240">
        <v>7285.03</v>
      </c>
    </row>
    <row r="62" spans="1:9" ht="12.6" customHeight="1">
      <c r="A62" s="198" t="s">
        <v>87</v>
      </c>
      <c r="B62" s="242">
        <v>921.42100000000005</v>
      </c>
      <c r="C62" s="242">
        <v>837.35399999999981</v>
      </c>
      <c r="D62" s="242">
        <v>494.11200000000008</v>
      </c>
      <c r="E62" s="242">
        <v>705.85799999999995</v>
      </c>
      <c r="F62" s="242">
        <v>766.00600000000009</v>
      </c>
      <c r="G62" s="242">
        <v>857.19500000000016</v>
      </c>
      <c r="H62" s="239">
        <v>2329.0590000000002</v>
      </c>
      <c r="I62" s="240">
        <v>2620.7919999999999</v>
      </c>
    </row>
    <row r="63" spans="1:9" ht="12.6" customHeight="1">
      <c r="A63" s="202" t="s">
        <v>88</v>
      </c>
      <c r="B63" s="225">
        <f t="shared" ref="B63:I63" si="6">IFERROR(B62/B61,0)</f>
        <v>0.36229760808030292</v>
      </c>
      <c r="C63" s="225">
        <f t="shared" si="6"/>
        <v>0.35130437409300463</v>
      </c>
      <c r="D63" s="225">
        <f t="shared" si="6"/>
        <v>0.21547040831544692</v>
      </c>
      <c r="E63" s="225">
        <f t="shared" si="6"/>
        <v>0.32950406197789822</v>
      </c>
      <c r="F63" s="225">
        <f t="shared" si="6"/>
        <v>0.34365840801265152</v>
      </c>
      <c r="G63" s="225">
        <f t="shared" si="6"/>
        <v>0.37714394073719504</v>
      </c>
      <c r="H63" s="204">
        <f t="shared" si="6"/>
        <v>0.35054982550466085</v>
      </c>
      <c r="I63" s="220">
        <f t="shared" si="6"/>
        <v>0.35975033733560469</v>
      </c>
    </row>
    <row r="64" spans="1:9" ht="14.25" customHeight="1">
      <c r="A64" s="198" t="s">
        <v>89</v>
      </c>
      <c r="B64" s="242">
        <v>311.11400000000003</v>
      </c>
      <c r="C64" s="242">
        <v>131.88999999999999</v>
      </c>
      <c r="D64" s="242">
        <v>-61.633000000000038</v>
      </c>
      <c r="E64" s="242">
        <v>11.241</v>
      </c>
      <c r="F64" s="242">
        <v>191.74</v>
      </c>
      <c r="G64" s="242">
        <v>204.91899999999998</v>
      </c>
      <c r="H64" s="239">
        <v>407.9</v>
      </c>
      <c r="I64" s="240">
        <v>757.49400000000003</v>
      </c>
    </row>
    <row r="65" spans="1:9" ht="4.5" customHeight="1">
      <c r="A65" s="198"/>
      <c r="B65" s="242"/>
      <c r="C65" s="242"/>
      <c r="D65" s="242"/>
      <c r="E65" s="242"/>
      <c r="F65" s="242"/>
      <c r="G65" s="242"/>
      <c r="H65" s="246"/>
      <c r="I65" s="247"/>
    </row>
    <row r="66" spans="1:9" ht="14.25" customHeight="1">
      <c r="A66" s="226" t="s">
        <v>91</v>
      </c>
      <c r="B66" s="253">
        <v>526.71899999999994</v>
      </c>
      <c r="C66" s="253">
        <v>398.42700000000013</v>
      </c>
      <c r="D66" s="253">
        <v>551.54600000000005</v>
      </c>
      <c r="E66" s="253">
        <v>341.565</v>
      </c>
      <c r="F66" s="253">
        <v>513.09899999999993</v>
      </c>
      <c r="G66" s="253">
        <v>350.19000000000005</v>
      </c>
      <c r="H66" s="250">
        <v>1204.854</v>
      </c>
      <c r="I66" s="251">
        <v>1502.2470000000001</v>
      </c>
    </row>
    <row r="67" spans="1:9">
      <c r="A67" s="227" t="s">
        <v>65</v>
      </c>
      <c r="B67" s="64"/>
      <c r="C67" s="64"/>
      <c r="D67" s="64"/>
      <c r="E67" s="64"/>
      <c r="F67" s="64"/>
      <c r="G67" s="64"/>
      <c r="H67" s="211"/>
      <c r="I67" s="193"/>
    </row>
    <row r="68" spans="1:9">
      <c r="A68" s="212" t="s">
        <v>93</v>
      </c>
      <c r="B68" s="244">
        <v>551.11434001495775</v>
      </c>
      <c r="C68" s="244">
        <v>523.18373542189283</v>
      </c>
      <c r="D68" s="244">
        <v>534.1140131613563</v>
      </c>
      <c r="E68" s="244">
        <v>544.58109112699583</v>
      </c>
      <c r="F68" s="244">
        <v>566.61435921732129</v>
      </c>
      <c r="G68" s="244">
        <v>575.02385042105129</v>
      </c>
      <c r="H68" s="239">
        <v>1686.2193007653684</v>
      </c>
      <c r="I68" s="240">
        <v>1615.3707180425379</v>
      </c>
    </row>
    <row r="69" spans="1:9">
      <c r="A69" s="212" t="s">
        <v>87</v>
      </c>
      <c r="B69" s="244">
        <v>109.0476930964727</v>
      </c>
      <c r="C69" s="244">
        <v>104.88509987921475</v>
      </c>
      <c r="D69" s="244">
        <v>133.76803759756086</v>
      </c>
      <c r="E69" s="244">
        <v>120.47495394889729</v>
      </c>
      <c r="F69" s="244">
        <v>129.28292288200066</v>
      </c>
      <c r="G69" s="244">
        <v>168.32372899924727</v>
      </c>
      <c r="H69" s="239">
        <v>418.08160583014524</v>
      </c>
      <c r="I69" s="240">
        <v>339.56717756786179</v>
      </c>
    </row>
    <row r="70" spans="1:9">
      <c r="A70" s="215" t="s">
        <v>88</v>
      </c>
      <c r="B70" s="228">
        <f t="shared" ref="B70:I70" si="7">IFERROR(B69/B68,0)</f>
        <v>0.19786763867097532</v>
      </c>
      <c r="C70" s="228">
        <f t="shared" si="7"/>
        <v>0.20047469517498651</v>
      </c>
      <c r="D70" s="228">
        <f t="shared" si="7"/>
        <v>0.25044847036647477</v>
      </c>
      <c r="E70" s="228">
        <f t="shared" si="7"/>
        <v>0.22122500379067081</v>
      </c>
      <c r="F70" s="228">
        <f t="shared" si="7"/>
        <v>0.22816739600560498</v>
      </c>
      <c r="G70" s="228">
        <f t="shared" si="7"/>
        <v>0.2927247780696316</v>
      </c>
      <c r="H70" s="204">
        <f t="shared" si="7"/>
        <v>0.24794023270898372</v>
      </c>
      <c r="I70" s="222">
        <f t="shared" si="7"/>
        <v>0.21021006124175634</v>
      </c>
    </row>
    <row r="71" spans="1:9">
      <c r="A71" s="212" t="s">
        <v>89</v>
      </c>
      <c r="B71" s="244">
        <v>22.859805972567528</v>
      </c>
      <c r="C71" s="244">
        <v>9.1765255084790169</v>
      </c>
      <c r="D71" s="244">
        <v>119.85523586722206</v>
      </c>
      <c r="E71" s="244">
        <v>36.514600252233492</v>
      </c>
      <c r="F71" s="244">
        <v>18.596120626707759</v>
      </c>
      <c r="G71" s="244">
        <v>49.57699302538721</v>
      </c>
      <c r="H71" s="239">
        <v>104.68771390432846</v>
      </c>
      <c r="I71" s="240">
        <v>69.230288932604935</v>
      </c>
    </row>
    <row r="72" spans="1:9" ht="5.25" customHeight="1">
      <c r="A72" s="212"/>
      <c r="B72" s="244"/>
      <c r="C72" s="244"/>
      <c r="D72" s="244"/>
      <c r="E72" s="244"/>
      <c r="F72" s="244"/>
      <c r="G72" s="244"/>
      <c r="H72" s="246"/>
      <c r="I72" s="247"/>
    </row>
    <row r="73" spans="1:9">
      <c r="A73" s="217" t="s">
        <v>91</v>
      </c>
      <c r="B73" s="249">
        <v>133.28300000000002</v>
      </c>
      <c r="C73" s="249">
        <v>57.85899999999998</v>
      </c>
      <c r="D73" s="249">
        <v>70.954999999999984</v>
      </c>
      <c r="E73" s="249">
        <v>61.012999999999998</v>
      </c>
      <c r="F73" s="249">
        <v>97.331999999999994</v>
      </c>
      <c r="G73" s="249">
        <v>145.57700000000003</v>
      </c>
      <c r="H73" s="250">
        <v>303.92200000000003</v>
      </c>
      <c r="I73" s="251">
        <v>356.96600000000001</v>
      </c>
    </row>
    <row r="74" spans="1:9">
      <c r="A74" s="227" t="s">
        <v>66</v>
      </c>
      <c r="B74" s="64"/>
      <c r="C74" s="64"/>
      <c r="D74" s="64"/>
      <c r="E74" s="64"/>
      <c r="F74" s="64"/>
      <c r="G74" s="64"/>
      <c r="H74" s="218"/>
      <c r="I74" s="219"/>
    </row>
    <row r="75" spans="1:9">
      <c r="A75" s="212" t="s">
        <v>93</v>
      </c>
      <c r="B75" s="244">
        <v>611.49581732175079</v>
      </c>
      <c r="C75" s="244">
        <v>582.5123902759201</v>
      </c>
      <c r="D75" s="244">
        <v>508.16261801078008</v>
      </c>
      <c r="E75" s="244">
        <v>446.41836921752792</v>
      </c>
      <c r="F75" s="244">
        <v>473.16874270719052</v>
      </c>
      <c r="G75" s="244">
        <v>494.41258149965836</v>
      </c>
      <c r="H75" s="239">
        <v>1413.9996934243768</v>
      </c>
      <c r="I75" s="240">
        <v>1780.1237974232286</v>
      </c>
    </row>
    <row r="76" spans="1:9">
      <c r="A76" s="212" t="s">
        <v>87</v>
      </c>
      <c r="B76" s="244">
        <v>273.73328279147381</v>
      </c>
      <c r="C76" s="244">
        <v>291.23118938011896</v>
      </c>
      <c r="D76" s="244">
        <v>218.61338738792449</v>
      </c>
      <c r="E76" s="244">
        <v>186.18058220242472</v>
      </c>
      <c r="F76" s="244">
        <v>225.73474540439895</v>
      </c>
      <c r="G76" s="244">
        <v>213.90844031870324</v>
      </c>
      <c r="H76" s="239">
        <v>625.82376792552691</v>
      </c>
      <c r="I76" s="240">
        <v>853.80779914938591</v>
      </c>
    </row>
    <row r="77" spans="1:9">
      <c r="A77" s="215" t="s">
        <v>88</v>
      </c>
      <c r="B77" s="229">
        <f t="shared" ref="B77:I77" si="8">IFERROR(B76/B75,0)</f>
        <v>0.44764538863140507</v>
      </c>
      <c r="C77" s="229">
        <f t="shared" si="8"/>
        <v>0.49995707257346195</v>
      </c>
      <c r="D77" s="229">
        <f t="shared" si="8"/>
        <v>0.43020359947706122</v>
      </c>
      <c r="E77" s="229">
        <f t="shared" si="8"/>
        <v>0.41705403504958333</v>
      </c>
      <c r="F77" s="229">
        <f t="shared" si="8"/>
        <v>0.47707028176222888</v>
      </c>
      <c r="G77" s="229">
        <f t="shared" si="8"/>
        <v>0.43265169278231858</v>
      </c>
      <c r="H77" s="204">
        <f t="shared" si="8"/>
        <v>0.44259116238556462</v>
      </c>
      <c r="I77" s="222">
        <f t="shared" si="8"/>
        <v>0.47963394477692672</v>
      </c>
    </row>
    <row r="78" spans="1:9">
      <c r="A78" s="212" t="s">
        <v>89</v>
      </c>
      <c r="B78" s="244">
        <v>84.143389220111075</v>
      </c>
      <c r="C78" s="244">
        <v>69.745357652874929</v>
      </c>
      <c r="D78" s="244">
        <v>46.354532577491085</v>
      </c>
      <c r="E78" s="244">
        <v>33.554662664261897</v>
      </c>
      <c r="F78" s="244">
        <v>71.179917623422426</v>
      </c>
      <c r="G78" s="244">
        <v>46.117139057306318</v>
      </c>
      <c r="H78" s="239">
        <v>150.85171934499064</v>
      </c>
      <c r="I78" s="240">
        <v>253.10329674853133</v>
      </c>
    </row>
    <row r="79" spans="1:9" ht="5.25" customHeight="1">
      <c r="A79" s="212"/>
      <c r="B79" s="244"/>
      <c r="C79" s="244"/>
      <c r="D79" s="244"/>
      <c r="E79" s="244"/>
      <c r="F79" s="244"/>
      <c r="G79" s="244"/>
      <c r="H79" s="246"/>
      <c r="I79" s="247"/>
    </row>
    <row r="80" spans="1:9">
      <c r="A80" s="217" t="s">
        <v>91</v>
      </c>
      <c r="B80" s="249">
        <v>101.20599999999999</v>
      </c>
      <c r="C80" s="249">
        <v>90.695000000000022</v>
      </c>
      <c r="D80" s="249">
        <v>146.24499999999998</v>
      </c>
      <c r="E80" s="249">
        <v>38.561999999999998</v>
      </c>
      <c r="F80" s="249">
        <v>112.92</v>
      </c>
      <c r="G80" s="249">
        <v>67.614000000000004</v>
      </c>
      <c r="H80" s="254">
        <v>219.096</v>
      </c>
      <c r="I80" s="255">
        <v>238.85900000000001</v>
      </c>
    </row>
    <row r="81" spans="1:9">
      <c r="A81" s="227" t="s">
        <v>67</v>
      </c>
      <c r="B81" s="64"/>
      <c r="C81" s="64"/>
      <c r="D81" s="64"/>
      <c r="E81" s="64"/>
      <c r="F81" s="64"/>
      <c r="G81" s="64"/>
      <c r="H81" s="218"/>
      <c r="I81" s="219"/>
    </row>
    <row r="82" spans="1:9">
      <c r="A82" s="212" t="s">
        <v>93</v>
      </c>
      <c r="B82" s="244">
        <v>1255.2273468462743</v>
      </c>
      <c r="C82" s="244">
        <v>1147.8820215195142</v>
      </c>
      <c r="D82" s="244">
        <v>1116.6963943549313</v>
      </c>
      <c r="E82" s="244">
        <v>1011.0737356351664</v>
      </c>
      <c r="F82" s="244">
        <v>1043.6616970199775</v>
      </c>
      <c r="G82" s="244">
        <v>1047.760733231843</v>
      </c>
      <c r="H82" s="239">
        <v>3102.496165886987</v>
      </c>
      <c r="I82" s="240">
        <v>3506.6913661557078</v>
      </c>
    </row>
    <row r="83" spans="1:9">
      <c r="A83" s="212" t="s">
        <v>87</v>
      </c>
      <c r="B83" s="244">
        <v>519.39738391129356</v>
      </c>
      <c r="C83" s="244">
        <v>420.1796863133435</v>
      </c>
      <c r="D83" s="244">
        <v>114.87433976203693</v>
      </c>
      <c r="E83" s="244">
        <v>365.04625249892717</v>
      </c>
      <c r="F83" s="244">
        <v>371.3602746998331</v>
      </c>
      <c r="G83" s="244">
        <v>429.74809698016145</v>
      </c>
      <c r="H83" s="239">
        <v>1166.1546241789217</v>
      </c>
      <c r="I83" s="240">
        <v>1366.4314964338319</v>
      </c>
    </row>
    <row r="84" spans="1:9">
      <c r="A84" s="215" t="s">
        <v>88</v>
      </c>
      <c r="B84" s="229">
        <f t="shared" ref="B84:I84" si="9">IFERROR(B83/B82,0)</f>
        <v>0.41378749850874891</v>
      </c>
      <c r="C84" s="229">
        <f t="shared" si="9"/>
        <v>0.36604779797590059</v>
      </c>
      <c r="D84" s="229">
        <f t="shared" si="9"/>
        <v>0.10286980449005123</v>
      </c>
      <c r="E84" s="229">
        <f t="shared" si="9"/>
        <v>0.36104810127384185</v>
      </c>
      <c r="F84" s="229">
        <f t="shared" si="9"/>
        <v>0.35582437849371856</v>
      </c>
      <c r="G84" s="229">
        <f t="shared" si="9"/>
        <v>0.41015862052263896</v>
      </c>
      <c r="H84" s="204">
        <f t="shared" si="9"/>
        <v>0.37587624990521928</v>
      </c>
      <c r="I84" s="222">
        <f t="shared" si="9"/>
        <v>0.38966403191958526</v>
      </c>
    </row>
    <row r="85" spans="1:9">
      <c r="A85" s="212" t="s">
        <v>89</v>
      </c>
      <c r="B85" s="244">
        <v>225.59108141323111</v>
      </c>
      <c r="C85" s="244">
        <v>64.330740897104931</v>
      </c>
      <c r="D85" s="244">
        <v>-217.69191948049217</v>
      </c>
      <c r="E85" s="244">
        <v>-61.717384730614882</v>
      </c>
      <c r="F85" s="244">
        <v>101.92620148583646</v>
      </c>
      <c r="G85" s="244">
        <v>147.22114033663473</v>
      </c>
      <c r="H85" s="239">
        <v>187.42995709185632</v>
      </c>
      <c r="I85" s="240">
        <v>445.55568268403113</v>
      </c>
    </row>
    <row r="86" spans="1:9" ht="5.25" customHeight="1">
      <c r="A86" s="212"/>
      <c r="B86" s="244"/>
      <c r="C86" s="244"/>
      <c r="D86" s="244"/>
      <c r="E86" s="244"/>
      <c r="F86" s="244"/>
      <c r="G86" s="244"/>
      <c r="H86" s="246"/>
      <c r="I86" s="247"/>
    </row>
    <row r="87" spans="1:9" ht="13.5" customHeight="1">
      <c r="A87" s="217" t="s">
        <v>91</v>
      </c>
      <c r="B87" s="249">
        <v>247.39499999999998</v>
      </c>
      <c r="C87" s="249">
        <v>229.798</v>
      </c>
      <c r="D87" s="249">
        <v>310.57299999999998</v>
      </c>
      <c r="E87" s="249">
        <v>218.602</v>
      </c>
      <c r="F87" s="249">
        <v>274.60699999999997</v>
      </c>
      <c r="G87" s="249">
        <v>104.40199999999999</v>
      </c>
      <c r="H87" s="254">
        <v>597.61099999999999</v>
      </c>
      <c r="I87" s="240">
        <v>826.93700000000001</v>
      </c>
    </row>
    <row r="88" spans="1:9">
      <c r="A88" s="227" t="s">
        <v>68</v>
      </c>
      <c r="B88" s="64"/>
      <c r="C88" s="64"/>
      <c r="D88" s="64"/>
      <c r="E88" s="64"/>
      <c r="F88" s="64"/>
      <c r="G88" s="64"/>
      <c r="H88" s="218"/>
      <c r="I88" s="219"/>
    </row>
    <row r="89" spans="1:9">
      <c r="A89" s="212" t="s">
        <v>93</v>
      </c>
      <c r="B89" s="244">
        <v>47.107935301262991</v>
      </c>
      <c r="C89" s="244">
        <v>49.367922744462206</v>
      </c>
      <c r="D89" s="244">
        <v>60.016237310730759</v>
      </c>
      <c r="E89" s="244">
        <v>70.238689190799619</v>
      </c>
      <c r="F89" s="244">
        <v>68.729370470227622</v>
      </c>
      <c r="G89" s="244">
        <v>70.907589254506718</v>
      </c>
      <c r="H89" s="239">
        <v>209.87564891553396</v>
      </c>
      <c r="I89" s="240">
        <v>146.37232943042503</v>
      </c>
    </row>
    <row r="90" spans="1:9">
      <c r="A90" s="212" t="s">
        <v>87</v>
      </c>
      <c r="B90" s="244">
        <v>14.0859376225783</v>
      </c>
      <c r="C90" s="244">
        <v>14.324662570778404</v>
      </c>
      <c r="D90" s="244">
        <v>23.016447142855938</v>
      </c>
      <c r="E90" s="244">
        <v>33.654054546214802</v>
      </c>
      <c r="F90" s="244">
        <v>31.64751987284432</v>
      </c>
      <c r="G90" s="244">
        <v>31.380548744355679</v>
      </c>
      <c r="H90" s="239">
        <v>96.682123163414801</v>
      </c>
      <c r="I90" s="240">
        <v>45.221463972955206</v>
      </c>
    </row>
    <row r="91" spans="1:9">
      <c r="A91" s="215" t="s">
        <v>88</v>
      </c>
      <c r="B91" s="229">
        <f t="shared" ref="B91:I91" si="10">IFERROR(B90/B89,0)</f>
        <v>0.29901411582775628</v>
      </c>
      <c r="C91" s="229">
        <f t="shared" si="10"/>
        <v>0.29016133907285491</v>
      </c>
      <c r="D91" s="229">
        <f t="shared" si="10"/>
        <v>0.38350366791056145</v>
      </c>
      <c r="E91" s="229">
        <f t="shared" si="10"/>
        <v>0.47913841977881128</v>
      </c>
      <c r="F91" s="229">
        <f t="shared" si="10"/>
        <v>0.46046573184536121</v>
      </c>
      <c r="G91" s="229">
        <f t="shared" si="10"/>
        <v>0.44255557231994325</v>
      </c>
      <c r="H91" s="204">
        <f t="shared" si="10"/>
        <v>0.46066384386654241</v>
      </c>
      <c r="I91" s="222">
        <f t="shared" si="10"/>
        <v>0.30894817448710665</v>
      </c>
    </row>
    <row r="92" spans="1:9">
      <c r="A92" s="212" t="s">
        <v>89</v>
      </c>
      <c r="B92" s="244">
        <v>-0.12488379830440133</v>
      </c>
      <c r="C92" s="244">
        <v>0.89370487158082446</v>
      </c>
      <c r="D92" s="244">
        <v>15.343075064335821</v>
      </c>
      <c r="E92" s="244">
        <v>15.560322365135493</v>
      </c>
      <c r="F92" s="244">
        <v>16.652934864658683</v>
      </c>
      <c r="G92" s="244">
        <v>12.86621212600685</v>
      </c>
      <c r="H92" s="239">
        <v>45.079469355801024</v>
      </c>
      <c r="I92" s="240">
        <v>3.2025303849485427</v>
      </c>
    </row>
    <row r="93" spans="1:9" ht="6" customHeight="1">
      <c r="A93" s="212"/>
      <c r="B93" s="244"/>
      <c r="C93" s="244"/>
      <c r="D93" s="244"/>
      <c r="E93" s="244"/>
      <c r="F93" s="244"/>
      <c r="G93" s="244"/>
      <c r="H93" s="246"/>
      <c r="I93" s="247"/>
    </row>
    <row r="94" spans="1:9" ht="15" customHeight="1">
      <c r="A94" s="217" t="s">
        <v>91</v>
      </c>
      <c r="B94" s="249">
        <v>7.3500000000000014</v>
      </c>
      <c r="C94" s="249">
        <v>9.4359999999999982</v>
      </c>
      <c r="D94" s="249">
        <v>13.456</v>
      </c>
      <c r="E94" s="249">
        <v>11.42</v>
      </c>
      <c r="F94" s="249">
        <v>16.429000000000002</v>
      </c>
      <c r="G94" s="249">
        <v>21.950999999999997</v>
      </c>
      <c r="H94" s="254">
        <v>49.8</v>
      </c>
      <c r="I94" s="240">
        <v>25.373999999999999</v>
      </c>
    </row>
    <row r="95" spans="1:9">
      <c r="A95" s="227" t="s">
        <v>69</v>
      </c>
      <c r="B95" s="64"/>
      <c r="C95" s="64"/>
      <c r="D95" s="64"/>
      <c r="E95" s="64"/>
      <c r="F95" s="64"/>
      <c r="G95" s="64"/>
      <c r="H95" s="218"/>
      <c r="I95" s="219"/>
    </row>
    <row r="96" spans="1:9">
      <c r="A96" s="212" t="s">
        <v>93</v>
      </c>
      <c r="B96" s="244">
        <v>78.325724656758055</v>
      </c>
      <c r="C96" s="244">
        <v>80.610715512893535</v>
      </c>
      <c r="D96" s="244">
        <v>74.188342096244185</v>
      </c>
      <c r="E96" s="244">
        <v>69.870690122566998</v>
      </c>
      <c r="F96" s="244">
        <v>76.801239798667211</v>
      </c>
      <c r="G96" s="244">
        <v>84.754293238785948</v>
      </c>
      <c r="H96" s="239">
        <v>231.42622316002016</v>
      </c>
      <c r="I96" s="240">
        <v>236.4717779503012</v>
      </c>
    </row>
    <row r="97" spans="1:9">
      <c r="A97" s="212" t="s">
        <v>87</v>
      </c>
      <c r="B97" s="244">
        <v>12.58654837245035</v>
      </c>
      <c r="C97" s="244">
        <v>13.495881690266661</v>
      </c>
      <c r="D97" s="244">
        <v>10.443012340446131</v>
      </c>
      <c r="E97" s="244">
        <v>6.4782487935754904</v>
      </c>
      <c r="F97" s="244">
        <v>14.147797758796615</v>
      </c>
      <c r="G97" s="244">
        <v>20.007093141091215</v>
      </c>
      <c r="H97" s="239">
        <v>40.63313969346332</v>
      </c>
      <c r="I97" s="240">
        <v>36.474791384416257</v>
      </c>
    </row>
    <row r="98" spans="1:9">
      <c r="A98" s="215" t="s">
        <v>88</v>
      </c>
      <c r="B98" s="229">
        <f t="shared" ref="B98:I98" si="11">IFERROR(B97/B96,0)</f>
        <v>0.16069494955338873</v>
      </c>
      <c r="C98" s="229">
        <f t="shared" si="11"/>
        <v>0.16742044285797239</v>
      </c>
      <c r="D98" s="229">
        <f t="shared" si="11"/>
        <v>0.14076352221078697</v>
      </c>
      <c r="E98" s="229">
        <f t="shared" si="11"/>
        <v>9.2717687233536142E-2</v>
      </c>
      <c r="F98" s="229">
        <f t="shared" si="11"/>
        <v>0.18421314285921375</v>
      </c>
      <c r="G98" s="229">
        <f t="shared" si="11"/>
        <v>0.2360599372202116</v>
      </c>
      <c r="H98" s="204">
        <f t="shared" si="11"/>
        <v>0.17557707652415624</v>
      </c>
      <c r="I98" s="222">
        <f t="shared" si="11"/>
        <v>0.1542458542011812</v>
      </c>
    </row>
    <row r="99" spans="1:9">
      <c r="A99" s="212" t="s">
        <v>89</v>
      </c>
      <c r="B99" s="244">
        <v>-13.761994326465224</v>
      </c>
      <c r="C99" s="244">
        <v>-9.1763834686700037</v>
      </c>
      <c r="D99" s="244">
        <v>-21.325621265926124</v>
      </c>
      <c r="E99" s="244">
        <v>-15.028972489189949</v>
      </c>
      <c r="F99" s="244">
        <v>-13.884622465888837</v>
      </c>
      <c r="G99" s="244">
        <v>-1.4385760589114938</v>
      </c>
      <c r="H99" s="239">
        <v>-30.352171013990279</v>
      </c>
      <c r="I99" s="240">
        <v>-38.852382983968802</v>
      </c>
    </row>
    <row r="100" spans="1:9" ht="5.25" customHeight="1">
      <c r="A100" s="212"/>
      <c r="B100" s="244"/>
      <c r="C100" s="244"/>
      <c r="D100" s="244"/>
      <c r="E100" s="244"/>
      <c r="F100" s="244"/>
      <c r="G100" s="244"/>
      <c r="H100" s="246"/>
      <c r="I100" s="247"/>
    </row>
    <row r="101" spans="1:9" ht="15.75" customHeight="1">
      <c r="A101" s="217" t="s">
        <v>91</v>
      </c>
      <c r="B101" s="249">
        <v>37.484999999999999</v>
      </c>
      <c r="C101" s="249">
        <v>10.638999999999996</v>
      </c>
      <c r="D101" s="249">
        <v>10.317</v>
      </c>
      <c r="E101" s="249">
        <v>11.968</v>
      </c>
      <c r="F101" s="249">
        <v>11.811</v>
      </c>
      <c r="G101" s="249">
        <v>10.645999999999997</v>
      </c>
      <c r="H101" s="254">
        <v>34.424999999999997</v>
      </c>
      <c r="I101" s="255">
        <v>54.110999999999997</v>
      </c>
    </row>
    <row r="102" spans="1:9" ht="12.75" customHeight="1">
      <c r="A102" s="206" t="s">
        <v>95</v>
      </c>
      <c r="B102" s="224"/>
      <c r="C102" s="224"/>
      <c r="D102" s="224"/>
      <c r="E102" s="224"/>
      <c r="F102" s="224"/>
      <c r="G102" s="224"/>
      <c r="H102" s="211"/>
      <c r="I102" s="193"/>
    </row>
    <row r="103" spans="1:9" ht="12.75" customHeight="1">
      <c r="A103" s="230" t="s">
        <v>93</v>
      </c>
      <c r="B103" s="242">
        <v>39.143999999999998</v>
      </c>
      <c r="C103" s="242">
        <v>33.533000000000001</v>
      </c>
      <c r="D103" s="242">
        <v>29.748999999999995</v>
      </c>
      <c r="E103" s="242">
        <v>28.329000000000001</v>
      </c>
      <c r="F103" s="242">
        <v>28.976999999999997</v>
      </c>
      <c r="G103" s="242">
        <v>25.921000000000006</v>
      </c>
      <c r="H103" s="239">
        <v>83.227000000000004</v>
      </c>
      <c r="I103" s="240">
        <v>110.018</v>
      </c>
    </row>
    <row r="104" spans="1:9" ht="12.75" customHeight="1">
      <c r="A104" s="230" t="s">
        <v>87</v>
      </c>
      <c r="B104" s="242">
        <v>11.044</v>
      </c>
      <c r="C104" s="242">
        <v>7.8420000000000023</v>
      </c>
      <c r="D104" s="242">
        <v>6.0989999999999966</v>
      </c>
      <c r="E104" s="242">
        <v>6.274</v>
      </c>
      <c r="F104" s="242">
        <v>5.8820000000000006</v>
      </c>
      <c r="G104" s="242">
        <v>0.53099999999999881</v>
      </c>
      <c r="H104" s="239">
        <v>12.686999999999999</v>
      </c>
      <c r="I104" s="240">
        <v>33.121000000000002</v>
      </c>
    </row>
    <row r="105" spans="1:9" ht="12.75" customHeight="1">
      <c r="A105" s="200" t="s">
        <v>88</v>
      </c>
      <c r="B105" s="231">
        <f t="shared" ref="B105:I105" si="12">IFERROR(B104/B103,0)</f>
        <v>0.2821377478029839</v>
      </c>
      <c r="C105" s="231">
        <f t="shared" si="12"/>
        <v>0.23385918349088963</v>
      </c>
      <c r="D105" s="231">
        <f t="shared" si="12"/>
        <v>0.20501529463175225</v>
      </c>
      <c r="E105" s="231">
        <f t="shared" si="12"/>
        <v>0.22146916587242754</v>
      </c>
      <c r="F105" s="231">
        <f t="shared" si="12"/>
        <v>0.2029885771473928</v>
      </c>
      <c r="G105" s="231">
        <f t="shared" si="12"/>
        <v>2.0485320782377171E-2</v>
      </c>
      <c r="H105" s="204">
        <f t="shared" si="12"/>
        <v>0.15243851154072596</v>
      </c>
      <c r="I105" s="222">
        <f t="shared" si="12"/>
        <v>0.3010507371521024</v>
      </c>
    </row>
    <row r="106" spans="1:9" ht="12.75" customHeight="1">
      <c r="A106" s="230" t="s">
        <v>89</v>
      </c>
      <c r="B106" s="242">
        <v>-18.256</v>
      </c>
      <c r="C106" s="242">
        <v>-37.759</v>
      </c>
      <c r="D106" s="242">
        <v>-35.058000000000007</v>
      </c>
      <c r="E106" s="242">
        <v>-23.077000000000002</v>
      </c>
      <c r="F106" s="242">
        <v>-16.819999999999997</v>
      </c>
      <c r="G106" s="242">
        <v>-35.390000000000008</v>
      </c>
      <c r="H106" s="239">
        <v>-75.287000000000006</v>
      </c>
      <c r="I106" s="240">
        <v>-32.363</v>
      </c>
    </row>
    <row r="107" spans="1:9" ht="4.5" customHeight="1">
      <c r="A107" s="232"/>
      <c r="B107" s="256"/>
      <c r="C107" s="256"/>
      <c r="D107" s="256"/>
      <c r="E107" s="256"/>
      <c r="F107" s="256"/>
      <c r="G107" s="256"/>
      <c r="H107" s="246"/>
      <c r="I107" s="247"/>
    </row>
    <row r="108" spans="1:9" ht="12.75" customHeight="1" thickBot="1">
      <c r="A108" s="233" t="s">
        <v>91</v>
      </c>
      <c r="B108" s="257">
        <v>1.2389999999999999</v>
      </c>
      <c r="C108" s="257">
        <v>3.1410000000000005</v>
      </c>
      <c r="D108" s="257">
        <v>2.79</v>
      </c>
      <c r="E108" s="257">
        <v>3.081</v>
      </c>
      <c r="F108" s="257">
        <v>1.214</v>
      </c>
      <c r="G108" s="257">
        <v>0.30100000000000016</v>
      </c>
      <c r="H108" s="258">
        <v>4.5960000000000001</v>
      </c>
      <c r="I108" s="259">
        <v>5.9080000000000004</v>
      </c>
    </row>
    <row r="109" spans="1:9" ht="3" customHeight="1">
      <c r="A109" s="113"/>
      <c r="B109" s="113"/>
      <c r="C109" s="113"/>
      <c r="D109" s="113"/>
      <c r="E109" s="113"/>
      <c r="F109" s="113"/>
      <c r="G109" s="113"/>
      <c r="H109" s="113"/>
      <c r="I109" s="113"/>
    </row>
    <row r="110" spans="1:9">
      <c r="A110" s="234" t="s">
        <v>96</v>
      </c>
      <c r="B110" s="113"/>
      <c r="C110" s="113"/>
      <c r="D110" s="113"/>
      <c r="E110" s="113"/>
      <c r="F110" s="113"/>
      <c r="G110" s="113"/>
      <c r="H110" s="113"/>
      <c r="I110" s="113"/>
    </row>
    <row r="111" spans="1:9">
      <c r="A111" s="234" t="s">
        <v>187</v>
      </c>
      <c r="B111" s="113"/>
      <c r="C111" s="113"/>
      <c r="D111" s="113"/>
      <c r="E111" s="113"/>
      <c r="F111" s="113"/>
      <c r="G111" s="113"/>
      <c r="H111" s="113"/>
      <c r="I111" s="113"/>
    </row>
    <row r="112" spans="1:9">
      <c r="A112" s="113"/>
    </row>
    <row r="113" spans="1:1">
      <c r="A113" s="113"/>
    </row>
    <row r="114" spans="1:1">
      <c r="A114" s="113"/>
    </row>
    <row r="115" spans="1:1">
      <c r="A115" s="113"/>
    </row>
    <row r="116" spans="1:1">
      <c r="A116" s="113"/>
    </row>
    <row r="117" spans="1:1">
      <c r="A117" s="113"/>
    </row>
    <row r="118" spans="1:1">
      <c r="A118" s="113"/>
    </row>
  </sheetData>
  <mergeCells count="1">
    <mergeCell ref="A1:E1"/>
  </mergeCells>
  <printOptions horizontalCentered="1"/>
  <pageMargins left="0.25" right="0.25" top="0.26" bottom="0.05" header="0.25" footer="0.1"/>
  <pageSetup paperSize="9" scale="6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44"/>
  <sheetViews>
    <sheetView showGridLines="0" tabSelected="1" zoomScaleNormal="100" zoomScaleSheetLayoutView="100" workbookViewId="0">
      <selection activeCell="D21" sqref="D21"/>
    </sheetView>
  </sheetViews>
  <sheetFormatPr defaultColWidth="9.140625" defaultRowHeight="12.75"/>
  <cols>
    <col min="1" max="1" width="55.28515625" style="263" customWidth="1"/>
    <col min="2" max="2" width="12.5703125" style="335" customWidth="1"/>
    <col min="3" max="3" width="0.7109375" style="335" customWidth="1"/>
    <col min="4" max="4" width="11.140625" style="335" customWidth="1"/>
    <col min="5" max="5" width="2" style="335" customWidth="1"/>
    <col min="6" max="6" width="13.7109375" style="335" customWidth="1"/>
    <col min="7" max="7" width="1.140625" style="299" customWidth="1"/>
    <col min="8" max="8" width="13.140625" style="335" bestFit="1" customWidth="1"/>
    <col min="9" max="9" width="12.42578125" style="263" bestFit="1" customWidth="1"/>
    <col min="10" max="10" width="15.85546875" style="263" customWidth="1"/>
    <col min="11" max="11" width="12.5703125" style="263" bestFit="1" customWidth="1"/>
    <col min="12" max="12" width="11.7109375" style="263" bestFit="1" customWidth="1"/>
    <col min="13" max="13" width="11.140625" style="263" bestFit="1" customWidth="1"/>
    <col min="14" max="14" width="11.7109375" style="263" bestFit="1" customWidth="1"/>
    <col min="15" max="15" width="9.140625" style="263"/>
    <col min="16" max="16" width="12" style="263" bestFit="1" customWidth="1"/>
    <col min="17" max="16384" width="9.140625" style="263"/>
  </cols>
  <sheetData>
    <row r="1" spans="1:16" ht="26.25" customHeight="1">
      <c r="A1" s="260" t="s">
        <v>98</v>
      </c>
      <c r="B1" s="261"/>
      <c r="C1" s="261"/>
      <c r="D1" s="261"/>
      <c r="E1" s="261"/>
      <c r="F1" s="261"/>
      <c r="G1" s="262"/>
      <c r="H1" s="261"/>
    </row>
    <row r="2" spans="1:16" ht="19.5" customHeight="1">
      <c r="A2" s="264" t="s">
        <v>99</v>
      </c>
      <c r="B2" s="265"/>
      <c r="C2" s="265"/>
      <c r="D2" s="265"/>
      <c r="E2" s="265"/>
      <c r="F2" s="265"/>
      <c r="G2" s="266"/>
      <c r="H2" s="265"/>
    </row>
    <row r="3" spans="1:16" ht="18.75" customHeight="1">
      <c r="A3" s="264" t="s">
        <v>100</v>
      </c>
      <c r="B3" s="267"/>
      <c r="C3" s="267"/>
      <c r="D3" s="267"/>
      <c r="E3" s="267"/>
      <c r="F3" s="267"/>
      <c r="G3" s="268"/>
      <c r="H3" s="267"/>
    </row>
    <row r="4" spans="1:16" ht="15" customHeight="1">
      <c r="A4" s="269"/>
      <c r="B4" s="270" t="s">
        <v>101</v>
      </c>
      <c r="C4" s="271"/>
      <c r="D4" s="271"/>
      <c r="E4" s="272"/>
      <c r="F4" s="270" t="s">
        <v>102</v>
      </c>
      <c r="G4" s="271"/>
      <c r="H4" s="271"/>
    </row>
    <row r="5" spans="1:16" ht="15" customHeight="1">
      <c r="A5" s="269"/>
      <c r="B5" s="273" t="s">
        <v>103</v>
      </c>
      <c r="C5" s="274"/>
      <c r="D5" s="275"/>
      <c r="E5" s="272"/>
      <c r="F5" s="273" t="s">
        <v>103</v>
      </c>
      <c r="G5" s="274"/>
      <c r="H5" s="275"/>
    </row>
    <row r="6" spans="1:16" ht="15.75" customHeight="1">
      <c r="A6" s="276"/>
      <c r="B6" s="277">
        <v>2015</v>
      </c>
      <c r="C6" s="278"/>
      <c r="D6" s="279">
        <f>B6-1</f>
        <v>2014</v>
      </c>
      <c r="E6" s="272"/>
      <c r="F6" s="277">
        <v>2015</v>
      </c>
      <c r="G6" s="278"/>
      <c r="H6" s="279">
        <f>F6-1</f>
        <v>2014</v>
      </c>
      <c r="I6" s="280"/>
      <c r="J6" s="280"/>
      <c r="K6" s="280"/>
    </row>
    <row r="7" spans="1:16">
      <c r="A7" s="276"/>
      <c r="B7" s="273" t="s">
        <v>104</v>
      </c>
      <c r="C7" s="274"/>
      <c r="D7" s="281"/>
      <c r="E7" s="272"/>
      <c r="F7" s="273" t="s">
        <v>104</v>
      </c>
      <c r="G7" s="274"/>
      <c r="H7" s="281"/>
      <c r="I7" s="280"/>
      <c r="J7" s="280"/>
      <c r="K7" s="280"/>
    </row>
    <row r="8" spans="1:16" ht="15" customHeight="1">
      <c r="A8" s="276"/>
      <c r="B8" s="282" t="s">
        <v>105</v>
      </c>
      <c r="C8" s="278"/>
      <c r="D8" s="278" t="s">
        <v>105</v>
      </c>
      <c r="E8" s="283"/>
      <c r="F8" s="284" t="s">
        <v>105</v>
      </c>
      <c r="G8" s="285"/>
      <c r="H8" s="286" t="s">
        <v>105</v>
      </c>
      <c r="I8" s="280"/>
      <c r="J8" s="280"/>
      <c r="K8" s="280"/>
    </row>
    <row r="9" spans="1:16" ht="15" customHeight="1">
      <c r="A9" s="276" t="s">
        <v>106</v>
      </c>
      <c r="B9" s="282"/>
      <c r="C9" s="278"/>
      <c r="D9" s="286"/>
      <c r="E9" s="283"/>
      <c r="F9" s="284"/>
      <c r="G9" s="285"/>
      <c r="H9" s="286"/>
      <c r="I9" s="280"/>
      <c r="J9" s="280"/>
      <c r="K9" s="280"/>
    </row>
    <row r="10" spans="1:16" ht="13.5">
      <c r="A10" s="287" t="s">
        <v>107</v>
      </c>
      <c r="B10" s="282"/>
      <c r="C10" s="288"/>
      <c r="D10" s="282"/>
      <c r="E10" s="289"/>
      <c r="F10" s="284"/>
      <c r="G10" s="290"/>
      <c r="H10" s="284"/>
      <c r="I10" s="280"/>
      <c r="J10" s="280"/>
      <c r="K10" s="280"/>
    </row>
    <row r="11" spans="1:16" ht="16.149999999999999" customHeight="1">
      <c r="A11" s="291" t="s">
        <v>84</v>
      </c>
      <c r="B11" s="292">
        <v>8154531</v>
      </c>
      <c r="C11" s="292"/>
      <c r="D11" s="293">
        <v>8335252</v>
      </c>
      <c r="E11" s="294"/>
      <c r="F11" s="295">
        <v>24196074</v>
      </c>
      <c r="G11" s="296"/>
      <c r="H11" s="293">
        <v>24838803</v>
      </c>
      <c r="I11" s="280"/>
      <c r="J11" s="280"/>
      <c r="K11" s="297"/>
      <c r="L11" s="298"/>
      <c r="M11" s="299"/>
      <c r="N11" s="299"/>
      <c r="O11" s="299"/>
      <c r="P11" s="299"/>
    </row>
    <row r="12" spans="1:16" ht="16.149999999999999" customHeight="1">
      <c r="A12" s="291"/>
      <c r="B12" s="292"/>
      <c r="C12" s="292"/>
      <c r="D12" s="293"/>
      <c r="E12" s="294"/>
      <c r="F12" s="295"/>
      <c r="G12" s="296"/>
      <c r="H12" s="293"/>
      <c r="I12" s="280"/>
      <c r="J12" s="280"/>
      <c r="K12" s="297"/>
      <c r="L12" s="299"/>
      <c r="M12" s="299"/>
      <c r="N12" s="299"/>
      <c r="O12" s="299"/>
      <c r="P12" s="299"/>
    </row>
    <row r="13" spans="1:16" ht="19.899999999999999" customHeight="1">
      <c r="A13" s="300" t="s">
        <v>108</v>
      </c>
      <c r="B13" s="295">
        <v>-2808874</v>
      </c>
      <c r="C13" s="295"/>
      <c r="D13" s="301">
        <v>-3005861</v>
      </c>
      <c r="E13" s="302"/>
      <c r="F13" s="295">
        <v>-8564019</v>
      </c>
      <c r="G13" s="296"/>
      <c r="H13" s="293">
        <v>-8638340</v>
      </c>
      <c r="I13" s="280"/>
      <c r="J13" s="280"/>
      <c r="K13" s="297"/>
      <c r="L13" s="299"/>
      <c r="M13" s="299"/>
      <c r="N13" s="299"/>
      <c r="O13" s="299"/>
      <c r="P13" s="299"/>
    </row>
    <row r="14" spans="1:16" ht="20.100000000000001" customHeight="1">
      <c r="A14" s="300" t="s">
        <v>109</v>
      </c>
      <c r="B14" s="295">
        <v>-1793227</v>
      </c>
      <c r="C14" s="295"/>
      <c r="D14" s="301">
        <v>-1978465</v>
      </c>
      <c r="E14" s="303"/>
      <c r="F14" s="295">
        <v>-5629358</v>
      </c>
      <c r="G14" s="296"/>
      <c r="H14" s="293">
        <v>-6027660</v>
      </c>
      <c r="I14" s="280"/>
      <c r="J14" s="280"/>
      <c r="K14" s="297"/>
      <c r="L14" s="299"/>
      <c r="M14" s="299"/>
      <c r="N14" s="299"/>
      <c r="O14" s="299"/>
      <c r="P14" s="299"/>
    </row>
    <row r="15" spans="1:16" ht="20.100000000000001" customHeight="1">
      <c r="A15" s="300" t="s">
        <v>110</v>
      </c>
      <c r="B15" s="295">
        <v>-1972609</v>
      </c>
      <c r="C15" s="295"/>
      <c r="D15" s="301">
        <v>-1932024</v>
      </c>
      <c r="E15" s="303"/>
      <c r="F15" s="295">
        <v>-5899251</v>
      </c>
      <c r="G15" s="296"/>
      <c r="H15" s="293">
        <v>-5588192</v>
      </c>
      <c r="I15" s="280"/>
      <c r="J15" s="280"/>
      <c r="K15" s="297"/>
      <c r="L15" s="299"/>
      <c r="M15" s="299"/>
      <c r="N15" s="299"/>
      <c r="O15" s="299"/>
      <c r="P15" s="299"/>
    </row>
    <row r="16" spans="1:16" ht="19.5" customHeight="1">
      <c r="A16" s="300" t="s">
        <v>111</v>
      </c>
      <c r="B16" s="295">
        <v>-553750</v>
      </c>
      <c r="C16" s="295"/>
      <c r="D16" s="301">
        <v>-482949</v>
      </c>
      <c r="E16" s="302"/>
      <c r="F16" s="295">
        <v>-1518709</v>
      </c>
      <c r="G16" s="304"/>
      <c r="H16" s="293">
        <v>-1544103</v>
      </c>
      <c r="I16" s="280"/>
      <c r="J16" s="280"/>
      <c r="K16" s="297"/>
      <c r="L16" s="299"/>
      <c r="M16" s="299"/>
      <c r="N16" s="299"/>
      <c r="O16" s="299"/>
      <c r="P16" s="299"/>
    </row>
    <row r="17" spans="1:16" ht="19.5" customHeight="1">
      <c r="A17" s="300" t="s">
        <v>112</v>
      </c>
      <c r="B17" s="295">
        <v>0</v>
      </c>
      <c r="C17" s="295"/>
      <c r="D17" s="301">
        <v>0</v>
      </c>
      <c r="E17" s="302"/>
      <c r="F17" s="295">
        <v>0</v>
      </c>
      <c r="G17" s="304"/>
      <c r="H17" s="301">
        <v>0</v>
      </c>
      <c r="I17" s="280"/>
      <c r="J17" s="280"/>
      <c r="K17" s="297"/>
      <c r="L17" s="299"/>
      <c r="M17" s="299"/>
      <c r="N17" s="299"/>
      <c r="O17" s="299"/>
      <c r="P17" s="299"/>
    </row>
    <row r="18" spans="1:16" ht="19.5" hidden="1" customHeight="1">
      <c r="A18" s="300" t="s">
        <v>113</v>
      </c>
      <c r="B18" s="295">
        <v>0</v>
      </c>
      <c r="C18" s="295"/>
      <c r="D18" s="301">
        <v>0</v>
      </c>
      <c r="E18" s="302"/>
      <c r="F18" s="295">
        <v>0</v>
      </c>
      <c r="G18" s="304"/>
      <c r="H18" s="301"/>
      <c r="I18" s="280"/>
      <c r="J18" s="280"/>
      <c r="K18" s="297"/>
      <c r="L18" s="299"/>
      <c r="M18" s="299"/>
      <c r="N18" s="299"/>
      <c r="O18" s="299"/>
      <c r="P18" s="299"/>
    </row>
    <row r="19" spans="1:16" ht="18.75" customHeight="1">
      <c r="A19" s="300" t="s">
        <v>114</v>
      </c>
      <c r="B19" s="295">
        <v>-46254</v>
      </c>
      <c r="C19" s="295"/>
      <c r="D19" s="301">
        <v>-354494</v>
      </c>
      <c r="E19" s="280"/>
      <c r="F19" s="295">
        <v>-186662</v>
      </c>
      <c r="G19" s="305"/>
      <c r="H19" s="301">
        <v>116599</v>
      </c>
      <c r="I19" s="280"/>
      <c r="J19" s="280"/>
      <c r="K19" s="297"/>
      <c r="L19" s="299"/>
      <c r="M19" s="299"/>
      <c r="N19" s="299"/>
      <c r="O19" s="299"/>
      <c r="P19" s="299"/>
    </row>
    <row r="20" spans="1:16" ht="18" customHeight="1">
      <c r="A20" s="300" t="s">
        <v>115</v>
      </c>
      <c r="B20" s="292">
        <v>3418</v>
      </c>
      <c r="C20" s="292"/>
      <c r="D20" s="301">
        <v>13737</v>
      </c>
      <c r="E20" s="302"/>
      <c r="F20" s="295">
        <v>8871</v>
      </c>
      <c r="G20" s="304"/>
      <c r="H20" s="301">
        <v>61619</v>
      </c>
      <c r="I20" s="280"/>
      <c r="J20" s="280"/>
      <c r="K20" s="297"/>
      <c r="L20" s="299"/>
      <c r="M20" s="299"/>
      <c r="N20" s="299"/>
      <c r="O20" s="299"/>
      <c r="P20" s="299"/>
    </row>
    <row r="21" spans="1:16" ht="20.100000000000001" customHeight="1">
      <c r="A21" s="300" t="s">
        <v>116</v>
      </c>
      <c r="B21" s="292">
        <v>-123248</v>
      </c>
      <c r="C21" s="292"/>
      <c r="D21" s="301">
        <v>-88083</v>
      </c>
      <c r="E21" s="303"/>
      <c r="F21" s="295">
        <v>-330776</v>
      </c>
      <c r="G21" s="304"/>
      <c r="H21" s="301">
        <v>-280101</v>
      </c>
      <c r="I21" s="280"/>
      <c r="J21" s="280"/>
      <c r="K21" s="297"/>
      <c r="L21" s="299"/>
      <c r="M21" s="299"/>
      <c r="N21" s="299"/>
      <c r="O21" s="299"/>
      <c r="P21" s="299"/>
    </row>
    <row r="22" spans="1:16" ht="4.5" customHeight="1">
      <c r="A22" s="306"/>
      <c r="B22" s="307"/>
      <c r="C22" s="292"/>
      <c r="D22" s="308"/>
      <c r="E22" s="302"/>
      <c r="F22" s="308"/>
      <c r="G22" s="304"/>
      <c r="H22" s="308"/>
      <c r="I22" s="280"/>
      <c r="J22" s="280"/>
      <c r="K22" s="297"/>
      <c r="L22" s="299"/>
      <c r="M22" s="299"/>
      <c r="N22" s="299"/>
      <c r="O22" s="299"/>
      <c r="P22" s="299"/>
    </row>
    <row r="23" spans="1:16" ht="22.5" customHeight="1">
      <c r="A23" s="291" t="s">
        <v>117</v>
      </c>
      <c r="B23" s="292">
        <f>SUM(B11:B22)</f>
        <v>859987</v>
      </c>
      <c r="C23" s="292"/>
      <c r="D23" s="301">
        <f>SUM(D11:D22)</f>
        <v>507113</v>
      </c>
      <c r="E23" s="302"/>
      <c r="F23" s="295">
        <f>SUM(F11:F22)</f>
        <v>2076170</v>
      </c>
      <c r="G23" s="304"/>
      <c r="H23" s="301">
        <f>SUM(H11:H22)</f>
        <v>2938625</v>
      </c>
      <c r="I23" s="280"/>
      <c r="J23" s="280"/>
      <c r="K23" s="297"/>
      <c r="L23" s="299"/>
      <c r="M23" s="299"/>
      <c r="N23" s="299"/>
      <c r="O23" s="299"/>
      <c r="P23" s="299"/>
    </row>
    <row r="24" spans="1:16" ht="20.25" customHeight="1">
      <c r="A24" s="306" t="s">
        <v>118</v>
      </c>
      <c r="B24" s="295">
        <v>-32926</v>
      </c>
      <c r="C24" s="292"/>
      <c r="D24" s="301">
        <v>-147838</v>
      </c>
      <c r="E24" s="302"/>
      <c r="F24" s="295">
        <v>-190850</v>
      </c>
      <c r="G24" s="304"/>
      <c r="H24" s="301">
        <v>-472011</v>
      </c>
      <c r="I24" s="280"/>
      <c r="J24" s="280"/>
      <c r="K24" s="297"/>
      <c r="L24" s="299"/>
      <c r="M24" s="299"/>
      <c r="N24" s="299"/>
      <c r="O24" s="299"/>
      <c r="P24" s="299"/>
    </row>
    <row r="25" spans="1:16" ht="4.5" customHeight="1">
      <c r="A25" s="306"/>
      <c r="B25" s="307"/>
      <c r="C25" s="292"/>
      <c r="D25" s="308"/>
      <c r="E25" s="302"/>
      <c r="F25" s="308"/>
      <c r="G25" s="304"/>
      <c r="H25" s="308"/>
      <c r="I25" s="280"/>
      <c r="J25" s="280"/>
      <c r="K25" s="297"/>
      <c r="L25" s="299"/>
      <c r="M25" s="299"/>
      <c r="N25" s="299"/>
      <c r="O25" s="299"/>
      <c r="P25" s="299"/>
    </row>
    <row r="26" spans="1:16" ht="22.5" customHeight="1">
      <c r="A26" s="291" t="s">
        <v>119</v>
      </c>
      <c r="B26" s="292">
        <f>B23+B24</f>
        <v>827061</v>
      </c>
      <c r="C26" s="292"/>
      <c r="D26" s="301">
        <f>D23+D24</f>
        <v>359275</v>
      </c>
      <c r="E26" s="302"/>
      <c r="F26" s="295">
        <f>F23+F24</f>
        <v>1885320</v>
      </c>
      <c r="G26" s="304"/>
      <c r="H26" s="301">
        <f>H23+H24</f>
        <v>2466614</v>
      </c>
      <c r="I26" s="280"/>
      <c r="J26" s="280"/>
      <c r="K26" s="297"/>
      <c r="L26" s="299"/>
      <c r="M26" s="299"/>
      <c r="N26" s="299"/>
      <c r="O26" s="299"/>
      <c r="P26" s="299"/>
    </row>
    <row r="27" spans="1:16" ht="6.75" customHeight="1">
      <c r="A27" s="287"/>
      <c r="B27" s="295"/>
      <c r="C27" s="292"/>
      <c r="D27" s="301"/>
      <c r="E27" s="302"/>
      <c r="F27" s="295"/>
      <c r="G27" s="304"/>
      <c r="H27" s="301"/>
      <c r="I27" s="280"/>
      <c r="J27" s="280"/>
      <c r="K27" s="297"/>
      <c r="L27" s="299"/>
      <c r="M27" s="299"/>
      <c r="N27" s="299"/>
      <c r="O27" s="299"/>
      <c r="P27" s="299"/>
    </row>
    <row r="28" spans="1:16" ht="15.75" customHeight="1">
      <c r="A28" s="287" t="s">
        <v>120</v>
      </c>
      <c r="B28" s="295"/>
      <c r="C28" s="292"/>
      <c r="D28" s="301"/>
      <c r="E28" s="302"/>
      <c r="F28" s="295"/>
      <c r="G28" s="304"/>
      <c r="H28" s="301"/>
      <c r="I28" s="280"/>
      <c r="J28" s="280"/>
      <c r="K28" s="297"/>
      <c r="L28" s="299"/>
      <c r="M28" s="299"/>
      <c r="N28" s="299"/>
      <c r="O28" s="299"/>
      <c r="P28" s="299"/>
    </row>
    <row r="29" spans="1:16" ht="20.25" customHeight="1">
      <c r="A29" s="306" t="s">
        <v>121</v>
      </c>
      <c r="B29" s="292">
        <v>0</v>
      </c>
      <c r="C29" s="292"/>
      <c r="D29" s="301">
        <v>0</v>
      </c>
      <c r="E29" s="302"/>
      <c r="F29" s="295">
        <v>0</v>
      </c>
      <c r="G29" s="304"/>
      <c r="H29" s="301">
        <v>46725</v>
      </c>
      <c r="I29" s="280"/>
      <c r="J29" s="280"/>
      <c r="K29" s="297"/>
      <c r="L29" s="299"/>
      <c r="M29" s="299"/>
      <c r="N29" s="299"/>
      <c r="O29" s="299"/>
      <c r="P29" s="299"/>
    </row>
    <row r="30" spans="1:16">
      <c r="A30" s="306"/>
      <c r="B30" s="307"/>
      <c r="C30" s="292"/>
      <c r="D30" s="308"/>
      <c r="E30" s="302"/>
      <c r="F30" s="308"/>
      <c r="G30" s="304"/>
      <c r="H30" s="308"/>
      <c r="I30" s="280"/>
      <c r="J30" s="280"/>
      <c r="K30" s="297"/>
      <c r="L30" s="299"/>
      <c r="M30" s="299"/>
      <c r="N30" s="299"/>
      <c r="O30" s="299"/>
      <c r="P30" s="299"/>
    </row>
    <row r="31" spans="1:16" ht="23.25" customHeight="1" thickBot="1">
      <c r="A31" s="291" t="s">
        <v>122</v>
      </c>
      <c r="B31" s="309">
        <f>B26+B29</f>
        <v>827061</v>
      </c>
      <c r="C31" s="293"/>
      <c r="D31" s="310">
        <f>D26+D29</f>
        <v>359275</v>
      </c>
      <c r="E31" s="303"/>
      <c r="F31" s="311">
        <f>F26+F29</f>
        <v>1885320</v>
      </c>
      <c r="G31" s="312"/>
      <c r="H31" s="310">
        <f>H26+H29</f>
        <v>2513339</v>
      </c>
      <c r="I31" s="280"/>
      <c r="J31" s="280"/>
      <c r="K31" s="297"/>
      <c r="L31" s="313"/>
      <c r="M31" s="305"/>
      <c r="N31" s="314"/>
      <c r="O31" s="299"/>
      <c r="P31" s="299"/>
    </row>
    <row r="32" spans="1:16" ht="9" customHeight="1" thickTop="1">
      <c r="A32" s="306"/>
      <c r="B32" s="292"/>
      <c r="C32" s="293"/>
      <c r="D32" s="295"/>
      <c r="E32" s="302"/>
      <c r="F32" s="295"/>
      <c r="G32" s="304"/>
      <c r="H32" s="295"/>
      <c r="I32" s="280"/>
      <c r="J32" s="280"/>
      <c r="K32" s="297"/>
      <c r="L32" s="313"/>
      <c r="M32" s="313"/>
      <c r="N32" s="299"/>
      <c r="O32" s="299"/>
      <c r="P32" s="299"/>
    </row>
    <row r="33" spans="1:16" ht="5.25" customHeight="1">
      <c r="A33" s="306"/>
      <c r="B33" s="292"/>
      <c r="C33" s="293"/>
      <c r="D33" s="295"/>
      <c r="E33" s="302"/>
      <c r="F33" s="295"/>
      <c r="G33" s="304"/>
      <c r="H33" s="295"/>
      <c r="I33" s="315"/>
      <c r="J33" s="316"/>
      <c r="K33" s="297"/>
      <c r="L33" s="299"/>
      <c r="M33" s="299"/>
      <c r="N33" s="299"/>
      <c r="O33" s="299"/>
      <c r="P33" s="299"/>
    </row>
    <row r="34" spans="1:16" ht="19.899999999999999" customHeight="1">
      <c r="A34" s="306" t="s">
        <v>123</v>
      </c>
      <c r="B34" s="292"/>
      <c r="C34" s="293"/>
      <c r="D34" s="301"/>
      <c r="E34" s="302"/>
      <c r="F34" s="295"/>
      <c r="G34" s="304"/>
      <c r="H34" s="301"/>
      <c r="I34" s="315"/>
      <c r="J34" s="316"/>
      <c r="K34" s="297"/>
      <c r="L34" s="299"/>
      <c r="M34" s="299"/>
      <c r="N34" s="299"/>
      <c r="O34" s="299"/>
      <c r="P34" s="299"/>
    </row>
    <row r="35" spans="1:16" ht="17.25" customHeight="1">
      <c r="A35" s="317" t="s">
        <v>124</v>
      </c>
      <c r="B35" s="292">
        <v>755750</v>
      </c>
      <c r="C35" s="293"/>
      <c r="D35" s="301">
        <v>374958</v>
      </c>
      <c r="E35" s="302"/>
      <c r="F35" s="295">
        <v>1758138</v>
      </c>
      <c r="G35" s="304"/>
      <c r="H35" s="301">
        <v>2078988</v>
      </c>
      <c r="I35" s="318"/>
      <c r="J35" s="313"/>
      <c r="K35" s="297"/>
      <c r="L35" s="298"/>
      <c r="M35" s="299"/>
      <c r="N35" s="299"/>
      <c r="O35" s="299"/>
      <c r="P35" s="299"/>
    </row>
    <row r="36" spans="1:16" ht="16.5" customHeight="1">
      <c r="A36" s="317" t="s">
        <v>125</v>
      </c>
      <c r="B36" s="292">
        <v>71311</v>
      </c>
      <c r="C36" s="293"/>
      <c r="D36" s="301">
        <v>-15683</v>
      </c>
      <c r="E36" s="302"/>
      <c r="F36" s="295">
        <v>127182</v>
      </c>
      <c r="G36" s="304"/>
      <c r="H36" s="301">
        <v>434351</v>
      </c>
      <c r="I36" s="315"/>
      <c r="J36" s="305"/>
      <c r="K36" s="297"/>
      <c r="L36" s="299"/>
      <c r="M36" s="299"/>
      <c r="N36" s="299"/>
      <c r="O36" s="299"/>
      <c r="P36" s="299"/>
    </row>
    <row r="37" spans="1:16" ht="7.5" customHeight="1">
      <c r="A37" s="306"/>
      <c r="B37" s="319"/>
      <c r="C37" s="293"/>
      <c r="D37" s="320"/>
      <c r="E37" s="302"/>
      <c r="F37" s="320"/>
      <c r="G37" s="304"/>
      <c r="H37" s="320"/>
      <c r="I37" s="315"/>
      <c r="J37" s="316"/>
      <c r="K37" s="297"/>
      <c r="L37" s="299"/>
      <c r="M37" s="299"/>
      <c r="N37" s="299"/>
      <c r="O37" s="299"/>
      <c r="P37" s="299"/>
    </row>
    <row r="38" spans="1:16" ht="19.899999999999999" customHeight="1" thickBot="1">
      <c r="A38" s="291"/>
      <c r="B38" s="309">
        <f>SUM(B35:B37)</f>
        <v>827061</v>
      </c>
      <c r="C38" s="293"/>
      <c r="D38" s="310">
        <f>SUM(D35:D37)</f>
        <v>359275</v>
      </c>
      <c r="E38" s="303"/>
      <c r="F38" s="311">
        <f>SUM(F35:F37)</f>
        <v>1885320</v>
      </c>
      <c r="G38" s="312"/>
      <c r="H38" s="310">
        <f>SUM(H35:H37)</f>
        <v>2513339</v>
      </c>
      <c r="I38" s="315"/>
      <c r="J38" s="316"/>
      <c r="K38" s="297"/>
      <c r="L38" s="299"/>
      <c r="M38" s="299"/>
      <c r="N38" s="299"/>
      <c r="O38" s="299"/>
      <c r="P38" s="299"/>
    </row>
    <row r="39" spans="1:16" ht="13.5" thickTop="1">
      <c r="A39" s="321"/>
      <c r="B39" s="292"/>
      <c r="C39" s="293"/>
      <c r="D39" s="322"/>
      <c r="E39" s="302"/>
      <c r="F39" s="295"/>
      <c r="G39" s="304"/>
      <c r="H39" s="322"/>
      <c r="I39" s="315"/>
      <c r="J39" s="316"/>
      <c r="K39" s="297"/>
      <c r="L39" s="299"/>
      <c r="M39" s="299"/>
      <c r="N39" s="299"/>
      <c r="O39" s="299"/>
      <c r="P39" s="299"/>
    </row>
    <row r="40" spans="1:16" ht="27.75" customHeight="1" thickBot="1">
      <c r="A40" s="323" t="s">
        <v>126</v>
      </c>
      <c r="B40" s="324">
        <v>2.36</v>
      </c>
      <c r="C40" s="293"/>
      <c r="D40" s="325">
        <v>1.17</v>
      </c>
      <c r="E40" s="326"/>
      <c r="F40" s="327">
        <v>5.49</v>
      </c>
      <c r="G40" s="328"/>
      <c r="H40" s="325">
        <v>6.49</v>
      </c>
      <c r="I40" s="315"/>
      <c r="J40" s="316"/>
      <c r="K40" s="297"/>
      <c r="L40" s="299"/>
      <c r="M40" s="299"/>
      <c r="N40" s="299"/>
      <c r="O40" s="299"/>
      <c r="P40" s="299"/>
    </row>
    <row r="41" spans="1:16" ht="14.25" customHeight="1" thickTop="1">
      <c r="A41" s="329" t="s">
        <v>127</v>
      </c>
      <c r="B41" s="292"/>
      <c r="C41" s="293"/>
      <c r="D41" s="292"/>
      <c r="E41" s="330"/>
      <c r="F41" s="295"/>
      <c r="G41" s="296"/>
      <c r="H41" s="292"/>
      <c r="I41" s="331"/>
      <c r="J41" s="305"/>
      <c r="K41" s="331"/>
      <c r="L41" s="299"/>
      <c r="M41" s="299"/>
      <c r="N41" s="299"/>
      <c r="O41" s="299"/>
    </row>
    <row r="42" spans="1:16" ht="15" customHeight="1">
      <c r="A42" s="306" t="s">
        <v>128</v>
      </c>
      <c r="B42" s="292"/>
      <c r="C42" s="293"/>
      <c r="D42" s="292"/>
      <c r="E42" s="330"/>
      <c r="F42" s="295"/>
      <c r="G42" s="296"/>
      <c r="H42" s="292"/>
      <c r="I42" s="331"/>
      <c r="J42" s="305"/>
      <c r="K42" s="331"/>
      <c r="L42" s="299"/>
      <c r="M42" s="299"/>
      <c r="N42" s="299"/>
      <c r="O42" s="299"/>
    </row>
    <row r="43" spans="1:16">
      <c r="A43" s="332"/>
      <c r="B43" s="293"/>
      <c r="C43" s="293"/>
      <c r="D43" s="293"/>
      <c r="E43" s="330"/>
      <c r="F43" s="293"/>
      <c r="G43" s="333"/>
      <c r="H43" s="293"/>
      <c r="I43" s="331"/>
    </row>
    <row r="44" spans="1:16">
      <c r="A44" s="334" t="s">
        <v>129</v>
      </c>
      <c r="B44" s="293"/>
      <c r="C44" s="293"/>
      <c r="D44" s="293"/>
      <c r="E44" s="293"/>
      <c r="F44" s="293"/>
      <c r="G44" s="333"/>
      <c r="H44" s="293"/>
      <c r="I44" s="331"/>
    </row>
  </sheetData>
  <printOptions horizontalCentered="1"/>
  <pageMargins left="0.27" right="0.19" top="0.4" bottom="0.46" header="0.75" footer="0.25"/>
  <pageSetup scale="93" orientation="portrait" r:id="rId1"/>
  <headerFooter alignWithMargins="0">
    <oddFooter>&amp;L&amp;"Times New Roman,Regular"&amp;8&amp;F - &amp;A&amp;R&amp;"Times New Roman,Regular"&amp;8&amp;D - &amp;T</oddFooter>
  </headerFooter>
  <colBreaks count="1" manualBreakCount="1">
    <brk id="5" max="3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autoPageBreaks="0" fitToPage="1"/>
  </sheetPr>
  <dimension ref="A1:I109"/>
  <sheetViews>
    <sheetView showGridLines="0" tabSelected="1" workbookViewId="0">
      <selection activeCell="D21" sqref="D21"/>
    </sheetView>
  </sheetViews>
  <sheetFormatPr defaultRowHeight="15" outlineLevelRow="1"/>
  <cols>
    <col min="2" max="8" width="18.85546875" customWidth="1"/>
  </cols>
  <sheetData>
    <row r="1" spans="2:9" ht="17.25" customHeight="1">
      <c r="B1" s="56"/>
      <c r="C1" s="113"/>
      <c r="D1" s="113"/>
      <c r="E1" s="113"/>
      <c r="F1" s="113"/>
      <c r="G1" s="113"/>
      <c r="H1" s="113"/>
      <c r="I1" s="125"/>
    </row>
    <row r="2" spans="2:9" ht="27.75" customHeight="1">
      <c r="B2" s="397" t="s">
        <v>72</v>
      </c>
      <c r="C2" s="397"/>
      <c r="D2" s="397"/>
      <c r="E2" s="397"/>
      <c r="F2" s="397"/>
      <c r="G2" s="397"/>
      <c r="H2" s="150"/>
      <c r="I2" s="125"/>
    </row>
    <row r="3" spans="2:9" ht="7.5" customHeight="1" thickBot="1">
      <c r="B3" s="56"/>
      <c r="C3" s="113"/>
      <c r="D3" s="113"/>
      <c r="E3" s="113"/>
      <c r="F3" s="113"/>
      <c r="G3" s="113"/>
      <c r="H3" s="113"/>
      <c r="I3" s="125"/>
    </row>
    <row r="4" spans="2:9" ht="27" customHeight="1">
      <c r="B4" s="60"/>
      <c r="C4" s="61" t="s">
        <v>1</v>
      </c>
      <c r="D4" s="61" t="s">
        <v>2</v>
      </c>
      <c r="E4" s="61" t="s">
        <v>3</v>
      </c>
      <c r="F4" s="61" t="s">
        <v>4</v>
      </c>
      <c r="G4" s="61" t="s">
        <v>5</v>
      </c>
      <c r="H4" s="62" t="s">
        <v>6</v>
      </c>
      <c r="I4" s="125"/>
    </row>
    <row r="5" spans="2:9" ht="6.75" customHeight="1">
      <c r="B5" s="151"/>
      <c r="C5" s="152"/>
      <c r="D5" s="152"/>
      <c r="E5" s="152"/>
      <c r="F5" s="152"/>
      <c r="G5" s="152"/>
      <c r="H5" s="65"/>
      <c r="I5" s="125"/>
    </row>
    <row r="6" spans="2:9">
      <c r="B6" s="153" t="s">
        <v>37</v>
      </c>
      <c r="C6" s="152"/>
      <c r="D6" s="152"/>
      <c r="E6" s="152"/>
      <c r="F6" s="152"/>
      <c r="G6" s="152"/>
      <c r="H6" s="65"/>
      <c r="I6" s="125"/>
    </row>
    <row r="7" spans="2:9">
      <c r="B7" s="154" t="s">
        <v>38</v>
      </c>
      <c r="C7" s="155">
        <v>412.60105557913397</v>
      </c>
      <c r="D7" s="155">
        <v>429.4175163121983</v>
      </c>
      <c r="E7" s="155">
        <v>418.95161228970329</v>
      </c>
      <c r="F7" s="155">
        <v>418.54666310240594</v>
      </c>
      <c r="G7" s="155">
        <v>427.5684762538495</v>
      </c>
      <c r="H7" s="156">
        <v>435.06722919315877</v>
      </c>
      <c r="I7" s="125"/>
    </row>
    <row r="8" spans="2:9">
      <c r="B8" s="154" t="s">
        <v>12</v>
      </c>
      <c r="C8" s="155">
        <v>83.161095897647229</v>
      </c>
      <c r="D8" s="155">
        <v>74.236007887826275</v>
      </c>
      <c r="E8" s="155">
        <v>74.345123501156337</v>
      </c>
      <c r="F8" s="155">
        <v>73.961119292192507</v>
      </c>
      <c r="G8" s="155">
        <v>73.166926311381104</v>
      </c>
      <c r="H8" s="156">
        <v>67.988580454494667</v>
      </c>
      <c r="I8" s="125"/>
    </row>
    <row r="9" spans="2:9">
      <c r="B9" s="154" t="s">
        <v>39</v>
      </c>
      <c r="C9" s="155">
        <v>259.49336117106134</v>
      </c>
      <c r="D9" s="155">
        <v>270.05791382708611</v>
      </c>
      <c r="E9" s="155">
        <v>256.2257468444281</v>
      </c>
      <c r="F9" s="155">
        <v>283.31970962625559</v>
      </c>
      <c r="G9" s="155">
        <v>301.56762393408911</v>
      </c>
      <c r="H9" s="156">
        <v>294.93982963559927</v>
      </c>
      <c r="I9" s="125"/>
    </row>
    <row r="10" spans="2:9" hidden="1">
      <c r="B10" s="154" t="s">
        <v>73</v>
      </c>
      <c r="C10" s="155"/>
      <c r="D10" s="155"/>
      <c r="E10" s="155"/>
      <c r="F10" s="155"/>
      <c r="G10" s="155"/>
      <c r="H10" s="157"/>
      <c r="I10" s="125"/>
    </row>
    <row r="11" spans="2:9">
      <c r="B11" s="154" t="s">
        <v>74</v>
      </c>
      <c r="C11" s="155">
        <v>134.04960668709873</v>
      </c>
      <c r="D11" s="155">
        <v>129.87795734026608</v>
      </c>
      <c r="E11" s="155">
        <v>128.12625665184035</v>
      </c>
      <c r="F11" s="155">
        <v>127.27571304829543</v>
      </c>
      <c r="G11" s="155">
        <v>127.58334245294061</v>
      </c>
      <c r="H11" s="156">
        <v>124.32079496965282</v>
      </c>
      <c r="I11" s="125"/>
    </row>
    <row r="12" spans="2:9" ht="4.5" customHeight="1">
      <c r="B12" s="154"/>
      <c r="C12" s="155"/>
      <c r="D12" s="155"/>
      <c r="E12" s="155"/>
      <c r="F12" s="155"/>
      <c r="G12" s="155"/>
      <c r="H12" s="156"/>
      <c r="I12" s="125"/>
    </row>
    <row r="13" spans="2:9" ht="15.75" thickBot="1">
      <c r="B13" s="158" t="s">
        <v>27</v>
      </c>
      <c r="C13" s="155">
        <v>102.87741844527307</v>
      </c>
      <c r="D13" s="159">
        <v>96.2</v>
      </c>
      <c r="E13" s="159">
        <v>94</v>
      </c>
      <c r="F13" s="159">
        <v>91.738567988524366</v>
      </c>
      <c r="G13" s="160">
        <v>87.810980573871277</v>
      </c>
      <c r="H13" s="161">
        <v>81.225820455243891</v>
      </c>
      <c r="I13" s="125"/>
    </row>
    <row r="14" spans="2:9" ht="6.75" customHeight="1">
      <c r="B14" s="151"/>
      <c r="C14" s="162"/>
      <c r="D14" s="155"/>
      <c r="E14" s="155"/>
      <c r="F14" s="155"/>
      <c r="G14" s="155"/>
      <c r="H14" s="163"/>
      <c r="I14" s="125"/>
    </row>
    <row r="15" spans="2:9">
      <c r="B15" s="153" t="s">
        <v>41</v>
      </c>
      <c r="C15" s="155"/>
      <c r="D15" s="155"/>
      <c r="E15" s="155"/>
      <c r="F15" s="155"/>
      <c r="G15" s="155"/>
      <c r="H15" s="156"/>
      <c r="I15" s="125"/>
    </row>
    <row r="16" spans="2:9">
      <c r="B16" s="154" t="s">
        <v>38</v>
      </c>
      <c r="C16" s="155">
        <v>43.302965390206332</v>
      </c>
      <c r="D16" s="155">
        <v>40.874452748015194</v>
      </c>
      <c r="E16" s="155">
        <v>39.664029528023129</v>
      </c>
      <c r="F16" s="155">
        <v>36.732923450115322</v>
      </c>
      <c r="G16" s="155">
        <v>35.861736580862782</v>
      </c>
      <c r="H16" s="156">
        <v>32.126448073335453</v>
      </c>
      <c r="I16" s="125"/>
    </row>
    <row r="17" spans="1:9">
      <c r="B17" s="154" t="s">
        <v>12</v>
      </c>
      <c r="C17" s="155">
        <v>7.7696266743110041</v>
      </c>
      <c r="D17" s="155">
        <v>8.0826550062563189</v>
      </c>
      <c r="E17" s="155">
        <v>7.5283436169823981</v>
      </c>
      <c r="F17" s="155">
        <v>6.4076942429648058</v>
      </c>
      <c r="G17" s="155">
        <v>6.4926607219396129</v>
      </c>
      <c r="H17" s="156">
        <v>6.3955453768134323</v>
      </c>
      <c r="I17" s="125"/>
    </row>
    <row r="18" spans="1:9" s="125" customFormat="1">
      <c r="A18"/>
      <c r="B18" s="154" t="s">
        <v>74</v>
      </c>
      <c r="C18" s="155">
        <v>8.2419788660116087</v>
      </c>
      <c r="D18" s="155">
        <v>8.5513314720392515</v>
      </c>
      <c r="E18" s="155">
        <v>7.9715487867669328</v>
      </c>
      <c r="F18" s="155">
        <v>6.7842843864345515</v>
      </c>
      <c r="G18" s="155">
        <v>6.8471289944880089</v>
      </c>
      <c r="H18" s="156">
        <v>6.6909282300394279</v>
      </c>
    </row>
    <row r="19" spans="1:9" s="125" customFormat="1" ht="5.0999999999999996" customHeight="1">
      <c r="A19"/>
      <c r="B19" s="154"/>
      <c r="C19" s="155"/>
      <c r="D19" s="155"/>
      <c r="E19" s="155"/>
      <c r="F19" s="155"/>
      <c r="G19" s="155"/>
      <c r="H19" s="156"/>
    </row>
    <row r="20" spans="1:9" s="125" customFormat="1">
      <c r="A20"/>
      <c r="B20" s="154" t="s">
        <v>27</v>
      </c>
      <c r="C20" s="155">
        <v>8.0408145889247251</v>
      </c>
      <c r="D20" s="155">
        <v>8.4080821310060561</v>
      </c>
      <c r="E20" s="155">
        <v>7.9668715700863695</v>
      </c>
      <c r="F20" s="155">
        <v>0</v>
      </c>
      <c r="G20" s="155">
        <v>0</v>
      </c>
      <c r="H20" s="156">
        <v>0</v>
      </c>
    </row>
    <row r="21" spans="1:9" s="125" customFormat="1" ht="6.75" customHeight="1" thickBot="1">
      <c r="A21"/>
      <c r="B21" s="164"/>
      <c r="C21" s="159"/>
      <c r="D21" s="159"/>
      <c r="E21" s="159"/>
      <c r="F21" s="159"/>
      <c r="G21" s="159"/>
      <c r="H21" s="165"/>
    </row>
    <row r="22" spans="1:9" s="125" customFormat="1" ht="6.75" customHeight="1">
      <c r="A22"/>
      <c r="B22" s="151"/>
      <c r="C22" s="155"/>
      <c r="D22" s="155"/>
      <c r="E22" s="155"/>
      <c r="F22" s="155"/>
      <c r="G22" s="155"/>
      <c r="H22" s="156"/>
    </row>
    <row r="23" spans="1:9" s="125" customFormat="1">
      <c r="A23"/>
      <c r="B23" s="153" t="s">
        <v>42</v>
      </c>
      <c r="C23" s="155"/>
      <c r="D23" s="155"/>
      <c r="E23" s="155"/>
      <c r="F23" s="155"/>
      <c r="G23" s="155"/>
      <c r="H23" s="156"/>
    </row>
    <row r="24" spans="1:9" s="125" customFormat="1">
      <c r="A24"/>
      <c r="B24" s="154" t="s">
        <v>12</v>
      </c>
      <c r="C24" s="155">
        <v>47.577696673065454</v>
      </c>
      <c r="D24" s="155">
        <v>43.484059299290834</v>
      </c>
      <c r="E24" s="155">
        <v>40.031286077666081</v>
      </c>
      <c r="F24" s="155">
        <v>34.357027318562466</v>
      </c>
      <c r="G24" s="155">
        <v>35.437667131608812</v>
      </c>
      <c r="H24" s="156">
        <v>38.357352844235024</v>
      </c>
    </row>
    <row r="25" spans="1:9" s="125" customFormat="1" ht="6.75" customHeight="1" thickBot="1">
      <c r="A25"/>
      <c r="B25" s="158"/>
      <c r="C25" s="155"/>
      <c r="D25" s="159"/>
      <c r="E25" s="159"/>
      <c r="F25" s="159"/>
      <c r="G25" s="160"/>
      <c r="H25" s="161"/>
    </row>
    <row r="26" spans="1:9" s="125" customFormat="1" ht="6.75" customHeight="1">
      <c r="A26"/>
      <c r="B26" s="151"/>
      <c r="C26" s="162"/>
      <c r="D26" s="155"/>
      <c r="E26" s="155"/>
      <c r="F26" s="155"/>
      <c r="G26" s="155"/>
      <c r="H26" s="156"/>
    </row>
    <row r="27" spans="1:9" s="125" customFormat="1">
      <c r="A27"/>
      <c r="B27" s="153" t="s">
        <v>43</v>
      </c>
      <c r="C27" s="166"/>
      <c r="D27" s="166"/>
      <c r="E27" s="166"/>
      <c r="F27" s="166"/>
      <c r="G27" s="166"/>
      <c r="H27" s="156"/>
    </row>
    <row r="28" spans="1:9" s="125" customFormat="1">
      <c r="A28"/>
      <c r="B28" s="154" t="s">
        <v>38</v>
      </c>
      <c r="C28" s="155">
        <v>207.04669967442175</v>
      </c>
      <c r="D28" s="155">
        <v>207.17987974120095</v>
      </c>
      <c r="E28" s="155">
        <v>206.39746419788068</v>
      </c>
      <c r="F28" s="155">
        <v>202.56601585238411</v>
      </c>
      <c r="G28" s="155">
        <v>206.017149109336</v>
      </c>
      <c r="H28" s="156">
        <v>207.32915733261538</v>
      </c>
    </row>
    <row r="29" spans="1:9" s="125" customFormat="1">
      <c r="A29"/>
      <c r="B29" s="154" t="s">
        <v>12</v>
      </c>
      <c r="C29" s="155">
        <v>53.319145286346675</v>
      </c>
      <c r="D29" s="155">
        <v>54.322542068001049</v>
      </c>
      <c r="E29" s="155">
        <v>54.950708829516735</v>
      </c>
      <c r="F29" s="155">
        <v>52.596029883057042</v>
      </c>
      <c r="G29" s="155">
        <v>53.464612063140798</v>
      </c>
      <c r="H29" s="156">
        <v>54.68899922387611</v>
      </c>
    </row>
    <row r="30" spans="1:9" s="125" customFormat="1" hidden="1">
      <c r="A30"/>
      <c r="B30" s="154" t="s">
        <v>39</v>
      </c>
      <c r="C30" s="155"/>
      <c r="D30" s="155"/>
      <c r="E30" s="155"/>
      <c r="F30" s="155"/>
      <c r="G30" s="155"/>
      <c r="H30" s="156"/>
    </row>
    <row r="31" spans="1:9" s="125" customFormat="1">
      <c r="A31"/>
      <c r="B31" s="154" t="s">
        <v>74</v>
      </c>
      <c r="C31" s="155">
        <v>65.586693557064976</v>
      </c>
      <c r="D31" s="155">
        <v>66.345488576601255</v>
      </c>
      <c r="E31" s="155">
        <v>66.765244378841999</v>
      </c>
      <c r="F31" s="155">
        <v>63.883318037225777</v>
      </c>
      <c r="G31" s="155">
        <v>64.898371189793423</v>
      </c>
      <c r="H31" s="156">
        <v>66.181630104730061</v>
      </c>
    </row>
    <row r="32" spans="1:9" s="125" customFormat="1" ht="5.0999999999999996" customHeight="1">
      <c r="A32"/>
      <c r="B32" s="154"/>
      <c r="C32" s="155"/>
      <c r="D32" s="155"/>
      <c r="E32" s="155"/>
      <c r="F32" s="155"/>
      <c r="G32" s="155"/>
      <c r="H32" s="156"/>
    </row>
    <row r="33" spans="1:8" s="125" customFormat="1" ht="15.75" thickBot="1">
      <c r="A33"/>
      <c r="B33" s="158" t="s">
        <v>27</v>
      </c>
      <c r="C33" s="159">
        <v>228.8233338083871</v>
      </c>
      <c r="D33" s="159">
        <v>246.20857238081754</v>
      </c>
      <c r="E33" s="159">
        <v>273.38688379993926</v>
      </c>
      <c r="F33" s="159">
        <v>287.99628119979184</v>
      </c>
      <c r="G33" s="159">
        <v>294.68090813220692</v>
      </c>
      <c r="H33" s="161">
        <v>298.38563079294801</v>
      </c>
    </row>
    <row r="34" spans="1:8" s="125" customFormat="1" ht="6.75" customHeight="1">
      <c r="A34"/>
      <c r="B34" s="151"/>
      <c r="C34" s="166"/>
      <c r="D34" s="166"/>
      <c r="E34" s="166"/>
      <c r="F34" s="166"/>
      <c r="G34" s="166"/>
      <c r="H34" s="156"/>
    </row>
    <row r="35" spans="1:8" s="125" customFormat="1">
      <c r="A35"/>
      <c r="B35" s="153" t="s">
        <v>47</v>
      </c>
      <c r="C35" s="155"/>
      <c r="D35" s="155"/>
      <c r="E35" s="155"/>
      <c r="F35" s="155"/>
      <c r="G35" s="155"/>
      <c r="H35" s="156"/>
    </row>
    <row r="36" spans="1:8" s="125" customFormat="1">
      <c r="A36"/>
      <c r="B36" s="154" t="s">
        <v>38</v>
      </c>
      <c r="C36" s="155">
        <v>252.81892389182408</v>
      </c>
      <c r="D36" s="155">
        <v>254.83394495991018</v>
      </c>
      <c r="E36" s="155">
        <v>260.7677414109188</v>
      </c>
      <c r="F36" s="155">
        <v>277.27241416614544</v>
      </c>
      <c r="G36" s="155">
        <v>286.20017037008279</v>
      </c>
      <c r="H36" s="156">
        <v>290.85633658142336</v>
      </c>
    </row>
    <row r="37" spans="1:8" s="125" customFormat="1">
      <c r="A37"/>
      <c r="B37" s="154" t="s">
        <v>12</v>
      </c>
      <c r="C37" s="155">
        <v>46.972535625573592</v>
      </c>
      <c r="D37" s="155">
        <v>39.769278719154372</v>
      </c>
      <c r="E37" s="155">
        <v>38.678698791894774</v>
      </c>
      <c r="F37" s="155">
        <v>35.799794216420047</v>
      </c>
      <c r="G37" s="155">
        <v>35.76745575735616</v>
      </c>
      <c r="H37" s="156">
        <v>34.668188112237516</v>
      </c>
    </row>
    <row r="38" spans="1:8" s="125" customFormat="1">
      <c r="A38"/>
      <c r="B38" s="154" t="s">
        <v>39</v>
      </c>
      <c r="C38" s="167">
        <v>65.004547544825499</v>
      </c>
      <c r="D38" s="167">
        <v>81.521321197016604</v>
      </c>
      <c r="E38" s="167">
        <v>84.321911570608776</v>
      </c>
      <c r="F38" s="167">
        <v>80.566738527288308</v>
      </c>
      <c r="G38" s="167">
        <v>80.158894271414908</v>
      </c>
      <c r="H38" s="156">
        <v>85.15593956031681</v>
      </c>
    </row>
    <row r="39" spans="1:8" s="125" customFormat="1" ht="5.0999999999999996" customHeight="1">
      <c r="A39"/>
      <c r="B39" s="154"/>
      <c r="C39" s="155"/>
      <c r="D39" s="155"/>
      <c r="E39" s="155"/>
      <c r="F39" s="155"/>
      <c r="G39" s="155"/>
      <c r="H39" s="156"/>
    </row>
    <row r="40" spans="1:8" s="125" customFormat="1" ht="15.75" thickBot="1">
      <c r="A40"/>
      <c r="B40" s="158" t="s">
        <v>74</v>
      </c>
      <c r="C40" s="155">
        <v>74.76305012941738</v>
      </c>
      <c r="D40" s="159">
        <v>67.426676323921853</v>
      </c>
      <c r="E40" s="159">
        <v>65.582913960781497</v>
      </c>
      <c r="F40" s="159">
        <v>65.113029743676407</v>
      </c>
      <c r="G40" s="160">
        <v>67.426223049230558</v>
      </c>
      <c r="H40" s="161">
        <v>68.291302950778388</v>
      </c>
    </row>
    <row r="41" spans="1:8" s="125" customFormat="1" ht="6.75" customHeight="1">
      <c r="A41"/>
      <c r="B41" s="151"/>
      <c r="C41" s="162"/>
      <c r="D41" s="155"/>
      <c r="E41" s="155"/>
      <c r="F41" s="155"/>
      <c r="G41" s="155"/>
      <c r="H41" s="156"/>
    </row>
    <row r="42" spans="1:8" s="125" customFormat="1">
      <c r="A42"/>
      <c r="B42" s="153" t="s">
        <v>48</v>
      </c>
      <c r="C42" s="155"/>
      <c r="D42" s="155"/>
      <c r="E42" s="155"/>
      <c r="F42" s="155"/>
      <c r="G42" s="155"/>
      <c r="H42" s="156"/>
    </row>
    <row r="43" spans="1:8" s="125" customFormat="1">
      <c r="A43"/>
      <c r="B43" s="154" t="s">
        <v>38</v>
      </c>
      <c r="C43" s="155">
        <v>65.724430214316996</v>
      </c>
      <c r="D43" s="155">
        <v>58.047651114529806</v>
      </c>
      <c r="E43" s="155">
        <v>54.72778084661654</v>
      </c>
      <c r="F43" s="155">
        <v>48.176438847681084</v>
      </c>
      <c r="G43" s="155">
        <v>54.276332185759749</v>
      </c>
      <c r="H43" s="156">
        <v>53.334529716377844</v>
      </c>
    </row>
    <row r="44" spans="1:8" s="125" customFormat="1">
      <c r="A44"/>
      <c r="B44" s="154" t="s">
        <v>12</v>
      </c>
      <c r="C44" s="155">
        <v>24.155778719067417</v>
      </c>
      <c r="D44" s="155">
        <v>22.428015530582108</v>
      </c>
      <c r="E44" s="155">
        <v>19.255385983965468</v>
      </c>
      <c r="F44" s="155">
        <v>16.840000697311858</v>
      </c>
      <c r="G44" s="155">
        <v>17.453075753250889</v>
      </c>
      <c r="H44" s="156">
        <v>17.221688878842798</v>
      </c>
    </row>
    <row r="45" spans="1:8" s="125" customFormat="1" ht="5.0999999999999996" customHeight="1">
      <c r="A45"/>
      <c r="B45" s="154"/>
      <c r="C45" s="155"/>
      <c r="D45" s="155"/>
      <c r="E45" s="155"/>
      <c r="F45" s="155"/>
      <c r="G45" s="155"/>
      <c r="H45" s="156"/>
    </row>
    <row r="46" spans="1:8" s="125" customFormat="1" ht="15.75" thickBot="1">
      <c r="A46"/>
      <c r="B46" s="154" t="s">
        <v>74</v>
      </c>
      <c r="C46" s="159">
        <v>25.75104271740074</v>
      </c>
      <c r="D46" s="159">
        <v>23.849986726869407</v>
      </c>
      <c r="E46" s="159">
        <v>20.700325431932637</v>
      </c>
      <c r="F46" s="159">
        <v>18.157491758493421</v>
      </c>
      <c r="G46" s="160">
        <v>19.043717319465085</v>
      </c>
      <c r="H46" s="156">
        <v>18.811882323015023</v>
      </c>
    </row>
    <row r="47" spans="1:8" s="125" customFormat="1" ht="6.75" customHeight="1">
      <c r="A47"/>
      <c r="B47" s="168"/>
      <c r="C47" s="155"/>
      <c r="D47" s="155"/>
      <c r="E47" s="155"/>
      <c r="F47" s="155"/>
      <c r="G47" s="155"/>
      <c r="H47" s="169"/>
    </row>
    <row r="48" spans="1:8" s="125" customFormat="1">
      <c r="A48"/>
      <c r="B48" s="153" t="s">
        <v>49</v>
      </c>
      <c r="C48" s="155"/>
      <c r="D48" s="155"/>
      <c r="E48" s="155"/>
      <c r="F48" s="155"/>
      <c r="G48" s="155"/>
      <c r="H48" s="156"/>
    </row>
    <row r="49" spans="1:8" s="125" customFormat="1">
      <c r="A49"/>
      <c r="B49" s="154" t="s">
        <v>38</v>
      </c>
      <c r="C49" s="155">
        <v>86.275821866046812</v>
      </c>
      <c r="D49" s="155">
        <v>86.031574782213752</v>
      </c>
      <c r="E49" s="155">
        <v>77.379702860387823</v>
      </c>
      <c r="F49" s="155">
        <v>78.346227751631531</v>
      </c>
      <c r="G49" s="155">
        <v>67.976639187748106</v>
      </c>
      <c r="H49" s="156">
        <v>67.115754439756813</v>
      </c>
    </row>
    <row r="50" spans="1:8" s="125" customFormat="1">
      <c r="A50"/>
      <c r="B50" s="154" t="s">
        <v>12</v>
      </c>
      <c r="C50" s="155">
        <v>34.187085828095299</v>
      </c>
      <c r="D50" s="155">
        <v>31.860538363869146</v>
      </c>
      <c r="E50" s="155">
        <v>29.361352063542551</v>
      </c>
      <c r="F50" s="155">
        <v>26.102178313765531</v>
      </c>
      <c r="G50" s="155">
        <v>25.010842639651681</v>
      </c>
      <c r="H50" s="156">
        <v>24.839499163618516</v>
      </c>
    </row>
    <row r="51" spans="1:8" s="125" customFormat="1" ht="12.75">
      <c r="B51" s="154" t="s">
        <v>39</v>
      </c>
      <c r="C51" s="155">
        <v>18.582474997077799</v>
      </c>
      <c r="D51" s="155">
        <v>11.984366537999525</v>
      </c>
      <c r="E51" s="155">
        <v>9.8846950857297688</v>
      </c>
      <c r="F51" s="155">
        <v>7.1651285640597111</v>
      </c>
      <c r="G51" s="155">
        <v>5.458442587442228</v>
      </c>
      <c r="H51" s="156">
        <v>5.9208468624164778</v>
      </c>
    </row>
    <row r="52" spans="1:8" s="125" customFormat="1" ht="4.5" customHeight="1">
      <c r="A52"/>
      <c r="B52" s="154"/>
      <c r="C52" s="155"/>
      <c r="D52" s="155"/>
      <c r="E52" s="155"/>
      <c r="F52" s="155"/>
      <c r="G52" s="155"/>
      <c r="H52" s="156"/>
    </row>
    <row r="53" spans="1:8" s="125" customFormat="1" ht="15.75" thickBot="1">
      <c r="A53"/>
      <c r="B53" s="158" t="s">
        <v>74</v>
      </c>
      <c r="C53" s="159">
        <v>35.708973428676472</v>
      </c>
      <c r="D53" s="159">
        <v>32.323639579102874</v>
      </c>
      <c r="E53" s="159">
        <v>29.388557351682145</v>
      </c>
      <c r="F53" s="159">
        <v>26.101280068851732</v>
      </c>
      <c r="G53" s="160">
        <v>24.501928734144538</v>
      </c>
      <c r="H53" s="161">
        <v>25.120851206371551</v>
      </c>
    </row>
    <row r="54" spans="1:8" s="125" customFormat="1" ht="6.75" customHeight="1">
      <c r="A54"/>
      <c r="B54" s="151"/>
      <c r="C54" s="155"/>
      <c r="D54" s="155"/>
      <c r="E54" s="155"/>
      <c r="F54" s="155"/>
      <c r="G54" s="155"/>
      <c r="H54" s="156"/>
    </row>
    <row r="55" spans="1:8" s="125" customFormat="1">
      <c r="A55"/>
      <c r="B55" s="153" t="s">
        <v>50</v>
      </c>
      <c r="C55" s="155"/>
      <c r="D55" s="155"/>
      <c r="E55" s="155"/>
      <c r="F55" s="155"/>
      <c r="G55" s="155"/>
      <c r="H55" s="156"/>
    </row>
    <row r="56" spans="1:8" s="125" customFormat="1">
      <c r="A56"/>
      <c r="B56" s="154" t="s">
        <v>38</v>
      </c>
      <c r="C56" s="155">
        <v>135.59367367761195</v>
      </c>
      <c r="D56" s="155">
        <v>124.00076987481455</v>
      </c>
      <c r="E56" s="155">
        <v>116.47540040518447</v>
      </c>
      <c r="F56" s="155">
        <v>122.8921306252943</v>
      </c>
      <c r="G56" s="155">
        <v>127.47919962662041</v>
      </c>
      <c r="H56" s="156">
        <v>126.58969309798003</v>
      </c>
    </row>
    <row r="57" spans="1:8" s="125" customFormat="1">
      <c r="A57"/>
      <c r="B57" s="154" t="s">
        <v>12</v>
      </c>
      <c r="C57" s="155">
        <v>37.890159795613407</v>
      </c>
      <c r="D57" s="155">
        <v>38.095696840843722</v>
      </c>
      <c r="E57" s="155">
        <v>41.291811838270377</v>
      </c>
      <c r="F57" s="155">
        <v>41.132821253802312</v>
      </c>
      <c r="G57" s="155">
        <v>42.727289413675948</v>
      </c>
      <c r="H57" s="156">
        <v>44.782928110168655</v>
      </c>
    </row>
    <row r="58" spans="1:8" s="125" customFormat="1">
      <c r="A58"/>
      <c r="B58" s="154" t="s">
        <v>39</v>
      </c>
      <c r="C58" s="155">
        <v>38.0834135283527</v>
      </c>
      <c r="D58" s="155">
        <v>38.790081240463671</v>
      </c>
      <c r="E58" s="155">
        <v>42.379252488736789</v>
      </c>
      <c r="F58" s="155">
        <v>43.57096958631265</v>
      </c>
      <c r="G58" s="155">
        <v>41.822834471409436</v>
      </c>
      <c r="H58" s="156">
        <v>43.43047768472556</v>
      </c>
    </row>
    <row r="59" spans="1:8" s="125" customFormat="1" ht="5.0999999999999996" customHeight="1">
      <c r="A59"/>
      <c r="B59" s="154"/>
      <c r="C59" s="155"/>
      <c r="D59" s="155"/>
      <c r="E59" s="155"/>
      <c r="F59" s="155"/>
      <c r="G59" s="155"/>
      <c r="H59" s="156"/>
    </row>
    <row r="60" spans="1:8" s="125" customFormat="1" ht="15.75" thickBot="1">
      <c r="A60"/>
      <c r="B60" s="158" t="s">
        <v>74</v>
      </c>
      <c r="C60" s="155">
        <v>43.431393716511742</v>
      </c>
      <c r="D60" s="155">
        <v>43.090252756856323</v>
      </c>
      <c r="E60" s="155">
        <v>46.00658186696063</v>
      </c>
      <c r="F60" s="155">
        <v>46.474745092163474</v>
      </c>
      <c r="G60" s="155">
        <v>47.939973058544382</v>
      </c>
      <c r="H60" s="161">
        <v>49.81231540107909</v>
      </c>
    </row>
    <row r="61" spans="1:8" s="125" customFormat="1" ht="6.75" customHeight="1">
      <c r="A61"/>
      <c r="B61" s="168"/>
      <c r="C61" s="162"/>
      <c r="D61" s="162"/>
      <c r="E61" s="162"/>
      <c r="F61" s="162"/>
      <c r="G61" s="162"/>
      <c r="H61" s="169"/>
    </row>
    <row r="62" spans="1:8" s="125" customFormat="1">
      <c r="A62"/>
      <c r="B62" s="153" t="s">
        <v>51</v>
      </c>
      <c r="C62" s="155"/>
      <c r="D62" s="155"/>
      <c r="E62" s="155"/>
      <c r="F62" s="155"/>
      <c r="G62" s="155"/>
      <c r="H62" s="156"/>
    </row>
    <row r="63" spans="1:8" s="125" customFormat="1">
      <c r="A63"/>
      <c r="B63" s="154" t="s">
        <v>38</v>
      </c>
      <c r="C63" s="155">
        <v>122.5427590523654</v>
      </c>
      <c r="D63" s="155">
        <v>118.9567106986902</v>
      </c>
      <c r="E63" s="155">
        <v>112.8971712415775</v>
      </c>
      <c r="F63" s="155">
        <v>102.51756935813316</v>
      </c>
      <c r="G63" s="155">
        <v>101.09402141234115</v>
      </c>
      <c r="H63" s="156">
        <v>106.77321556209856</v>
      </c>
    </row>
    <row r="64" spans="1:8" s="125" customFormat="1">
      <c r="A64"/>
      <c r="B64" s="154" t="s">
        <v>12</v>
      </c>
      <c r="C64" s="155">
        <v>26.782822243938028</v>
      </c>
      <c r="D64" s="155">
        <v>26.463412961367439</v>
      </c>
      <c r="E64" s="155">
        <v>26.941003820811872</v>
      </c>
      <c r="F64" s="155">
        <v>25.540585922225137</v>
      </c>
      <c r="G64" s="155">
        <v>27.684996781155196</v>
      </c>
      <c r="H64" s="156">
        <v>29.244280662634239</v>
      </c>
    </row>
    <row r="65" spans="1:8" s="125" customFormat="1" ht="5.0999999999999996" customHeight="1">
      <c r="A65"/>
      <c r="B65" s="154"/>
      <c r="C65" s="155"/>
      <c r="D65" s="155"/>
      <c r="E65" s="155"/>
      <c r="F65" s="155"/>
      <c r="G65" s="155"/>
      <c r="H65" s="156"/>
    </row>
    <row r="66" spans="1:8" s="125" customFormat="1" ht="15.75" thickBot="1">
      <c r="A66"/>
      <c r="B66" s="158" t="s">
        <v>74</v>
      </c>
      <c r="C66" s="159">
        <v>32.606371888476936</v>
      </c>
      <c r="D66" s="159">
        <v>31.724735383915281</v>
      </c>
      <c r="E66" s="159">
        <v>32.323118977887205</v>
      </c>
      <c r="F66" s="159">
        <v>30.483806429297715</v>
      </c>
      <c r="G66" s="159">
        <v>32.690545425235065</v>
      </c>
      <c r="H66" s="161">
        <v>34.490128148044384</v>
      </c>
    </row>
    <row r="67" spans="1:8" s="125" customFormat="1" ht="6.75" customHeight="1">
      <c r="A67"/>
      <c r="B67" s="151"/>
      <c r="C67" s="155"/>
      <c r="D67" s="155"/>
      <c r="E67" s="155"/>
      <c r="F67" s="155"/>
      <c r="G67" s="155"/>
      <c r="H67" s="156"/>
    </row>
    <row r="68" spans="1:8" s="125" customFormat="1">
      <c r="A68"/>
      <c r="B68" s="153" t="s">
        <v>52</v>
      </c>
      <c r="C68" s="155"/>
      <c r="D68" s="155"/>
      <c r="E68" s="155"/>
      <c r="F68" s="155"/>
      <c r="G68" s="155"/>
      <c r="H68" s="156"/>
    </row>
    <row r="69" spans="1:8" s="125" customFormat="1">
      <c r="A69"/>
      <c r="B69" s="154" t="s">
        <v>75</v>
      </c>
      <c r="C69" s="155">
        <v>45.788637260676879</v>
      </c>
      <c r="D69" s="155">
        <v>45.356323784593677</v>
      </c>
      <c r="E69" s="155">
        <v>44.73058853575229</v>
      </c>
      <c r="F69" s="155">
        <v>43.966015574984752</v>
      </c>
      <c r="G69" s="155">
        <v>44.176063484989292</v>
      </c>
      <c r="H69" s="156">
        <v>42.647024432365363</v>
      </c>
    </row>
    <row r="70" spans="1:8" s="125" customFormat="1" ht="6.75" customHeight="1" thickBot="1">
      <c r="A70"/>
      <c r="B70" s="158"/>
      <c r="C70" s="159"/>
      <c r="D70" s="159"/>
      <c r="E70" s="159"/>
      <c r="F70" s="159"/>
      <c r="G70" s="159"/>
      <c r="H70" s="161"/>
    </row>
    <row r="71" spans="1:8" s="125" customFormat="1" ht="6.75" customHeight="1" outlineLevel="1">
      <c r="A71"/>
      <c r="B71" s="151"/>
      <c r="C71" s="155"/>
      <c r="D71" s="155"/>
      <c r="E71" s="155"/>
      <c r="F71" s="155"/>
      <c r="G71" s="155"/>
      <c r="H71" s="156"/>
    </row>
    <row r="72" spans="1:8" s="125" customFormat="1" outlineLevel="1">
      <c r="A72"/>
      <c r="B72" s="153" t="s">
        <v>44</v>
      </c>
      <c r="C72" s="155"/>
      <c r="D72" s="155"/>
      <c r="E72" s="155"/>
      <c r="F72" s="155"/>
      <c r="G72" s="155"/>
      <c r="H72" s="156"/>
    </row>
    <row r="73" spans="1:8" s="125" customFormat="1" outlineLevel="1">
      <c r="A73"/>
      <c r="B73" s="154" t="s">
        <v>12</v>
      </c>
      <c r="C73" s="155">
        <v>0</v>
      </c>
      <c r="D73" s="155">
        <v>33.819809207548822</v>
      </c>
      <c r="E73" s="155">
        <v>27.181169332867587</v>
      </c>
      <c r="F73" s="155">
        <v>26.934313888897051</v>
      </c>
      <c r="G73" s="155">
        <v>23.5916388365785</v>
      </c>
      <c r="H73" s="156">
        <v>23.561945631063999</v>
      </c>
    </row>
    <row r="74" spans="1:8" s="125" customFormat="1" ht="6.75" customHeight="1" outlineLevel="1" thickBot="1">
      <c r="A74"/>
      <c r="B74" s="158"/>
      <c r="C74" s="159"/>
      <c r="D74" s="159"/>
      <c r="E74" s="159"/>
      <c r="F74" s="159"/>
      <c r="G74" s="159"/>
      <c r="H74" s="161"/>
    </row>
    <row r="75" spans="1:8" s="125" customFormat="1" ht="6.75" customHeight="1">
      <c r="A75"/>
    </row>
    <row r="76" spans="1:8" s="125" customFormat="1">
      <c r="A76"/>
    </row>
    <row r="78" spans="1:8" s="125" customFormat="1" ht="6.75" customHeight="1">
      <c r="A78"/>
    </row>
    <row r="79" spans="1:8" s="125" customFormat="1" ht="6.75" customHeight="1">
      <c r="A79"/>
    </row>
    <row r="81" spans="1:9" s="125" customFormat="1">
      <c r="A81"/>
      <c r="B81" s="56"/>
      <c r="C81" s="113"/>
      <c r="D81" s="113"/>
      <c r="E81" s="113"/>
      <c r="F81" s="113"/>
      <c r="G81" s="113"/>
      <c r="H81" s="113"/>
    </row>
    <row r="82" spans="1:9" s="125" customFormat="1" hidden="1">
      <c r="A82"/>
      <c r="B82" s="113"/>
      <c r="C82" s="56"/>
      <c r="D82" s="56"/>
      <c r="E82" s="56"/>
      <c r="F82" s="56"/>
      <c r="G82" s="56"/>
      <c r="H82" s="113"/>
    </row>
    <row r="83" spans="1:9" s="125" customFormat="1" hidden="1">
      <c r="A83"/>
      <c r="B83" s="113"/>
      <c r="C83" s="56"/>
      <c r="D83" s="56"/>
      <c r="E83" s="56"/>
      <c r="F83" s="56"/>
      <c r="G83" s="56"/>
      <c r="H83" s="56"/>
    </row>
    <row r="84" spans="1:9" s="125" customFormat="1" hidden="1">
      <c r="A84"/>
      <c r="B84" s="113" t="s">
        <v>76</v>
      </c>
      <c r="C84" s="56"/>
      <c r="D84" s="56"/>
      <c r="E84" s="56"/>
      <c r="F84" s="56"/>
      <c r="G84" s="56"/>
      <c r="H84" s="56"/>
    </row>
    <row r="85" spans="1:9" s="125" customFormat="1" hidden="1">
      <c r="A85"/>
      <c r="B85" s="113" t="s">
        <v>77</v>
      </c>
      <c r="C85" s="56"/>
      <c r="D85" s="56"/>
      <c r="E85" s="56"/>
      <c r="F85" s="56"/>
      <c r="G85" s="56"/>
      <c r="H85" s="56"/>
    </row>
    <row r="86" spans="1:9" s="125" customFormat="1" hidden="1">
      <c r="A86"/>
      <c r="B86" s="113" t="s">
        <v>78</v>
      </c>
      <c r="C86" s="56"/>
      <c r="D86" s="56"/>
      <c r="E86" s="56"/>
      <c r="F86" s="56"/>
      <c r="G86" s="56"/>
      <c r="H86" s="56"/>
    </row>
    <row r="87" spans="1:9" s="125" customFormat="1" hidden="1">
      <c r="A87"/>
      <c r="B87" s="154" t="s">
        <v>38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 t="e">
        <f>ROUND(H93*#REF!,1)</f>
        <v>#REF!</v>
      </c>
    </row>
    <row r="88" spans="1:9" s="125" customFormat="1" hidden="1">
      <c r="A88"/>
      <c r="B88" s="154" t="s">
        <v>12</v>
      </c>
      <c r="C88" s="170"/>
      <c r="D88" s="170"/>
      <c r="E88" s="170"/>
      <c r="F88" s="170"/>
      <c r="G88" s="170"/>
      <c r="H88" s="56"/>
    </row>
    <row r="89" spans="1:9" s="125" customFormat="1" hidden="1">
      <c r="A89"/>
      <c r="B89" s="154" t="s">
        <v>39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56" t="e">
        <f>ROUND(H95*#REF!,1)</f>
        <v>#REF!</v>
      </c>
    </row>
    <row r="90" spans="1:9" s="125" customFormat="1" hidden="1">
      <c r="A90"/>
      <c r="B90" s="154" t="s">
        <v>74</v>
      </c>
      <c r="C90" s="56">
        <v>0</v>
      </c>
      <c r="D90" s="56">
        <v>0</v>
      </c>
      <c r="E90" s="56">
        <v>0</v>
      </c>
      <c r="F90" s="56">
        <v>0</v>
      </c>
      <c r="G90" s="56">
        <v>0</v>
      </c>
      <c r="H90" s="56" t="e">
        <f>ROUND(H96*#REF!,1)</f>
        <v>#REF!</v>
      </c>
    </row>
    <row r="91" spans="1:9" s="125" customFormat="1" hidden="1">
      <c r="A91"/>
      <c r="B91" s="171"/>
      <c r="C91" s="56"/>
      <c r="D91" s="56"/>
      <c r="E91" s="56"/>
      <c r="F91" s="56"/>
      <c r="G91" s="56"/>
      <c r="H91" s="56"/>
    </row>
    <row r="92" spans="1:9" s="125" customFormat="1" hidden="1">
      <c r="A92"/>
      <c r="B92" s="113" t="s">
        <v>79</v>
      </c>
      <c r="C92" s="56">
        <v>3.6415000000000002</v>
      </c>
      <c r="D92" s="56">
        <v>3.6415000000000002</v>
      </c>
      <c r="E92" s="56">
        <v>3.6415000000000002</v>
      </c>
      <c r="F92" s="56">
        <v>3.6415000000000002</v>
      </c>
      <c r="G92" s="56">
        <v>3.6415000000000002</v>
      </c>
      <c r="H92" s="56">
        <v>3.6415000000000002</v>
      </c>
      <c r="I92"/>
    </row>
    <row r="93" spans="1:9" s="125" customFormat="1" hidden="1">
      <c r="A93"/>
      <c r="B93" s="154" t="s">
        <v>38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/>
    </row>
    <row r="94" spans="1:9" s="125" customFormat="1" hidden="1">
      <c r="A94"/>
      <c r="B94" s="154" t="s">
        <v>12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/>
    </row>
    <row r="95" spans="1:9" s="125" customFormat="1" hidden="1">
      <c r="A95"/>
      <c r="B95" s="154" t="s">
        <v>39</v>
      </c>
      <c r="C95" s="56"/>
      <c r="D95" s="56"/>
      <c r="E95" s="56"/>
      <c r="F95" s="56"/>
      <c r="G95" s="56"/>
      <c r="H95" s="113"/>
      <c r="I95"/>
    </row>
    <row r="96" spans="1:9" s="125" customFormat="1" hidden="1">
      <c r="A96"/>
      <c r="B96" s="154" t="s">
        <v>74</v>
      </c>
      <c r="C96" s="113">
        <v>0</v>
      </c>
      <c r="D96" s="113">
        <v>0</v>
      </c>
      <c r="E96" s="113">
        <v>0</v>
      </c>
      <c r="F96" s="113">
        <v>0</v>
      </c>
      <c r="G96" s="113">
        <v>0</v>
      </c>
      <c r="H96" s="113">
        <v>0</v>
      </c>
      <c r="I96"/>
    </row>
    <row r="97" spans="1:9" s="125" customFormat="1" hidden="1">
      <c r="A97"/>
      <c r="B97" s="56"/>
      <c r="C97" s="113"/>
      <c r="D97" s="113"/>
      <c r="E97" s="113"/>
      <c r="F97" s="113"/>
      <c r="G97" s="113"/>
      <c r="H97" s="113"/>
      <c r="I97"/>
    </row>
    <row r="98" spans="1:9" s="125" customFormat="1" hidden="1">
      <c r="A98"/>
      <c r="B98" s="56"/>
      <c r="C98" s="113"/>
      <c r="D98" s="113"/>
      <c r="E98" s="113"/>
      <c r="F98" s="113"/>
      <c r="G98" s="113"/>
      <c r="H98" s="113"/>
      <c r="I98"/>
    </row>
    <row r="99" spans="1:9" s="125" customFormat="1" hidden="1">
      <c r="A99"/>
      <c r="B99" s="56" t="s">
        <v>80</v>
      </c>
      <c r="C99" s="113"/>
      <c r="D99" s="113"/>
      <c r="E99" s="113"/>
      <c r="F99" s="113"/>
      <c r="G99" s="113"/>
      <c r="H99" s="113"/>
      <c r="I99"/>
    </row>
    <row r="100" spans="1:9" s="125" customFormat="1" hidden="1">
      <c r="A100"/>
      <c r="B100" s="154" t="s">
        <v>38</v>
      </c>
      <c r="C100" s="172">
        <v>0</v>
      </c>
      <c r="D100" s="172">
        <v>0</v>
      </c>
      <c r="E100" s="172">
        <v>0</v>
      </c>
      <c r="F100" s="172">
        <v>0</v>
      </c>
      <c r="G100" s="172">
        <v>0</v>
      </c>
      <c r="H100" s="113">
        <v>0</v>
      </c>
      <c r="I100"/>
    </row>
    <row r="101" spans="1:9" s="125" customFormat="1" hidden="1">
      <c r="A101"/>
      <c r="B101" s="154" t="s">
        <v>12</v>
      </c>
      <c r="C101" s="172">
        <v>0</v>
      </c>
      <c r="D101" s="172">
        <v>0</v>
      </c>
      <c r="E101" s="172">
        <v>0</v>
      </c>
      <c r="F101" s="172">
        <v>0</v>
      </c>
      <c r="G101" s="172">
        <v>0</v>
      </c>
      <c r="H101" s="113">
        <v>0</v>
      </c>
      <c r="I101"/>
    </row>
    <row r="102" spans="1:9" s="125" customFormat="1" hidden="1">
      <c r="A102"/>
      <c r="B102" s="154" t="s">
        <v>39</v>
      </c>
      <c r="C102" s="172">
        <v>0</v>
      </c>
      <c r="D102" s="172">
        <v>0</v>
      </c>
      <c r="E102" s="172">
        <v>0</v>
      </c>
      <c r="F102" s="172">
        <v>0</v>
      </c>
      <c r="G102" s="172">
        <v>0</v>
      </c>
      <c r="H102" s="113">
        <v>0</v>
      </c>
      <c r="I102"/>
    </row>
    <row r="103" spans="1:9" s="125" customFormat="1" hidden="1">
      <c r="A103"/>
      <c r="B103" s="154" t="s">
        <v>74</v>
      </c>
      <c r="C103" s="172">
        <v>0</v>
      </c>
      <c r="D103" s="172">
        <v>0</v>
      </c>
      <c r="E103" s="172">
        <v>0</v>
      </c>
      <c r="F103" s="172">
        <v>0</v>
      </c>
      <c r="G103" s="172">
        <v>0</v>
      </c>
      <c r="H103" s="113">
        <v>0</v>
      </c>
      <c r="I103"/>
    </row>
    <row r="104" spans="1:9" s="125" customFormat="1" hidden="1">
      <c r="A104"/>
      <c r="B104" s="56"/>
      <c r="C104" s="113"/>
      <c r="D104" s="113"/>
      <c r="E104" s="113"/>
      <c r="F104" s="113"/>
      <c r="G104" s="113"/>
      <c r="H104" s="113"/>
      <c r="I104"/>
    </row>
    <row r="105" spans="1:9" s="125" customFormat="1" hidden="1">
      <c r="A105"/>
      <c r="B105" s="56"/>
      <c r="C105" s="113"/>
      <c r="D105" s="113"/>
      <c r="E105" s="113"/>
      <c r="F105" s="113"/>
      <c r="G105" s="113"/>
      <c r="H105" s="113"/>
      <c r="I105"/>
    </row>
    <row r="106" spans="1:9" s="125" customFormat="1" hidden="1">
      <c r="A106"/>
      <c r="B106" s="56"/>
      <c r="C106" s="113"/>
      <c r="D106" s="113"/>
      <c r="E106" s="113"/>
      <c r="F106" s="113"/>
      <c r="G106" s="113"/>
      <c r="H106" s="113"/>
      <c r="I106"/>
    </row>
    <row r="107" spans="1:9" s="125" customFormat="1" hidden="1">
      <c r="A107"/>
      <c r="B107" s="56"/>
      <c r="C107" s="113"/>
      <c r="D107" s="113"/>
      <c r="E107" s="113"/>
      <c r="F107" s="113"/>
      <c r="G107" s="113"/>
      <c r="H107" s="113"/>
      <c r="I107"/>
    </row>
    <row r="108" spans="1:9" s="125" customFormat="1">
      <c r="A108"/>
      <c r="B108" s="56"/>
      <c r="C108" s="113"/>
      <c r="D108" s="113"/>
      <c r="E108" s="113"/>
      <c r="F108" s="113"/>
      <c r="G108" s="113"/>
      <c r="H108" s="113"/>
      <c r="I108"/>
    </row>
    <row r="109" spans="1:9" s="125" customFormat="1">
      <c r="A109"/>
      <c r="I109"/>
    </row>
  </sheetData>
  <mergeCells count="1">
    <mergeCell ref="B2:G2"/>
  </mergeCells>
  <printOptions horizontalCentered="1"/>
  <pageMargins left="0.75" right="0" top="0.5" bottom="0" header="0.25" footer="0.17"/>
  <pageSetup paperSize="8" scale="9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57"/>
  <sheetViews>
    <sheetView tabSelected="1" topLeftCell="A41" zoomScale="90" zoomScaleNormal="90" workbookViewId="0">
      <selection activeCell="D21" sqref="D21"/>
    </sheetView>
  </sheetViews>
  <sheetFormatPr defaultRowHeight="15"/>
  <cols>
    <col min="2" max="2" width="34.28515625" style="2" customWidth="1"/>
    <col min="3" max="8" width="14.28515625" style="2" bestFit="1" customWidth="1"/>
  </cols>
  <sheetData>
    <row r="1" spans="2:9" ht="19.5" customHeight="1">
      <c r="B1" s="398" t="s">
        <v>35</v>
      </c>
      <c r="C1" s="398"/>
      <c r="D1" s="398"/>
      <c r="E1" s="398"/>
      <c r="F1" s="398"/>
      <c r="G1" s="398"/>
      <c r="H1" s="1"/>
    </row>
    <row r="2" spans="2:9">
      <c r="B2" s="398"/>
      <c r="C2" s="398"/>
      <c r="D2" s="398"/>
      <c r="E2" s="398"/>
      <c r="F2" s="398"/>
      <c r="G2" s="398"/>
      <c r="H2" s="3"/>
    </row>
    <row r="3" spans="2:9" ht="15.75" thickBot="1">
      <c r="C3" s="3"/>
      <c r="D3" s="3"/>
      <c r="E3" s="3"/>
      <c r="F3" s="3"/>
      <c r="G3" s="3"/>
      <c r="H3" s="3"/>
      <c r="I3" s="3"/>
    </row>
    <row r="4" spans="2:9">
      <c r="B4" s="4" t="s">
        <v>0</v>
      </c>
      <c r="C4" s="6" t="s">
        <v>1</v>
      </c>
      <c r="D4" s="6" t="s">
        <v>2</v>
      </c>
      <c r="E4" s="6" t="s">
        <v>3</v>
      </c>
      <c r="F4" s="6" t="s">
        <v>4</v>
      </c>
      <c r="G4" s="6" t="s">
        <v>5</v>
      </c>
      <c r="H4" s="5" t="s">
        <v>6</v>
      </c>
    </row>
    <row r="5" spans="2:9" ht="15.75" thickBot="1">
      <c r="B5" s="7"/>
      <c r="C5" s="9"/>
      <c r="D5" s="9"/>
      <c r="E5" s="9"/>
      <c r="F5" s="9"/>
      <c r="G5" s="9"/>
      <c r="H5" s="8"/>
    </row>
    <row r="6" spans="2:9">
      <c r="B6" s="10"/>
      <c r="C6" s="12"/>
      <c r="D6" s="12"/>
      <c r="E6" s="12"/>
      <c r="F6" s="12"/>
      <c r="G6" s="12"/>
      <c r="H6" s="11"/>
    </row>
    <row r="7" spans="2:9">
      <c r="B7" s="10" t="s">
        <v>9</v>
      </c>
      <c r="C7" s="12"/>
      <c r="D7" s="12"/>
      <c r="E7" s="12"/>
      <c r="F7" s="12"/>
      <c r="G7" s="12"/>
      <c r="H7" s="11"/>
    </row>
    <row r="8" spans="2:9">
      <c r="B8" s="10"/>
      <c r="C8" s="12"/>
      <c r="D8" s="12"/>
      <c r="E8" s="12"/>
      <c r="F8" s="12"/>
      <c r="G8" s="12"/>
      <c r="H8" s="11"/>
    </row>
    <row r="9" spans="2:9">
      <c r="B9" s="13" t="s">
        <v>10</v>
      </c>
      <c r="C9" s="15"/>
      <c r="D9" s="15"/>
      <c r="E9" s="15"/>
      <c r="F9" s="15"/>
      <c r="G9" s="15"/>
      <c r="H9" s="14"/>
    </row>
    <row r="10" spans="2:9">
      <c r="B10" s="16" t="s">
        <v>11</v>
      </c>
      <c r="C10" s="15">
        <v>517.28</v>
      </c>
      <c r="D10" s="15">
        <v>556.79</v>
      </c>
      <c r="E10" s="15">
        <v>545.76</v>
      </c>
      <c r="F10" s="15">
        <v>571.69000000000005</v>
      </c>
      <c r="G10" s="15">
        <v>605.67999999999995</v>
      </c>
      <c r="H10" s="14">
        <v>630.80999999999995</v>
      </c>
    </row>
    <row r="11" spans="2:9">
      <c r="B11" s="16" t="s">
        <v>12</v>
      </c>
      <c r="C11" s="15">
        <v>538.65</v>
      </c>
      <c r="D11" s="15">
        <v>496.62</v>
      </c>
      <c r="E11" s="15">
        <v>504.74</v>
      </c>
      <c r="F11" s="15">
        <v>531.36</v>
      </c>
      <c r="G11" s="15">
        <v>549.82000000000005</v>
      </c>
      <c r="H11" s="14">
        <v>524.48</v>
      </c>
    </row>
    <row r="12" spans="2:9">
      <c r="B12" s="16" t="s">
        <v>13</v>
      </c>
      <c r="C12" s="17">
        <v>78.739999999999995</v>
      </c>
      <c r="D12" s="17">
        <v>58.16</v>
      </c>
      <c r="E12" s="17">
        <v>136.51</v>
      </c>
      <c r="F12" s="17">
        <v>162.63</v>
      </c>
      <c r="G12" s="17">
        <v>139.25</v>
      </c>
      <c r="H12" s="20">
        <v>58.92</v>
      </c>
    </row>
    <row r="13" spans="2:9">
      <c r="B13" s="18" t="s">
        <v>14</v>
      </c>
      <c r="C13" s="15">
        <f t="shared" ref="C13:H13" si="0">SUM(C10:C12)</f>
        <v>1134.6699999999998</v>
      </c>
      <c r="D13" s="15">
        <f t="shared" si="0"/>
        <v>1111.57</v>
      </c>
      <c r="E13" s="15">
        <f t="shared" si="0"/>
        <v>1187.01</v>
      </c>
      <c r="F13" s="15">
        <f t="shared" si="0"/>
        <v>1265.6800000000003</v>
      </c>
      <c r="G13" s="15">
        <f t="shared" si="0"/>
        <v>1294.75</v>
      </c>
      <c r="H13" s="14">
        <f t="shared" si="0"/>
        <v>1214.21</v>
      </c>
    </row>
    <row r="14" spans="2:9">
      <c r="B14" s="16"/>
      <c r="C14" s="15"/>
      <c r="D14" s="15"/>
      <c r="E14" s="15"/>
      <c r="F14" s="15"/>
      <c r="G14" s="15"/>
      <c r="H14" s="14"/>
    </row>
    <row r="15" spans="2:9">
      <c r="B15" s="13" t="s">
        <v>15</v>
      </c>
      <c r="C15" s="15"/>
      <c r="D15" s="15"/>
      <c r="E15" s="15"/>
      <c r="F15" s="15"/>
      <c r="G15" s="15"/>
      <c r="H15" s="14"/>
    </row>
    <row r="16" spans="2:9">
      <c r="B16" s="16" t="s">
        <v>11</v>
      </c>
      <c r="C16" s="15">
        <v>123.99</v>
      </c>
      <c r="D16" s="15">
        <v>118.5</v>
      </c>
      <c r="E16" s="15">
        <v>120.3</v>
      </c>
      <c r="F16" s="15">
        <v>121.13</v>
      </c>
      <c r="G16" s="15">
        <v>127.85</v>
      </c>
      <c r="H16" s="14">
        <v>127.82</v>
      </c>
    </row>
    <row r="17" spans="2:8">
      <c r="B17" s="16" t="s">
        <v>12</v>
      </c>
      <c r="C17" s="15">
        <v>360.04</v>
      </c>
      <c r="D17" s="15">
        <v>381</v>
      </c>
      <c r="E17" s="15">
        <v>394.8</v>
      </c>
      <c r="F17" s="15">
        <v>380.32</v>
      </c>
      <c r="G17" s="15">
        <v>397.94</v>
      </c>
      <c r="H17" s="14">
        <v>422.31</v>
      </c>
    </row>
    <row r="18" spans="2:8">
      <c r="B18" s="16" t="s">
        <v>13</v>
      </c>
      <c r="C18" s="17">
        <v>10.41</v>
      </c>
      <c r="D18" s="17">
        <v>12.21</v>
      </c>
      <c r="E18" s="17">
        <v>16.78</v>
      </c>
      <c r="F18" s="17">
        <v>15.75</v>
      </c>
      <c r="G18" s="17">
        <v>19.8</v>
      </c>
      <c r="H18" s="20">
        <v>15.88</v>
      </c>
    </row>
    <row r="19" spans="2:8">
      <c r="B19" s="18" t="s">
        <v>14</v>
      </c>
      <c r="C19" s="15">
        <f t="shared" ref="C19:H19" si="1">SUM(C16:C18)</f>
        <v>494.44000000000005</v>
      </c>
      <c r="D19" s="15">
        <f t="shared" si="1"/>
        <v>511.71</v>
      </c>
      <c r="E19" s="15">
        <f t="shared" si="1"/>
        <v>531.88</v>
      </c>
      <c r="F19" s="15">
        <f t="shared" si="1"/>
        <v>517.20000000000005</v>
      </c>
      <c r="G19" s="15">
        <f t="shared" si="1"/>
        <v>545.58999999999992</v>
      </c>
      <c r="H19" s="14">
        <f t="shared" si="1"/>
        <v>566.01</v>
      </c>
    </row>
    <row r="20" spans="2:8">
      <c r="B20" s="16"/>
      <c r="C20" s="15"/>
      <c r="D20" s="15"/>
      <c r="E20" s="15"/>
      <c r="F20" s="15"/>
      <c r="G20" s="15"/>
      <c r="H20" s="14"/>
    </row>
    <row r="21" spans="2:8">
      <c r="B21" s="13" t="s">
        <v>16</v>
      </c>
      <c r="C21" s="15"/>
      <c r="D21" s="15"/>
      <c r="E21" s="15"/>
      <c r="F21" s="15"/>
      <c r="G21" s="15"/>
      <c r="H21" s="14"/>
    </row>
    <row r="22" spans="2:8">
      <c r="B22" s="16" t="s">
        <v>17</v>
      </c>
      <c r="C22" s="15">
        <v>2543.27</v>
      </c>
      <c r="D22" s="15">
        <v>2383.56</v>
      </c>
      <c r="E22" s="15">
        <v>2293.1799999999998</v>
      </c>
      <c r="F22" s="15">
        <v>2142.1799999999998</v>
      </c>
      <c r="G22" s="15">
        <v>2228.98</v>
      </c>
      <c r="H22" s="14">
        <v>2272.86</v>
      </c>
    </row>
    <row r="23" spans="2:8">
      <c r="B23" s="16" t="s">
        <v>18</v>
      </c>
      <c r="C23" s="15">
        <v>1326.02</v>
      </c>
      <c r="D23" s="15">
        <v>1679.58</v>
      </c>
      <c r="E23" s="15">
        <v>1585.61</v>
      </c>
      <c r="F23" s="15">
        <v>1393.96</v>
      </c>
      <c r="G23" s="15">
        <v>1483.92</v>
      </c>
      <c r="H23" s="14">
        <v>1552.07</v>
      </c>
    </row>
    <row r="24" spans="2:8">
      <c r="B24" s="16" t="s">
        <v>19</v>
      </c>
      <c r="C24" s="15">
        <v>1601.87</v>
      </c>
      <c r="D24" s="15">
        <v>1583.71</v>
      </c>
      <c r="E24" s="15">
        <v>1494.05</v>
      </c>
      <c r="F24" s="15">
        <v>1265.9100000000001</v>
      </c>
      <c r="G24" s="15">
        <v>1190.6600000000001</v>
      </c>
      <c r="H24" s="14">
        <v>1254.99</v>
      </c>
    </row>
    <row r="25" spans="2:8">
      <c r="B25" s="16" t="s">
        <v>20</v>
      </c>
      <c r="C25" s="15">
        <v>39.14</v>
      </c>
      <c r="D25" s="15">
        <v>33.53</v>
      </c>
      <c r="E25" s="15">
        <v>29.75</v>
      </c>
      <c r="F25" s="15">
        <v>28.33</v>
      </c>
      <c r="G25" s="15">
        <v>28.98</v>
      </c>
      <c r="H25" s="14">
        <v>25.92</v>
      </c>
    </row>
    <row r="26" spans="2:8">
      <c r="B26" s="16" t="s">
        <v>21</v>
      </c>
      <c r="C26" s="15">
        <v>89.8</v>
      </c>
      <c r="D26" s="15">
        <v>81.38</v>
      </c>
      <c r="E26" s="15">
        <v>106.47</v>
      </c>
      <c r="F26" s="15">
        <v>165.84</v>
      </c>
      <c r="G26" s="15">
        <v>186.96</v>
      </c>
      <c r="H26" s="14">
        <v>128.38</v>
      </c>
    </row>
    <row r="27" spans="2:8">
      <c r="B27" s="16" t="s">
        <v>22</v>
      </c>
      <c r="C27" s="15">
        <v>31.12</v>
      </c>
      <c r="D27" s="15">
        <v>22.3</v>
      </c>
      <c r="E27" s="15">
        <v>25.89</v>
      </c>
      <c r="F27" s="15">
        <v>17.46</v>
      </c>
      <c r="G27" s="15">
        <v>15.14</v>
      </c>
      <c r="H27" s="14">
        <v>16</v>
      </c>
    </row>
    <row r="28" spans="2:8" s="23" customFormat="1">
      <c r="B28" s="21" t="s">
        <v>23</v>
      </c>
      <c r="C28" s="22">
        <v>0</v>
      </c>
      <c r="D28" s="22">
        <v>53.94</v>
      </c>
      <c r="E28" s="22">
        <v>134.77000000000001</v>
      </c>
      <c r="F28" s="22">
        <v>235.58</v>
      </c>
      <c r="G28" s="22">
        <v>274.49</v>
      </c>
      <c r="H28" s="46">
        <v>272.04000000000002</v>
      </c>
    </row>
    <row r="29" spans="2:8">
      <c r="B29" s="18" t="s">
        <v>14</v>
      </c>
      <c r="C29" s="24">
        <f t="shared" ref="C29:H29" si="2">SUM(C22:C28)</f>
        <v>5631.22</v>
      </c>
      <c r="D29" s="24">
        <f t="shared" si="2"/>
        <v>5838</v>
      </c>
      <c r="E29" s="24">
        <f t="shared" si="2"/>
        <v>5669.7200000000012</v>
      </c>
      <c r="F29" s="24">
        <f t="shared" si="2"/>
        <v>5249.26</v>
      </c>
      <c r="G29" s="24">
        <f t="shared" si="2"/>
        <v>5409.13</v>
      </c>
      <c r="H29" s="19">
        <f t="shared" si="2"/>
        <v>5522.26</v>
      </c>
    </row>
    <row r="30" spans="2:8">
      <c r="B30" s="18"/>
      <c r="C30" s="15"/>
      <c r="D30" s="15"/>
      <c r="E30" s="15"/>
      <c r="F30" s="15"/>
      <c r="G30" s="15"/>
      <c r="H30" s="14"/>
    </row>
    <row r="31" spans="2:8">
      <c r="B31" s="16" t="s">
        <v>24</v>
      </c>
      <c r="C31" s="15">
        <v>-76.540000000000006</v>
      </c>
      <c r="D31" s="15">
        <v>-69.13</v>
      </c>
      <c r="E31" s="15">
        <v>-66.599999999999994</v>
      </c>
      <c r="F31" s="15">
        <v>-118.51</v>
      </c>
      <c r="G31" s="15">
        <v>-360.06</v>
      </c>
      <c r="H31" s="14">
        <v>-180.57</v>
      </c>
    </row>
    <row r="32" spans="2:8">
      <c r="B32" s="16"/>
      <c r="C32" s="15"/>
      <c r="D32" s="15"/>
      <c r="E32" s="15"/>
      <c r="F32" s="15"/>
      <c r="G32" s="15"/>
      <c r="H32" s="14"/>
    </row>
    <row r="33" spans="2:8">
      <c r="B33" s="13" t="s">
        <v>25</v>
      </c>
      <c r="C33" s="26">
        <f t="shared" ref="C33:H33" si="3">C13+C19+C29+C31</f>
        <v>7183.79</v>
      </c>
      <c r="D33" s="26">
        <f t="shared" si="3"/>
        <v>7392.15</v>
      </c>
      <c r="E33" s="26">
        <f t="shared" si="3"/>
        <v>7322.01</v>
      </c>
      <c r="F33" s="26">
        <f t="shared" si="3"/>
        <v>6913.63</v>
      </c>
      <c r="G33" s="26">
        <f t="shared" si="3"/>
        <v>6889.41</v>
      </c>
      <c r="H33" s="25">
        <f t="shared" si="3"/>
        <v>7121.9100000000008</v>
      </c>
    </row>
    <row r="34" spans="2:8">
      <c r="B34" s="16"/>
      <c r="C34" s="15"/>
      <c r="D34" s="15"/>
      <c r="E34" s="15"/>
      <c r="F34" s="15"/>
      <c r="G34" s="15"/>
      <c r="H34" s="14"/>
    </row>
    <row r="35" spans="2:8">
      <c r="B35" s="10" t="s">
        <v>26</v>
      </c>
      <c r="C35" s="15"/>
      <c r="D35" s="15"/>
      <c r="E35" s="15"/>
      <c r="F35" s="15"/>
      <c r="G35" s="15"/>
      <c r="H35" s="14"/>
    </row>
    <row r="36" spans="2:8">
      <c r="B36" s="10"/>
      <c r="C36" s="15"/>
      <c r="D36" s="15"/>
      <c r="E36" s="15"/>
      <c r="F36" s="15"/>
      <c r="G36" s="15"/>
      <c r="H36" s="14"/>
    </row>
    <row r="37" spans="2:8">
      <c r="B37" s="13" t="s">
        <v>10</v>
      </c>
      <c r="C37" s="15"/>
      <c r="D37" s="15"/>
      <c r="E37" s="15"/>
      <c r="F37" s="15"/>
      <c r="G37" s="15"/>
      <c r="H37" s="14"/>
    </row>
    <row r="38" spans="2:8">
      <c r="B38" s="16" t="s">
        <v>27</v>
      </c>
      <c r="C38" s="15">
        <v>245.31</v>
      </c>
      <c r="D38" s="15">
        <v>256.57</v>
      </c>
      <c r="E38" s="15">
        <v>250.86</v>
      </c>
      <c r="F38" s="15">
        <v>254.95</v>
      </c>
      <c r="G38" s="15">
        <v>262.05</v>
      </c>
      <c r="H38" s="14">
        <v>238.92</v>
      </c>
    </row>
    <row r="39" spans="2:8">
      <c r="B39" s="16" t="s">
        <v>28</v>
      </c>
      <c r="C39" s="15">
        <v>217.76</v>
      </c>
      <c r="D39" s="15">
        <v>216.4</v>
      </c>
      <c r="E39" s="15">
        <v>226.95</v>
      </c>
      <c r="F39" s="15">
        <v>245.39</v>
      </c>
      <c r="G39" s="15">
        <v>241.46</v>
      </c>
      <c r="H39" s="14">
        <v>245.43</v>
      </c>
    </row>
    <row r="40" spans="2:8">
      <c r="B40" s="16" t="s">
        <v>29</v>
      </c>
      <c r="C40" s="15">
        <v>91.3</v>
      </c>
      <c r="D40" s="15">
        <v>103.48</v>
      </c>
      <c r="E40" s="15">
        <v>104.17</v>
      </c>
      <c r="F40" s="15">
        <v>107.6</v>
      </c>
      <c r="G40" s="15">
        <v>112.95</v>
      </c>
      <c r="H40" s="14">
        <v>111.05</v>
      </c>
    </row>
    <row r="41" spans="2:8">
      <c r="B41" s="16" t="s">
        <v>13</v>
      </c>
      <c r="C41" s="17">
        <v>107.18</v>
      </c>
      <c r="D41" s="17">
        <v>95.53</v>
      </c>
      <c r="E41" s="17">
        <v>93.31</v>
      </c>
      <c r="F41" s="17">
        <v>112.67</v>
      </c>
      <c r="G41" s="17">
        <v>105.16</v>
      </c>
      <c r="H41" s="20">
        <v>85.11</v>
      </c>
    </row>
    <row r="42" spans="2:8">
      <c r="B42" s="16"/>
      <c r="C42" s="15">
        <f t="shared" ref="C42:H42" si="4">SUM(C38:C41)</f>
        <v>661.55</v>
      </c>
      <c r="D42" s="15">
        <f t="shared" si="4"/>
        <v>671.98</v>
      </c>
      <c r="E42" s="15">
        <f t="shared" si="4"/>
        <v>675.29</v>
      </c>
      <c r="F42" s="15">
        <f t="shared" si="4"/>
        <v>720.6099999999999</v>
      </c>
      <c r="G42" s="15">
        <f t="shared" si="4"/>
        <v>721.62</v>
      </c>
      <c r="H42" s="14">
        <f t="shared" si="4"/>
        <v>680.51</v>
      </c>
    </row>
    <row r="43" spans="2:8">
      <c r="B43" s="16"/>
      <c r="C43" s="15"/>
      <c r="D43" s="15"/>
      <c r="E43" s="15"/>
      <c r="F43" s="15"/>
      <c r="G43" s="15"/>
      <c r="H43" s="14"/>
    </row>
    <row r="44" spans="2:8">
      <c r="B44" s="13" t="s">
        <v>15</v>
      </c>
      <c r="C44" s="15"/>
      <c r="D44" s="15"/>
      <c r="E44" s="15"/>
      <c r="F44" s="15"/>
      <c r="G44" s="15"/>
      <c r="H44" s="14"/>
    </row>
    <row r="45" spans="2:8">
      <c r="B45" s="27" t="s">
        <v>27</v>
      </c>
      <c r="C45" s="15">
        <v>44.76</v>
      </c>
      <c r="D45" s="15">
        <v>45.53</v>
      </c>
      <c r="E45" s="15">
        <v>48.03</v>
      </c>
      <c r="F45" s="15">
        <v>50.45</v>
      </c>
      <c r="G45" s="15">
        <v>56.61</v>
      </c>
      <c r="H45" s="14">
        <v>59.93</v>
      </c>
    </row>
    <row r="46" spans="2:8">
      <c r="B46" s="27" t="s">
        <v>13</v>
      </c>
      <c r="C46" s="17">
        <v>7.4</v>
      </c>
      <c r="D46" s="17">
        <v>13.2</v>
      </c>
      <c r="E46" s="17">
        <v>15.21</v>
      </c>
      <c r="F46" s="17">
        <v>13.94</v>
      </c>
      <c r="G46" s="17">
        <v>10.39</v>
      </c>
      <c r="H46" s="20">
        <v>13.52</v>
      </c>
    </row>
    <row r="47" spans="2:8">
      <c r="B47" s="16"/>
      <c r="C47" s="15">
        <f t="shared" ref="C47:H47" si="5">SUM(C45:C46)</f>
        <v>52.16</v>
      </c>
      <c r="D47" s="15">
        <f t="shared" si="5"/>
        <v>58.730000000000004</v>
      </c>
      <c r="E47" s="15">
        <f t="shared" si="5"/>
        <v>63.24</v>
      </c>
      <c r="F47" s="15">
        <f t="shared" si="5"/>
        <v>64.39</v>
      </c>
      <c r="G47" s="15">
        <f t="shared" si="5"/>
        <v>67</v>
      </c>
      <c r="H47" s="14">
        <f t="shared" si="5"/>
        <v>73.45</v>
      </c>
    </row>
    <row r="48" spans="2:8">
      <c r="B48" s="16"/>
      <c r="C48" s="15"/>
      <c r="D48" s="15"/>
      <c r="E48" s="15"/>
      <c r="F48" s="15"/>
      <c r="G48" s="15"/>
      <c r="H48" s="14"/>
    </row>
    <row r="49" spans="2:8">
      <c r="B49" s="13" t="s">
        <v>30</v>
      </c>
      <c r="C49" s="17">
        <v>503.39</v>
      </c>
      <c r="D49" s="17">
        <v>212.4</v>
      </c>
      <c r="E49" s="17">
        <v>307.87</v>
      </c>
      <c r="F49" s="17">
        <v>338.44</v>
      </c>
      <c r="G49" s="17">
        <v>326.44</v>
      </c>
      <c r="H49" s="20">
        <v>278.69</v>
      </c>
    </row>
    <row r="50" spans="2:8">
      <c r="B50" s="16"/>
      <c r="C50" s="15"/>
      <c r="D50" s="15"/>
      <c r="E50" s="15"/>
      <c r="F50" s="15"/>
      <c r="G50" s="15"/>
      <c r="H50" s="14"/>
    </row>
    <row r="51" spans="2:8">
      <c r="B51" s="13" t="s">
        <v>31</v>
      </c>
      <c r="C51" s="26">
        <f t="shared" ref="C51:H51" si="6">C42+C47+C49</f>
        <v>1217.0999999999999</v>
      </c>
      <c r="D51" s="26">
        <f t="shared" si="6"/>
        <v>943.11</v>
      </c>
      <c r="E51" s="26">
        <f t="shared" si="6"/>
        <v>1046.4000000000001</v>
      </c>
      <c r="F51" s="26">
        <f t="shared" si="6"/>
        <v>1123.4399999999998</v>
      </c>
      <c r="G51" s="26">
        <f t="shared" si="6"/>
        <v>1115.06</v>
      </c>
      <c r="H51" s="25">
        <f t="shared" si="6"/>
        <v>1032.6500000000001</v>
      </c>
    </row>
    <row r="52" spans="2:8">
      <c r="B52" s="13"/>
      <c r="C52" s="26"/>
      <c r="D52" s="26"/>
      <c r="E52" s="26"/>
      <c r="F52" s="26"/>
      <c r="G52" s="26"/>
      <c r="H52" s="25"/>
    </row>
    <row r="53" spans="2:8">
      <c r="B53" s="16"/>
      <c r="C53" s="15"/>
      <c r="D53" s="15"/>
      <c r="E53" s="15"/>
      <c r="F53" s="15"/>
      <c r="G53" s="15"/>
      <c r="H53" s="14"/>
    </row>
    <row r="54" spans="2:8">
      <c r="B54" s="10" t="s">
        <v>32</v>
      </c>
      <c r="C54" s="26">
        <f t="shared" ref="C54:H54" si="7">C33+C51</f>
        <v>8400.89</v>
      </c>
      <c r="D54" s="26">
        <f t="shared" si="7"/>
        <v>8335.26</v>
      </c>
      <c r="E54" s="26">
        <f t="shared" si="7"/>
        <v>8368.41</v>
      </c>
      <c r="F54" s="26">
        <f t="shared" si="7"/>
        <v>8037.07</v>
      </c>
      <c r="G54" s="26">
        <f t="shared" si="7"/>
        <v>8004.4699999999993</v>
      </c>
      <c r="H54" s="25">
        <f t="shared" si="7"/>
        <v>8154.5600000000013</v>
      </c>
    </row>
    <row r="55" spans="2:8" ht="15.75" thickBot="1">
      <c r="B55" s="28"/>
      <c r="C55" s="30"/>
      <c r="D55" s="30"/>
      <c r="E55" s="30"/>
      <c r="F55" s="30"/>
      <c r="G55" s="30"/>
      <c r="H55" s="29"/>
    </row>
    <row r="56" spans="2:8">
      <c r="C56" s="31"/>
      <c r="D56" s="31"/>
      <c r="E56" s="31"/>
      <c r="F56" s="31"/>
      <c r="G56" s="31"/>
      <c r="H56" s="31"/>
    </row>
    <row r="57" spans="2:8">
      <c r="B57" s="32"/>
    </row>
  </sheetData>
  <mergeCells count="1">
    <mergeCell ref="B1:G2"/>
  </mergeCells>
  <pageMargins left="0" right="0.45" top="0.75" bottom="0.75" header="0.3" footer="0.3"/>
  <pageSetup scale="7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autoPageBreaks="0" fitToPage="1"/>
  </sheetPr>
  <dimension ref="A1:H93"/>
  <sheetViews>
    <sheetView showGridLines="0" tabSelected="1" zoomScaleNormal="100" zoomScaleSheetLayoutView="90" workbookViewId="0">
      <pane xSplit="2" ySplit="3" topLeftCell="C35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.75"/>
  <cols>
    <col min="1" max="1" width="9.140625" style="57"/>
    <col min="2" max="2" width="29.7109375" style="56" bestFit="1" customWidth="1"/>
    <col min="3" max="8" width="15.7109375" style="56" customWidth="1"/>
    <col min="9" max="16384" width="9.140625" style="57"/>
  </cols>
  <sheetData>
    <row r="1" spans="2:8" ht="7.5" customHeight="1"/>
    <row r="2" spans="2:8" ht="42" customHeight="1" thickBot="1">
      <c r="B2" s="399" t="s">
        <v>36</v>
      </c>
      <c r="C2" s="399"/>
      <c r="D2" s="399"/>
      <c r="E2" s="399"/>
      <c r="F2" s="399"/>
      <c r="G2" s="399"/>
      <c r="H2" s="59"/>
    </row>
    <row r="3" spans="2:8" ht="26.25" customHeight="1">
      <c r="B3" s="60"/>
      <c r="C3" s="61" t="s">
        <v>1</v>
      </c>
      <c r="D3" s="61" t="s">
        <v>2</v>
      </c>
      <c r="E3" s="61" t="s">
        <v>3</v>
      </c>
      <c r="F3" s="61" t="s">
        <v>4</v>
      </c>
      <c r="G3" s="61" t="s">
        <v>5</v>
      </c>
      <c r="H3" s="62" t="s">
        <v>6</v>
      </c>
    </row>
    <row r="4" spans="2:8" ht="15" customHeight="1">
      <c r="B4" s="63"/>
      <c r="C4" s="64"/>
      <c r="D4" s="64"/>
      <c r="E4" s="64"/>
      <c r="F4" s="64"/>
      <c r="G4" s="64"/>
      <c r="H4" s="65"/>
    </row>
    <row r="5" spans="2:8" ht="14.1" customHeight="1">
      <c r="B5" s="66" t="s">
        <v>37</v>
      </c>
      <c r="C5" s="67"/>
      <c r="D5" s="67"/>
      <c r="E5" s="67"/>
      <c r="F5" s="67"/>
      <c r="G5" s="67"/>
      <c r="H5" s="68"/>
    </row>
    <row r="6" spans="2:8" ht="12.6" customHeight="1">
      <c r="B6" s="69" t="s">
        <v>38</v>
      </c>
      <c r="C6" s="70">
        <v>366413</v>
      </c>
      <c r="D6" s="70">
        <v>376099</v>
      </c>
      <c r="E6" s="70">
        <v>386349</v>
      </c>
      <c r="F6" s="70">
        <v>398531</v>
      </c>
      <c r="G6" s="70">
        <v>412158</v>
      </c>
      <c r="H6" s="71">
        <v>418953</v>
      </c>
    </row>
    <row r="7" spans="2:8" ht="12.6" customHeight="1">
      <c r="B7" s="69" t="s">
        <v>12</v>
      </c>
      <c r="C7" s="70">
        <v>2193324</v>
      </c>
      <c r="D7" s="70">
        <v>2230140</v>
      </c>
      <c r="E7" s="70">
        <v>2324601</v>
      </c>
      <c r="F7" s="70">
        <v>2451870</v>
      </c>
      <c r="G7" s="70">
        <v>2560672</v>
      </c>
      <c r="H7" s="71">
        <v>2597587</v>
      </c>
    </row>
    <row r="8" spans="2:8" ht="12.75" customHeight="1">
      <c r="B8" s="69" t="s">
        <v>39</v>
      </c>
      <c r="C8" s="70">
        <v>85722</v>
      </c>
      <c r="D8" s="70">
        <v>86184</v>
      </c>
      <c r="E8" s="70">
        <v>86440</v>
      </c>
      <c r="F8" s="70">
        <v>86721</v>
      </c>
      <c r="G8" s="70">
        <v>89051</v>
      </c>
      <c r="H8" s="71">
        <v>95479</v>
      </c>
    </row>
    <row r="9" spans="2:8" ht="12.6" customHeight="1">
      <c r="B9" s="69" t="s">
        <v>27</v>
      </c>
      <c r="C9" s="70">
        <v>350229</v>
      </c>
      <c r="D9" s="70">
        <v>354851</v>
      </c>
      <c r="E9" s="70">
        <v>357698</v>
      </c>
      <c r="F9" s="70">
        <v>363140</v>
      </c>
      <c r="G9" s="70">
        <v>367455</v>
      </c>
      <c r="H9" s="71">
        <v>369099</v>
      </c>
    </row>
    <row r="10" spans="2:8" ht="7.5" customHeight="1">
      <c r="B10" s="72"/>
      <c r="C10" s="73"/>
      <c r="D10" s="73"/>
      <c r="E10" s="73"/>
      <c r="F10" s="73"/>
      <c r="G10" s="73"/>
      <c r="H10" s="74"/>
    </row>
    <row r="11" spans="2:8" ht="14.25" customHeight="1" thickBot="1">
      <c r="B11" s="75" t="s">
        <v>40</v>
      </c>
      <c r="C11" s="76">
        <v>2995688</v>
      </c>
      <c r="D11" s="76">
        <v>3047274</v>
      </c>
      <c r="E11" s="76">
        <v>3155088</v>
      </c>
      <c r="F11" s="76">
        <v>3300262</v>
      </c>
      <c r="G11" s="76">
        <v>3429336</v>
      </c>
      <c r="H11" s="77">
        <f>SUM(H6:H9)</f>
        <v>3481118</v>
      </c>
    </row>
    <row r="12" spans="2:8" ht="15" customHeight="1">
      <c r="B12" s="66" t="s">
        <v>41</v>
      </c>
      <c r="C12" s="70"/>
      <c r="D12" s="70"/>
      <c r="E12" s="70"/>
      <c r="F12" s="70"/>
      <c r="G12" s="70"/>
      <c r="H12" s="71"/>
    </row>
    <row r="13" spans="2:8" ht="12.6" customHeight="1">
      <c r="B13" s="69" t="s">
        <v>38</v>
      </c>
      <c r="C13" s="70">
        <v>796876.00000000023</v>
      </c>
      <c r="D13" s="70">
        <v>804702.00000000012</v>
      </c>
      <c r="E13" s="70">
        <v>813257</v>
      </c>
      <c r="F13" s="70">
        <v>804722</v>
      </c>
      <c r="G13" s="70">
        <v>803794</v>
      </c>
      <c r="H13" s="71">
        <v>784757</v>
      </c>
    </row>
    <row r="14" spans="2:8" ht="12.6" customHeight="1">
      <c r="B14" s="69" t="s">
        <v>12</v>
      </c>
      <c r="C14" s="70">
        <v>54114558.999999993</v>
      </c>
      <c r="D14" s="70">
        <v>53393522.999999985</v>
      </c>
      <c r="E14" s="70">
        <v>62407561</v>
      </c>
      <c r="F14" s="70">
        <v>65744571</v>
      </c>
      <c r="G14" s="70">
        <v>67673854</v>
      </c>
      <c r="H14" s="71">
        <v>68193839</v>
      </c>
    </row>
    <row r="15" spans="2:8" ht="12.6" customHeight="1">
      <c r="B15" s="69" t="s">
        <v>27</v>
      </c>
      <c r="C15" s="70">
        <v>93029</v>
      </c>
      <c r="D15" s="70">
        <v>85770.000000000015</v>
      </c>
      <c r="E15" s="70">
        <v>77162</v>
      </c>
      <c r="F15" s="79">
        <v>0</v>
      </c>
      <c r="G15" s="79">
        <v>0</v>
      </c>
      <c r="H15" s="80">
        <v>0</v>
      </c>
    </row>
    <row r="16" spans="2:8">
      <c r="B16" s="69"/>
      <c r="C16" s="70"/>
      <c r="D16" s="70"/>
      <c r="E16" s="70"/>
      <c r="F16" s="70"/>
      <c r="G16" s="70"/>
      <c r="H16" s="71"/>
    </row>
    <row r="17" spans="1:8" ht="13.5" thickBot="1">
      <c r="B17" s="75" t="s">
        <v>40</v>
      </c>
      <c r="C17" s="76">
        <v>55004463.999999993</v>
      </c>
      <c r="D17" s="76">
        <v>54283994.999999985</v>
      </c>
      <c r="E17" s="76">
        <v>63297980</v>
      </c>
      <c r="F17" s="76">
        <v>66549293</v>
      </c>
      <c r="G17" s="76">
        <v>68477648</v>
      </c>
      <c r="H17" s="77">
        <f>SUM(H13:H15)</f>
        <v>68978596</v>
      </c>
    </row>
    <row r="18" spans="1:8" s="84" customFormat="1" ht="13.5" customHeight="1">
      <c r="B18" s="81" t="s">
        <v>42</v>
      </c>
      <c r="C18" s="78"/>
      <c r="D18" s="78"/>
      <c r="E18" s="78"/>
      <c r="F18" s="78"/>
      <c r="G18" s="78"/>
      <c r="H18" s="82"/>
    </row>
    <row r="19" spans="1:8" ht="15" customHeight="1" thickBot="1">
      <c r="B19" s="75" t="s">
        <v>12</v>
      </c>
      <c r="C19" s="76">
        <v>11643735</v>
      </c>
      <c r="D19" s="76">
        <v>12327653</v>
      </c>
      <c r="E19" s="76">
        <v>12301895</v>
      </c>
      <c r="F19" s="76">
        <v>11187176</v>
      </c>
      <c r="G19" s="76">
        <v>10968261</v>
      </c>
      <c r="H19" s="77">
        <v>10631010</v>
      </c>
    </row>
    <row r="20" spans="1:8" ht="14.25" customHeight="1">
      <c r="B20" s="66" t="s">
        <v>43</v>
      </c>
      <c r="C20" s="70"/>
      <c r="D20" s="70"/>
      <c r="E20" s="70"/>
      <c r="F20" s="70"/>
      <c r="G20" s="70"/>
      <c r="H20" s="71"/>
    </row>
    <row r="21" spans="1:8" ht="12.6" customHeight="1">
      <c r="B21" s="69" t="s">
        <v>38</v>
      </c>
      <c r="C21" s="70">
        <v>190531</v>
      </c>
      <c r="D21" s="70">
        <v>192427.00000000003</v>
      </c>
      <c r="E21" s="70">
        <v>196142</v>
      </c>
      <c r="F21" s="70">
        <v>199206</v>
      </c>
      <c r="G21" s="70">
        <v>202025.99999999997</v>
      </c>
      <c r="H21" s="71">
        <v>204852</v>
      </c>
    </row>
    <row r="22" spans="1:8" ht="12.6" customHeight="1">
      <c r="B22" s="69" t="s">
        <v>12</v>
      </c>
      <c r="C22" s="70">
        <v>2217774.0000000009</v>
      </c>
      <c r="D22" s="70">
        <v>2262174.0000000009</v>
      </c>
      <c r="E22" s="70">
        <v>2347908</v>
      </c>
      <c r="F22" s="70">
        <v>2457075</v>
      </c>
      <c r="G22" s="70">
        <v>2488703.9999999995</v>
      </c>
      <c r="H22" s="71">
        <v>2494656.9999999991</v>
      </c>
    </row>
    <row r="23" spans="1:8" ht="11.45" hidden="1" customHeight="1">
      <c r="B23" s="69" t="s">
        <v>39</v>
      </c>
      <c r="C23" s="70"/>
      <c r="D23" s="70"/>
      <c r="E23" s="70"/>
      <c r="F23" s="70"/>
      <c r="G23" s="70"/>
      <c r="H23" s="71"/>
    </row>
    <row r="24" spans="1:8" ht="11.45" customHeight="1">
      <c r="B24" s="69" t="s">
        <v>27</v>
      </c>
      <c r="C24" s="70">
        <v>64192.000000000007</v>
      </c>
      <c r="D24" s="70">
        <v>59630.000000000007</v>
      </c>
      <c r="E24" s="70">
        <v>57654</v>
      </c>
      <c r="F24" s="70">
        <v>58435</v>
      </c>
      <c r="G24" s="70">
        <v>62410</v>
      </c>
      <c r="H24" s="71">
        <v>66886</v>
      </c>
    </row>
    <row r="25" spans="1:8" ht="5.0999999999999996" customHeight="1">
      <c r="B25" s="69"/>
      <c r="C25" s="70"/>
      <c r="D25" s="70"/>
      <c r="E25" s="70"/>
      <c r="F25" s="70"/>
      <c r="G25" s="70"/>
      <c r="H25" s="71"/>
    </row>
    <row r="26" spans="1:8" ht="13.5" thickBot="1">
      <c r="B26" s="75" t="s">
        <v>40</v>
      </c>
      <c r="C26" s="76">
        <v>2472497.0000000009</v>
      </c>
      <c r="D26" s="76">
        <v>2514231.0000000009</v>
      </c>
      <c r="E26" s="76">
        <v>2601704</v>
      </c>
      <c r="F26" s="76">
        <v>2714716</v>
      </c>
      <c r="G26" s="76">
        <v>2753139.9999999995</v>
      </c>
      <c r="H26" s="77">
        <f>SUM(H21:H24)</f>
        <v>2766394.9999999991</v>
      </c>
    </row>
    <row r="27" spans="1:8" ht="15.75" customHeight="1">
      <c r="B27" s="85" t="s">
        <v>44</v>
      </c>
      <c r="C27" s="86"/>
      <c r="D27" s="86"/>
      <c r="E27" s="86"/>
      <c r="F27" s="86"/>
      <c r="G27" s="86"/>
      <c r="H27" s="87"/>
    </row>
    <row r="28" spans="1:8" ht="17.25" customHeight="1" thickBot="1">
      <c r="B28" s="88" t="s">
        <v>12</v>
      </c>
      <c r="C28" s="89">
        <v>0</v>
      </c>
      <c r="D28" s="90">
        <v>1013483</v>
      </c>
      <c r="E28" s="90">
        <v>2236194</v>
      </c>
      <c r="F28" s="90">
        <v>3444587</v>
      </c>
      <c r="G28" s="91">
        <v>3951566</v>
      </c>
      <c r="H28" s="77">
        <v>4766983</v>
      </c>
    </row>
    <row r="29" spans="1:8" ht="17.25" customHeight="1">
      <c r="B29" s="92" t="s">
        <v>45</v>
      </c>
      <c r="C29" s="78"/>
      <c r="D29" s="78"/>
      <c r="E29" s="78"/>
      <c r="F29" s="78"/>
      <c r="G29" s="78"/>
      <c r="H29" s="74"/>
    </row>
    <row r="30" spans="1:8">
      <c r="B30" s="93" t="s">
        <v>40</v>
      </c>
      <c r="C30" s="95">
        <v>445700</v>
      </c>
      <c r="D30" s="95">
        <v>351200</v>
      </c>
      <c r="E30" s="95">
        <v>278900</v>
      </c>
      <c r="F30" s="95">
        <v>135278.19717421872</v>
      </c>
      <c r="G30" s="95">
        <v>122397</v>
      </c>
      <c r="H30" s="96">
        <v>116401</v>
      </c>
    </row>
    <row r="31" spans="1:8" ht="5.25" customHeight="1">
      <c r="B31" s="100"/>
      <c r="C31" s="101"/>
      <c r="D31" s="101"/>
      <c r="E31" s="101"/>
      <c r="F31" s="101"/>
      <c r="G31" s="101"/>
      <c r="H31" s="102"/>
    </row>
    <row r="32" spans="1:8" s="56" customFormat="1" ht="12" customHeight="1">
      <c r="A32" s="57"/>
      <c r="B32" s="97" t="s">
        <v>46</v>
      </c>
      <c r="C32" s="98"/>
      <c r="D32" s="98"/>
      <c r="E32" s="98"/>
      <c r="F32" s="98"/>
      <c r="G32" s="98"/>
      <c r="H32" s="99"/>
    </row>
    <row r="33" spans="1:8" s="56" customFormat="1" ht="11.45" customHeight="1">
      <c r="A33" s="57"/>
      <c r="B33" s="100" t="s">
        <v>38</v>
      </c>
      <c r="C33" s="101">
        <f t="shared" ref="C33:H33" si="0">+C40+C47+C53+C57+C59+C65</f>
        <v>1288506</v>
      </c>
      <c r="D33" s="101">
        <f t="shared" si="0"/>
        <v>1267884</v>
      </c>
      <c r="E33" s="101">
        <f t="shared" si="0"/>
        <v>1310453</v>
      </c>
      <c r="F33" s="101">
        <f t="shared" si="0"/>
        <v>1335197</v>
      </c>
      <c r="G33" s="101">
        <f t="shared" si="0"/>
        <v>1359127</v>
      </c>
      <c r="H33" s="102">
        <f t="shared" si="0"/>
        <v>1361143</v>
      </c>
    </row>
    <row r="34" spans="1:8" s="56" customFormat="1" ht="11.45" customHeight="1">
      <c r="A34" s="57"/>
      <c r="B34" s="100" t="s">
        <v>12</v>
      </c>
      <c r="C34" s="101">
        <f t="shared" ref="C34:H34" si="1">+C41+C48+C54+C60+C66</f>
        <v>18716096</v>
      </c>
      <c r="D34" s="101">
        <f t="shared" si="1"/>
        <v>19334131</v>
      </c>
      <c r="E34" s="101">
        <f t="shared" si="1"/>
        <v>19865349</v>
      </c>
      <c r="F34" s="101">
        <f t="shared" si="1"/>
        <v>19965100</v>
      </c>
      <c r="G34" s="101">
        <f t="shared" si="1"/>
        <v>20861346.273953408</v>
      </c>
      <c r="H34" s="102">
        <f t="shared" si="1"/>
        <v>21108523</v>
      </c>
    </row>
    <row r="35" spans="1:8" s="56" customFormat="1" ht="11.45" customHeight="1">
      <c r="A35" s="57"/>
      <c r="B35" s="100" t="s">
        <v>39</v>
      </c>
      <c r="C35" s="101">
        <f t="shared" ref="C35:H35" si="2">+C42+C61+C55</f>
        <v>1556021</v>
      </c>
      <c r="D35" s="101">
        <f t="shared" si="2"/>
        <v>1665065.9999999998</v>
      </c>
      <c r="E35" s="101">
        <f t="shared" si="2"/>
        <v>2006832.9999999998</v>
      </c>
      <c r="F35" s="101">
        <f t="shared" si="2"/>
        <v>2135301</v>
      </c>
      <c r="G35" s="101">
        <f t="shared" si="2"/>
        <v>1791218.7260465904</v>
      </c>
      <c r="H35" s="102">
        <f t="shared" si="2"/>
        <v>1475190</v>
      </c>
    </row>
    <row r="36" spans="1:8" s="56" customFormat="1" ht="11.45" customHeight="1">
      <c r="A36" s="57"/>
      <c r="B36" s="100" t="s">
        <v>27</v>
      </c>
      <c r="C36" s="101">
        <f t="shared" ref="C36:G36" si="3">+C49</f>
        <v>25641</v>
      </c>
      <c r="D36" s="101">
        <f t="shared" si="3"/>
        <v>23560</v>
      </c>
      <c r="E36" s="101">
        <f t="shared" si="3"/>
        <v>28996.000000000004</v>
      </c>
      <c r="F36" s="101">
        <f t="shared" si="3"/>
        <v>35253</v>
      </c>
      <c r="G36" s="101">
        <f t="shared" si="3"/>
        <v>38428</v>
      </c>
      <c r="H36" s="102">
        <f>+H49</f>
        <v>42664</v>
      </c>
    </row>
    <row r="37" spans="1:8" s="56" customFormat="1" ht="5.0999999999999996" customHeight="1">
      <c r="A37" s="57"/>
      <c r="B37" s="100"/>
      <c r="C37" s="101"/>
      <c r="D37" s="101"/>
      <c r="E37" s="101"/>
      <c r="F37" s="101"/>
      <c r="G37" s="101"/>
      <c r="H37" s="102"/>
    </row>
    <row r="38" spans="1:8" s="56" customFormat="1">
      <c r="A38" s="57"/>
      <c r="B38" s="103" t="s">
        <v>40</v>
      </c>
      <c r="C38" s="104">
        <f t="shared" ref="C38:H38" si="4">+C33+C34+C35+C36</f>
        <v>21586264</v>
      </c>
      <c r="D38" s="104">
        <f t="shared" si="4"/>
        <v>22290641</v>
      </c>
      <c r="E38" s="104">
        <f t="shared" si="4"/>
        <v>23211631</v>
      </c>
      <c r="F38" s="104">
        <f t="shared" si="4"/>
        <v>23470851</v>
      </c>
      <c r="G38" s="104">
        <f t="shared" si="4"/>
        <v>24050120</v>
      </c>
      <c r="H38" s="105">
        <f t="shared" si="4"/>
        <v>23987520</v>
      </c>
    </row>
    <row r="39" spans="1:8" s="56" customFormat="1" ht="12.75" customHeight="1">
      <c r="A39" s="57"/>
      <c r="B39" s="66" t="s">
        <v>47</v>
      </c>
      <c r="C39" s="106"/>
      <c r="D39" s="106"/>
      <c r="E39" s="106"/>
      <c r="F39" s="106"/>
      <c r="G39" s="106"/>
      <c r="H39" s="107"/>
    </row>
    <row r="40" spans="1:8" s="56" customFormat="1" ht="12.6" customHeight="1">
      <c r="A40" s="57"/>
      <c r="B40" s="69" t="s">
        <v>38</v>
      </c>
      <c r="C40" s="70">
        <v>294102</v>
      </c>
      <c r="D40" s="70">
        <v>278826</v>
      </c>
      <c r="E40" s="70">
        <v>273670</v>
      </c>
      <c r="F40" s="70">
        <v>274181</v>
      </c>
      <c r="G40" s="70">
        <v>278620</v>
      </c>
      <c r="H40" s="71">
        <v>275832</v>
      </c>
    </row>
    <row r="41" spans="1:8" s="56" customFormat="1" ht="12.6" customHeight="1">
      <c r="A41" s="57"/>
      <c r="B41" s="69" t="s">
        <v>12</v>
      </c>
      <c r="C41" s="70">
        <v>1954638</v>
      </c>
      <c r="D41" s="70">
        <v>2042553</v>
      </c>
      <c r="E41" s="70">
        <v>2103461</v>
      </c>
      <c r="F41" s="70">
        <v>1999538</v>
      </c>
      <c r="G41" s="70">
        <v>1990188</v>
      </c>
      <c r="H41" s="71">
        <v>1842841</v>
      </c>
    </row>
    <row r="42" spans="1:8" s="56" customFormat="1" ht="12.6" customHeight="1">
      <c r="A42" s="57"/>
      <c r="B42" s="69" t="s">
        <v>39</v>
      </c>
      <c r="C42" s="70">
        <v>77979</v>
      </c>
      <c r="D42" s="70">
        <v>97363</v>
      </c>
      <c r="E42" s="70">
        <v>138000</v>
      </c>
      <c r="F42" s="70">
        <v>193167</v>
      </c>
      <c r="G42" s="70">
        <v>240291</v>
      </c>
      <c r="H42" s="71">
        <v>263181</v>
      </c>
    </row>
    <row r="43" spans="1:8" s="56" customFormat="1" ht="12.6" hidden="1" customHeight="1">
      <c r="A43" s="57"/>
      <c r="B43" s="69" t="s">
        <v>27</v>
      </c>
      <c r="C43" s="70"/>
      <c r="D43" s="70"/>
      <c r="E43" s="70"/>
      <c r="F43" s="70"/>
      <c r="G43" s="70"/>
      <c r="H43" s="71"/>
    </row>
    <row r="44" spans="1:8" s="56" customFormat="1" ht="5.0999999999999996" customHeight="1">
      <c r="A44" s="57"/>
      <c r="B44" s="69"/>
      <c r="C44" s="70"/>
      <c r="D44" s="70"/>
      <c r="E44" s="70"/>
      <c r="F44" s="70"/>
      <c r="G44" s="70"/>
      <c r="H44" s="71"/>
    </row>
    <row r="45" spans="1:8" s="56" customFormat="1">
      <c r="A45" s="57"/>
      <c r="B45" s="108" t="s">
        <v>40</v>
      </c>
      <c r="C45" s="94">
        <v>2326719</v>
      </c>
      <c r="D45" s="94">
        <v>2418742</v>
      </c>
      <c r="E45" s="94">
        <v>2515131</v>
      </c>
      <c r="F45" s="94">
        <v>2466886</v>
      </c>
      <c r="G45" s="94">
        <v>2509099</v>
      </c>
      <c r="H45" s="109">
        <f>SUM(H40:H42)</f>
        <v>2381854</v>
      </c>
    </row>
    <row r="46" spans="1:8" s="56" customFormat="1" ht="14.25" customHeight="1">
      <c r="A46" s="57"/>
      <c r="B46" s="66" t="s">
        <v>48</v>
      </c>
      <c r="C46" s="70"/>
      <c r="D46" s="70"/>
      <c r="E46" s="70"/>
      <c r="F46" s="70"/>
      <c r="G46" s="70"/>
      <c r="H46" s="71"/>
    </row>
    <row r="47" spans="1:8" s="56" customFormat="1" ht="12.6" customHeight="1">
      <c r="A47" s="57"/>
      <c r="B47" s="69" t="s">
        <v>38</v>
      </c>
      <c r="C47" s="70">
        <v>292628</v>
      </c>
      <c r="D47" s="70">
        <v>297366</v>
      </c>
      <c r="E47" s="70">
        <v>308072</v>
      </c>
      <c r="F47" s="70">
        <v>316836</v>
      </c>
      <c r="G47" s="70">
        <v>320553</v>
      </c>
      <c r="H47" s="71">
        <v>331092</v>
      </c>
    </row>
    <row r="48" spans="1:8" s="56" customFormat="1" ht="12.6" customHeight="1">
      <c r="A48" s="57"/>
      <c r="B48" s="69" t="s">
        <v>12</v>
      </c>
      <c r="C48" s="70">
        <v>7057116</v>
      </c>
      <c r="D48" s="70">
        <v>7171582</v>
      </c>
      <c r="E48" s="70">
        <v>7215366</v>
      </c>
      <c r="F48" s="70">
        <v>7076290</v>
      </c>
      <c r="G48" s="70">
        <v>6940641</v>
      </c>
      <c r="H48" s="71">
        <v>7135698</v>
      </c>
    </row>
    <row r="49" spans="1:8" s="56" customFormat="1" ht="12" customHeight="1">
      <c r="A49" s="57"/>
      <c r="B49" s="69" t="s">
        <v>27</v>
      </c>
      <c r="C49" s="70">
        <v>25641</v>
      </c>
      <c r="D49" s="70">
        <v>23560</v>
      </c>
      <c r="E49" s="70">
        <v>28996.000000000004</v>
      </c>
      <c r="F49" s="70">
        <v>35253</v>
      </c>
      <c r="G49" s="70">
        <v>38428</v>
      </c>
      <c r="H49" s="71">
        <v>42664</v>
      </c>
    </row>
    <row r="50" spans="1:8" s="56" customFormat="1" ht="4.5" customHeight="1">
      <c r="A50" s="57"/>
      <c r="B50" s="69"/>
      <c r="C50" s="70"/>
      <c r="D50" s="70"/>
      <c r="E50" s="70"/>
      <c r="F50" s="70"/>
      <c r="G50" s="70"/>
      <c r="H50" s="71"/>
    </row>
    <row r="51" spans="1:8" s="56" customFormat="1" ht="14.25" customHeight="1">
      <c r="A51" s="57"/>
      <c r="B51" s="108" t="s">
        <v>40</v>
      </c>
      <c r="C51" s="94">
        <v>7375385</v>
      </c>
      <c r="D51" s="94">
        <v>7492508</v>
      </c>
      <c r="E51" s="94">
        <v>7552434</v>
      </c>
      <c r="F51" s="94">
        <f>SUM(F47:F49)</f>
        <v>7428379</v>
      </c>
      <c r="G51" s="94">
        <v>7299622</v>
      </c>
      <c r="H51" s="109">
        <f>SUM(H47:H49)</f>
        <v>7509454</v>
      </c>
    </row>
    <row r="52" spans="1:8" s="56" customFormat="1" ht="13.5" customHeight="1">
      <c r="A52" s="57"/>
      <c r="B52" s="66" t="s">
        <v>49</v>
      </c>
      <c r="C52" s="106"/>
      <c r="D52" s="106"/>
      <c r="E52" s="106"/>
      <c r="F52" s="106"/>
      <c r="G52" s="106"/>
      <c r="H52" s="107"/>
    </row>
    <row r="53" spans="1:8" s="56" customFormat="1" ht="12.6" customHeight="1">
      <c r="A53" s="57"/>
      <c r="B53" s="69" t="s">
        <v>38</v>
      </c>
      <c r="C53" s="79">
        <v>647467.00000000012</v>
      </c>
      <c r="D53" s="79">
        <v>635520</v>
      </c>
      <c r="E53" s="79">
        <v>671371</v>
      </c>
      <c r="F53" s="70">
        <v>682652</v>
      </c>
      <c r="G53" s="70">
        <v>693842</v>
      </c>
      <c r="H53" s="71">
        <v>686570.99999999988</v>
      </c>
    </row>
    <row r="54" spans="1:8" s="56" customFormat="1" ht="12.6" customHeight="1">
      <c r="A54" s="57"/>
      <c r="B54" s="69" t="s">
        <v>12</v>
      </c>
      <c r="C54" s="79">
        <v>8841556</v>
      </c>
      <c r="D54" s="79">
        <v>9280800</v>
      </c>
      <c r="E54" s="79">
        <v>9717144</v>
      </c>
      <c r="F54" s="70">
        <v>10038305</v>
      </c>
      <c r="G54" s="70">
        <v>11035703.273953408</v>
      </c>
      <c r="H54" s="71">
        <v>11192401</v>
      </c>
    </row>
    <row r="55" spans="1:8" s="56" customFormat="1">
      <c r="A55" s="57"/>
      <c r="B55" s="69" t="s">
        <v>39</v>
      </c>
      <c r="C55" s="79">
        <v>1444283</v>
      </c>
      <c r="D55" s="79">
        <v>1533131.9999999998</v>
      </c>
      <c r="E55" s="79">
        <v>1836018.9999999998</v>
      </c>
      <c r="F55" s="70">
        <v>1909314</v>
      </c>
      <c r="G55" s="70">
        <v>1519868.7260465904</v>
      </c>
      <c r="H55" s="71">
        <v>1182497</v>
      </c>
    </row>
    <row r="56" spans="1:8" s="56" customFormat="1" ht="14.25" customHeight="1">
      <c r="A56" s="57"/>
      <c r="B56" s="108" t="s">
        <v>40</v>
      </c>
      <c r="C56" s="94">
        <f t="shared" ref="C56:F56" si="5">SUM(C53:C55)</f>
        <v>10933306</v>
      </c>
      <c r="D56" s="94">
        <f t="shared" si="5"/>
        <v>11449452</v>
      </c>
      <c r="E56" s="94">
        <f t="shared" si="5"/>
        <v>12224534</v>
      </c>
      <c r="F56" s="94">
        <f t="shared" si="5"/>
        <v>12630271</v>
      </c>
      <c r="G56" s="94">
        <v>13249413.999999998</v>
      </c>
      <c r="H56" s="109">
        <f>SUM(H53:H55)</f>
        <v>13061469</v>
      </c>
    </row>
    <row r="57" spans="1:8" s="56" customFormat="1" ht="0.75" customHeight="1">
      <c r="A57" s="57"/>
      <c r="B57" s="93"/>
      <c r="C57" s="95"/>
      <c r="D57" s="95"/>
      <c r="E57" s="95"/>
      <c r="F57" s="95"/>
      <c r="G57" s="95"/>
      <c r="H57" s="96"/>
    </row>
    <row r="58" spans="1:8" s="56" customFormat="1" ht="12" customHeight="1">
      <c r="A58" s="57"/>
      <c r="B58" s="66" t="s">
        <v>50</v>
      </c>
      <c r="C58" s="70"/>
      <c r="D58" s="70"/>
      <c r="E58" s="70"/>
      <c r="F58" s="70"/>
      <c r="G58" s="70"/>
      <c r="H58" s="71"/>
    </row>
    <row r="59" spans="1:8" s="56" customFormat="1" ht="12.6" customHeight="1">
      <c r="A59" s="57"/>
      <c r="B59" s="69" t="s">
        <v>38</v>
      </c>
      <c r="C59" s="70">
        <v>15297.000000000002</v>
      </c>
      <c r="D59" s="70">
        <v>16988.999999999996</v>
      </c>
      <c r="E59" s="70">
        <v>18708.999999999996</v>
      </c>
      <c r="F59" s="70">
        <v>19668.000000000004</v>
      </c>
      <c r="G59" s="70">
        <v>21132.000000000004</v>
      </c>
      <c r="H59" s="71">
        <v>21269.000000000007</v>
      </c>
    </row>
    <row r="60" spans="1:8" s="56" customFormat="1" ht="12.6" customHeight="1">
      <c r="A60" s="57"/>
      <c r="B60" s="69" t="s">
        <v>12</v>
      </c>
      <c r="C60" s="70">
        <v>222892</v>
      </c>
      <c r="D60" s="70">
        <v>235574.99999999997</v>
      </c>
      <c r="E60" s="70">
        <v>247234.99999999997</v>
      </c>
      <c r="F60" s="70">
        <v>264374</v>
      </c>
      <c r="G60" s="70">
        <v>278842</v>
      </c>
      <c r="H60" s="71">
        <v>288857</v>
      </c>
    </row>
    <row r="61" spans="1:8" s="56" customFormat="1" ht="12.6" customHeight="1">
      <c r="A61" s="57"/>
      <c r="B61" s="69" t="s">
        <v>39</v>
      </c>
      <c r="C61" s="70">
        <v>33759.000000000007</v>
      </c>
      <c r="D61" s="70">
        <v>34571.000000000015</v>
      </c>
      <c r="E61" s="70">
        <v>32814.000000000015</v>
      </c>
      <c r="F61" s="70">
        <v>32819.999999999985</v>
      </c>
      <c r="G61" s="70">
        <v>31058.999999999982</v>
      </c>
      <c r="H61" s="71">
        <v>29511.999999999982</v>
      </c>
    </row>
    <row r="62" spans="1:8" s="56" customFormat="1" ht="5.0999999999999996" customHeight="1">
      <c r="A62" s="57"/>
      <c r="B62" s="69"/>
      <c r="C62" s="70"/>
      <c r="D62" s="70"/>
      <c r="E62" s="70"/>
      <c r="F62" s="70"/>
      <c r="G62" s="70"/>
      <c r="H62" s="71"/>
    </row>
    <row r="63" spans="1:8">
      <c r="B63" s="108" t="s">
        <v>40</v>
      </c>
      <c r="C63" s="73">
        <v>271948</v>
      </c>
      <c r="D63" s="73">
        <v>287135</v>
      </c>
      <c r="E63" s="73">
        <v>298757.99999999994</v>
      </c>
      <c r="F63" s="73">
        <v>316862</v>
      </c>
      <c r="G63" s="73">
        <v>331033</v>
      </c>
      <c r="H63" s="74">
        <f>SUM(H59:H61)</f>
        <v>339638</v>
      </c>
    </row>
    <row r="64" spans="1:8" ht="14.25" customHeight="1">
      <c r="B64" s="66" t="s">
        <v>51</v>
      </c>
      <c r="C64" s="106"/>
      <c r="D64" s="106"/>
      <c r="E64" s="106"/>
      <c r="F64" s="106"/>
      <c r="G64" s="106"/>
      <c r="H64" s="107"/>
    </row>
    <row r="65" spans="1:8" ht="11.25" customHeight="1">
      <c r="B65" s="69" t="s">
        <v>38</v>
      </c>
      <c r="C65" s="70">
        <v>39012</v>
      </c>
      <c r="D65" s="70">
        <v>39182.999999999985</v>
      </c>
      <c r="E65" s="70">
        <v>38630.999999999993</v>
      </c>
      <c r="F65" s="70">
        <v>41859.999999999993</v>
      </c>
      <c r="G65" s="70">
        <v>44979.999999999985</v>
      </c>
      <c r="H65" s="71">
        <v>46378.999999999985</v>
      </c>
    </row>
    <row r="66" spans="1:8" ht="12.6" customHeight="1">
      <c r="B66" s="69" t="s">
        <v>12</v>
      </c>
      <c r="C66" s="70">
        <v>639893.99999999965</v>
      </c>
      <c r="D66" s="70">
        <v>603620.99999999965</v>
      </c>
      <c r="E66" s="70">
        <v>582142.99999999953</v>
      </c>
      <c r="F66" s="70">
        <v>586592.99999999965</v>
      </c>
      <c r="G66" s="70">
        <v>615971.99999999953</v>
      </c>
      <c r="H66" s="71">
        <v>648726</v>
      </c>
    </row>
    <row r="67" spans="1:8" ht="5.0999999999999996" customHeight="1">
      <c r="B67" s="69"/>
      <c r="C67" s="70"/>
      <c r="D67" s="70"/>
      <c r="E67" s="70"/>
      <c r="F67" s="70"/>
      <c r="G67" s="70"/>
      <c r="H67" s="71"/>
    </row>
    <row r="68" spans="1:8" ht="15" customHeight="1" thickBot="1">
      <c r="B68" s="75" t="s">
        <v>40</v>
      </c>
      <c r="C68" s="76">
        <v>678905.99999999965</v>
      </c>
      <c r="D68" s="76">
        <v>642803.99999999965</v>
      </c>
      <c r="E68" s="76">
        <v>620773.99999999953</v>
      </c>
      <c r="F68" s="76">
        <v>628452.99999999965</v>
      </c>
      <c r="G68" s="76">
        <v>660951.99999999953</v>
      </c>
      <c r="H68" s="77">
        <f>SUM(H65:H66)</f>
        <v>695105</v>
      </c>
    </row>
    <row r="69" spans="1:8" ht="15" customHeight="1">
      <c r="B69" s="85" t="s">
        <v>52</v>
      </c>
      <c r="C69" s="86"/>
      <c r="D69" s="86"/>
      <c r="E69" s="86"/>
      <c r="F69" s="86"/>
      <c r="G69" s="86"/>
      <c r="H69" s="87"/>
    </row>
    <row r="70" spans="1:8" ht="17.25" customHeight="1" thickBot="1">
      <c r="B70" s="75" t="s">
        <v>53</v>
      </c>
      <c r="C70" s="76">
        <v>182854</v>
      </c>
      <c r="D70" s="76">
        <v>176457</v>
      </c>
      <c r="E70" s="76">
        <v>170536.00000000006</v>
      </c>
      <c r="F70" s="76">
        <v>166675.99999999997</v>
      </c>
      <c r="G70" s="76">
        <v>160879.99999999994</v>
      </c>
      <c r="H70" s="77">
        <v>151511.99999999991</v>
      </c>
    </row>
    <row r="71" spans="1:8" ht="15.75" hidden="1" customHeight="1">
      <c r="B71" s="66"/>
      <c r="C71" s="70"/>
      <c r="D71" s="70"/>
      <c r="E71" s="70"/>
      <c r="F71" s="70"/>
      <c r="G71" s="70"/>
      <c r="H71" s="71"/>
    </row>
    <row r="72" spans="1:8" ht="17.25" hidden="1" customHeight="1">
      <c r="B72" s="72"/>
      <c r="C72" s="73"/>
      <c r="D72" s="73"/>
      <c r="E72" s="73"/>
      <c r="F72" s="73"/>
      <c r="G72" s="73"/>
      <c r="H72" s="74"/>
    </row>
    <row r="73" spans="1:8" ht="29.25" customHeight="1" thickBot="1">
      <c r="B73" s="110" t="s">
        <v>54</v>
      </c>
      <c r="C73" s="111">
        <f>+C70+C68+C63+C57+C56+C51+C45+C26+C19+C17+C11+C28+C30</f>
        <v>94331202</v>
      </c>
      <c r="D73" s="111">
        <f>+D70+D68+D63+D57+D56+D51+D45+D26+D19+D17+D11+D28+D30</f>
        <v>96004933.999999985</v>
      </c>
      <c r="E73" s="111">
        <v>107253928</v>
      </c>
      <c r="F73" s="111">
        <f>+F70+F68+F63+F57+F56+F51+F45+F26+F19+F17+F11+F28+F30</f>
        <v>110968839.19717422</v>
      </c>
      <c r="G73" s="111">
        <f>+G70+G68+G63+G57+G56+G51+G45+G26+G19+G17+G11+G28+G30</f>
        <v>113913348</v>
      </c>
      <c r="H73" s="112">
        <f>+H70+H68+H63+H57+H56+H51+H45+H26+H19+H17+H11+H28+H30</f>
        <v>114879535</v>
      </c>
    </row>
    <row r="74" spans="1:8" ht="4.5" customHeight="1">
      <c r="B74" s="113"/>
      <c r="C74" s="114"/>
      <c r="D74" s="114"/>
      <c r="E74" s="114"/>
      <c r="F74" s="114"/>
      <c r="G74" s="114"/>
      <c r="H74" s="114"/>
    </row>
    <row r="75" spans="1:8">
      <c r="B75" s="113"/>
      <c r="C75" s="117"/>
      <c r="D75" s="117"/>
      <c r="E75" s="117"/>
      <c r="F75" s="117"/>
      <c r="G75" s="117"/>
      <c r="H75" s="116"/>
    </row>
    <row r="76" spans="1:8" hidden="1">
      <c r="C76" s="118"/>
      <c r="D76" s="118"/>
      <c r="E76" s="118"/>
      <c r="F76" s="118"/>
      <c r="G76" s="118"/>
      <c r="H76" s="119"/>
    </row>
    <row r="77" spans="1:8" hidden="1">
      <c r="C77" s="116"/>
      <c r="D77" s="116"/>
      <c r="E77" s="120" t="s">
        <v>55</v>
      </c>
      <c r="F77" s="118">
        <v>112762685.19717422</v>
      </c>
      <c r="G77" s="118">
        <v>114215202</v>
      </c>
      <c r="H77" s="116"/>
    </row>
    <row r="78" spans="1:8" s="121" customFormat="1" ht="28.5" hidden="1" customHeight="1">
      <c r="C78" s="122"/>
      <c r="D78" s="122"/>
      <c r="E78" s="122"/>
      <c r="F78" s="122"/>
      <c r="G78" s="122"/>
      <c r="H78" s="122"/>
    </row>
    <row r="79" spans="1:8" s="58" customFormat="1" hidden="1">
      <c r="A79" s="57"/>
      <c r="B79" s="56"/>
      <c r="C79" s="56"/>
      <c r="D79" s="56"/>
      <c r="E79" s="56"/>
      <c r="F79" s="56"/>
      <c r="G79" s="56"/>
      <c r="H79" s="56"/>
    </row>
    <row r="80" spans="1:8" s="58" customFormat="1">
      <c r="A80" s="57"/>
      <c r="B80" s="56"/>
      <c r="C80" s="56"/>
      <c r="D80" s="56"/>
      <c r="E80" s="56"/>
      <c r="F80" s="56"/>
      <c r="G80" s="56"/>
      <c r="H80" s="56"/>
    </row>
    <row r="81" spans="1:8" s="58" customFormat="1">
      <c r="A81" s="57"/>
      <c r="B81" s="56"/>
      <c r="C81" s="56"/>
      <c r="D81" s="56"/>
      <c r="E81" s="56"/>
      <c r="F81" s="56"/>
      <c r="G81" s="56"/>
      <c r="H81" s="56"/>
    </row>
    <row r="88" spans="1:8" s="58" customFormat="1">
      <c r="A88" s="57"/>
      <c r="B88" s="113"/>
      <c r="C88" s="115"/>
      <c r="D88" s="115"/>
      <c r="E88" s="115"/>
      <c r="F88" s="115"/>
      <c r="G88" s="115"/>
      <c r="H88" s="115"/>
    </row>
    <row r="89" spans="1:8" s="58" customFormat="1">
      <c r="A89" s="57"/>
      <c r="B89" s="113"/>
      <c r="C89" s="115"/>
      <c r="D89" s="115"/>
      <c r="E89" s="115"/>
      <c r="F89" s="115"/>
      <c r="G89" s="115"/>
      <c r="H89" s="115"/>
    </row>
    <row r="90" spans="1:8" s="58" customFormat="1">
      <c r="A90" s="57"/>
      <c r="B90" s="113"/>
      <c r="C90" s="115"/>
      <c r="D90" s="115"/>
      <c r="E90" s="115"/>
      <c r="F90" s="115"/>
      <c r="G90" s="115"/>
      <c r="H90" s="115"/>
    </row>
    <row r="91" spans="1:8" s="58" customFormat="1">
      <c r="A91" s="57"/>
      <c r="B91" s="113"/>
      <c r="C91" s="115"/>
      <c r="D91" s="115"/>
      <c r="E91" s="115"/>
      <c r="F91" s="115"/>
      <c r="G91" s="115"/>
      <c r="H91" s="115"/>
    </row>
    <row r="92" spans="1:8" s="58" customFormat="1">
      <c r="A92" s="57"/>
      <c r="B92" s="113"/>
      <c r="C92" s="115"/>
      <c r="D92" s="115"/>
      <c r="E92" s="115"/>
      <c r="F92" s="115"/>
      <c r="G92" s="115"/>
      <c r="H92" s="115"/>
    </row>
    <row r="93" spans="1:8" s="58" customFormat="1">
      <c r="A93" s="57"/>
      <c r="B93" s="113"/>
      <c r="C93" s="115"/>
      <c r="D93" s="115"/>
      <c r="E93" s="115"/>
      <c r="F93" s="115"/>
      <c r="G93" s="115"/>
      <c r="H93" s="115"/>
    </row>
  </sheetData>
  <mergeCells count="1">
    <mergeCell ref="B2:G2"/>
  </mergeCells>
  <printOptions horizontalCentered="1"/>
  <pageMargins left="0.3" right="0.25" top="0.25" bottom="0.05" header="0.25" footer="0.15"/>
  <pageSetup paperSize="9" orientation="portrait" r:id="rId1"/>
  <headerFooter scaleWithDoc="0"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R31"/>
  <sheetViews>
    <sheetView showGridLines="0" tabSelected="1" topLeftCell="A3" workbookViewId="0">
      <selection activeCell="D21" sqref="D21"/>
    </sheetView>
  </sheetViews>
  <sheetFormatPr defaultColWidth="9" defaultRowHeight="12.75"/>
  <cols>
    <col min="1" max="1" width="9" style="125"/>
    <col min="2" max="2" width="17.28515625" style="125" customWidth="1"/>
    <col min="3" max="3" width="9" style="125"/>
    <col min="4" max="4" width="12.7109375" style="125" customWidth="1"/>
    <col min="5" max="5" width="1.28515625" style="125" customWidth="1"/>
    <col min="6" max="6" width="13" style="125" customWidth="1"/>
    <col min="7" max="7" width="0.85546875" style="125" customWidth="1"/>
    <col min="8" max="8" width="13.85546875" style="125" customWidth="1"/>
    <col min="9" max="9" width="1.28515625" style="125" customWidth="1"/>
    <col min="10" max="10" width="11.5703125" style="125" bestFit="1" customWidth="1"/>
    <col min="11" max="11" width="0.42578125" style="125" customWidth="1"/>
    <col min="12" max="12" width="12.7109375" style="125" customWidth="1"/>
    <col min="13" max="13" width="1.5703125" style="125" customWidth="1"/>
    <col min="14" max="14" width="13.42578125" style="125" customWidth="1"/>
    <col min="15" max="15" width="0.85546875" style="125" customWidth="1"/>
    <col min="16" max="16" width="10.7109375" style="125" customWidth="1"/>
    <col min="17" max="17" width="1" style="125" customWidth="1"/>
    <col min="18" max="18" width="16" style="125" bestFit="1" customWidth="1"/>
    <col min="19" max="16384" width="9" style="125"/>
  </cols>
  <sheetData>
    <row r="1" spans="1:18" s="124" customFormat="1" ht="24" customHeight="1">
      <c r="A1" s="123" t="s">
        <v>56</v>
      </c>
    </row>
    <row r="3" spans="1:18" ht="13.5" thickBot="1">
      <c r="B3" s="126"/>
      <c r="C3" s="127"/>
      <c r="D3" s="116"/>
      <c r="E3" s="116"/>
      <c r="F3" s="116"/>
      <c r="G3" s="116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9"/>
    </row>
    <row r="4" spans="1:18" s="130" customFormat="1" ht="26.25" thickBot="1">
      <c r="D4" s="131" t="s">
        <v>57</v>
      </c>
      <c r="F4" s="131" t="s">
        <v>58</v>
      </c>
      <c r="H4" s="131" t="s">
        <v>59</v>
      </c>
      <c r="J4" s="131" t="s">
        <v>60</v>
      </c>
      <c r="L4" s="131" t="s">
        <v>61</v>
      </c>
      <c r="N4" s="132" t="s">
        <v>40</v>
      </c>
      <c r="P4" s="133" t="s">
        <v>62</v>
      </c>
      <c r="R4" s="132" t="s">
        <v>63</v>
      </c>
    </row>
    <row r="6" spans="1:18" ht="15">
      <c r="B6" s="134" t="s">
        <v>10</v>
      </c>
      <c r="D6" s="135">
        <v>418953</v>
      </c>
      <c r="E6" s="136"/>
      <c r="F6" s="135">
        <v>2597587</v>
      </c>
      <c r="G6" s="136"/>
      <c r="H6" s="135">
        <v>95479</v>
      </c>
      <c r="I6" s="136"/>
      <c r="J6" s="135">
        <v>369099</v>
      </c>
      <c r="K6" s="136"/>
      <c r="L6" s="135">
        <v>0</v>
      </c>
      <c r="M6" s="136"/>
      <c r="N6" s="135">
        <f>SUM(D6+F6+H6+J6+L6)</f>
        <v>3481118</v>
      </c>
      <c r="P6" s="137">
        <v>1</v>
      </c>
      <c r="R6" s="135">
        <f>N6*P6</f>
        <v>3481118</v>
      </c>
    </row>
    <row r="7" spans="1:18" s="138" customFormat="1" ht="15">
      <c r="B7" s="139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R7" s="140"/>
    </row>
    <row r="8" spans="1:18" ht="15">
      <c r="B8" s="134" t="s">
        <v>30</v>
      </c>
      <c r="D8" s="135">
        <v>784757</v>
      </c>
      <c r="E8" s="136"/>
      <c r="F8" s="135">
        <v>68193839</v>
      </c>
      <c r="G8" s="136"/>
      <c r="H8" s="135">
        <v>0</v>
      </c>
      <c r="I8" s="136"/>
      <c r="J8" s="135">
        <v>0</v>
      </c>
      <c r="K8" s="136"/>
      <c r="L8" s="135">
        <v>0</v>
      </c>
      <c r="M8" s="136"/>
      <c r="N8" s="135">
        <f>SUM(D8+F8+H8+J8+L8)</f>
        <v>68978596</v>
      </c>
      <c r="P8" s="137">
        <v>0.65</v>
      </c>
      <c r="R8" s="141">
        <f>N8*P8</f>
        <v>44836087.399999999</v>
      </c>
    </row>
    <row r="9" spans="1:18" s="138" customFormat="1" ht="15">
      <c r="B9" s="139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R9" s="140"/>
    </row>
    <row r="10" spans="1:18" ht="15">
      <c r="B10" s="134" t="s">
        <v>64</v>
      </c>
      <c r="D10" s="135">
        <v>0</v>
      </c>
      <c r="E10" s="136"/>
      <c r="F10" s="135">
        <v>10631010</v>
      </c>
      <c r="G10" s="136"/>
      <c r="H10" s="135">
        <v>0</v>
      </c>
      <c r="I10" s="136"/>
      <c r="J10" s="135">
        <v>0</v>
      </c>
      <c r="K10" s="136"/>
      <c r="L10" s="135">
        <v>0</v>
      </c>
      <c r="M10" s="136"/>
      <c r="N10" s="135">
        <f>SUM(D10+F10+H10+J10+L10)</f>
        <v>10631010</v>
      </c>
      <c r="P10" s="142">
        <v>0.64100000000000001</v>
      </c>
      <c r="R10" s="135">
        <f>N10*P10</f>
        <v>6814477.4100000001</v>
      </c>
    </row>
    <row r="11" spans="1:18" s="138" customFormat="1" ht="15">
      <c r="B11" s="139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R11" s="140"/>
    </row>
    <row r="12" spans="1:18" ht="15">
      <c r="B12" s="134" t="s">
        <v>15</v>
      </c>
      <c r="D12" s="135">
        <v>204852</v>
      </c>
      <c r="E12" s="136"/>
      <c r="F12" s="135">
        <v>2494656.9999999991</v>
      </c>
      <c r="G12" s="136"/>
      <c r="H12" s="135">
        <v>0</v>
      </c>
      <c r="I12" s="136"/>
      <c r="J12" s="135">
        <v>66886</v>
      </c>
      <c r="K12" s="136"/>
      <c r="L12" s="135">
        <v>0</v>
      </c>
      <c r="M12" s="136"/>
      <c r="N12" s="135">
        <f>SUM(D12+F12+H12+J12+L12)</f>
        <v>2766394.9999999991</v>
      </c>
      <c r="P12" s="137">
        <v>0.55000000000000004</v>
      </c>
      <c r="R12" s="141">
        <f>N12*P12</f>
        <v>1521517.2499999995</v>
      </c>
    </row>
    <row r="13" spans="1:18" s="138" customFormat="1" ht="15">
      <c r="B13" s="121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R13" s="140"/>
    </row>
    <row r="14" spans="1:18" s="138" customFormat="1" ht="15">
      <c r="B14" s="143" t="s">
        <v>23</v>
      </c>
      <c r="D14" s="135">
        <v>0</v>
      </c>
      <c r="E14" s="136"/>
      <c r="F14" s="135">
        <v>4766983</v>
      </c>
      <c r="G14" s="136"/>
      <c r="H14" s="135">
        <v>0</v>
      </c>
      <c r="I14" s="136"/>
      <c r="J14" s="135">
        <v>0</v>
      </c>
      <c r="K14" s="136"/>
      <c r="L14" s="135">
        <v>0</v>
      </c>
      <c r="M14" s="136"/>
      <c r="N14" s="135">
        <f>SUM(D14+F14+H14+J14+L14)</f>
        <v>4766983</v>
      </c>
      <c r="O14" s="125"/>
      <c r="P14" s="142">
        <v>1</v>
      </c>
      <c r="Q14" s="125"/>
      <c r="R14" s="135">
        <f>N14*P14</f>
        <v>4766983</v>
      </c>
    </row>
    <row r="15" spans="1:18" s="138" customFormat="1" ht="15">
      <c r="B15" s="139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R15" s="140"/>
    </row>
    <row r="16" spans="1:18" ht="15">
      <c r="B16" s="134" t="s">
        <v>65</v>
      </c>
      <c r="D16" s="135">
        <v>275832</v>
      </c>
      <c r="E16" s="136"/>
      <c r="F16" s="135">
        <v>1842841</v>
      </c>
      <c r="G16" s="136"/>
      <c r="H16" s="135">
        <v>263181</v>
      </c>
      <c r="I16" s="136"/>
      <c r="J16" s="135">
        <v>0</v>
      </c>
      <c r="K16" s="136"/>
      <c r="L16" s="135">
        <v>0</v>
      </c>
      <c r="M16" s="136"/>
      <c r="N16" s="135">
        <f>SUM(D16+F16+H16+J16+L16)</f>
        <v>2381854</v>
      </c>
      <c r="P16" s="142">
        <v>0.92100000000000004</v>
      </c>
      <c r="R16" s="135">
        <f>N16*P16</f>
        <v>2193687.534</v>
      </c>
    </row>
    <row r="17" spans="2:18" s="138" customFormat="1" ht="15">
      <c r="B17" s="139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R17" s="140"/>
    </row>
    <row r="18" spans="2:18" ht="15">
      <c r="B18" s="134" t="s">
        <v>66</v>
      </c>
      <c r="D18" s="135">
        <v>331092</v>
      </c>
      <c r="E18" s="136"/>
      <c r="F18" s="135">
        <v>7135698</v>
      </c>
      <c r="G18" s="136"/>
      <c r="H18" s="135">
        <v>0</v>
      </c>
      <c r="I18" s="136"/>
      <c r="J18" s="135">
        <v>42664</v>
      </c>
      <c r="K18" s="136"/>
      <c r="L18" s="135">
        <v>0</v>
      </c>
      <c r="M18" s="136"/>
      <c r="N18" s="135">
        <f>SUM(D18+F18+H18+J18+L18)</f>
        <v>7509454</v>
      </c>
      <c r="P18" s="142">
        <v>0.84099999999999997</v>
      </c>
      <c r="R18" s="135">
        <f>N18*P18</f>
        <v>6315450.8139999993</v>
      </c>
    </row>
    <row r="19" spans="2:18" s="138" customFormat="1" ht="15">
      <c r="B19" s="139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R19" s="140"/>
    </row>
    <row r="20" spans="2:18" ht="15">
      <c r="B20" s="134" t="s">
        <v>67</v>
      </c>
      <c r="D20" s="135">
        <v>686570.99999999988</v>
      </c>
      <c r="E20" s="136"/>
      <c r="F20" s="135">
        <v>11192401</v>
      </c>
      <c r="G20" s="136"/>
      <c r="H20" s="135">
        <v>1182497</v>
      </c>
      <c r="I20" s="136"/>
      <c r="J20" s="135">
        <v>0</v>
      </c>
      <c r="K20" s="136"/>
      <c r="L20" s="135">
        <v>0</v>
      </c>
      <c r="M20" s="136"/>
      <c r="N20" s="135">
        <f>SUM(D20+F20+H20+J20+L20)</f>
        <v>13061469</v>
      </c>
      <c r="P20" s="142">
        <v>0.74399999999999999</v>
      </c>
      <c r="R20" s="135">
        <f>N20*P20</f>
        <v>9717732.9360000007</v>
      </c>
    </row>
    <row r="21" spans="2:18" s="138" customFormat="1" ht="15">
      <c r="B21" s="139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R21" s="140"/>
    </row>
    <row r="22" spans="2:18" ht="15">
      <c r="B22" s="134" t="s">
        <v>68</v>
      </c>
      <c r="D22" s="135">
        <v>21269.000000000007</v>
      </c>
      <c r="E22" s="136"/>
      <c r="F22" s="135">
        <v>288857</v>
      </c>
      <c r="G22" s="136"/>
      <c r="H22" s="135">
        <v>29511.999999999982</v>
      </c>
      <c r="I22" s="136"/>
      <c r="J22" s="135">
        <v>0</v>
      </c>
      <c r="K22" s="136"/>
      <c r="L22" s="135">
        <v>0</v>
      </c>
      <c r="M22" s="136"/>
      <c r="N22" s="135">
        <f>SUM(D22+F22+H22+J22+L22)</f>
        <v>339638</v>
      </c>
      <c r="P22" s="142">
        <v>0.92100000000000004</v>
      </c>
      <c r="R22" s="135">
        <f>N22*P22</f>
        <v>312806.598</v>
      </c>
    </row>
    <row r="23" spans="2:18" s="138" customFormat="1" ht="15">
      <c r="B23" s="139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R23" s="140"/>
    </row>
    <row r="24" spans="2:18" ht="15">
      <c r="B24" s="144" t="s">
        <v>69</v>
      </c>
      <c r="D24" s="135">
        <v>46378.999999999985</v>
      </c>
      <c r="E24" s="136"/>
      <c r="F24" s="135">
        <v>648726</v>
      </c>
      <c r="G24" s="136"/>
      <c r="H24" s="135">
        <v>0</v>
      </c>
      <c r="I24" s="136"/>
      <c r="J24" s="135">
        <v>0</v>
      </c>
      <c r="K24" s="136"/>
      <c r="L24" s="135">
        <v>0</v>
      </c>
      <c r="M24" s="136"/>
      <c r="N24" s="135">
        <f>SUM(D24+F24+H24+J24+L24)</f>
        <v>695105</v>
      </c>
      <c r="P24" s="142">
        <v>0.45800000000000002</v>
      </c>
      <c r="R24" s="135">
        <f>N24*P24</f>
        <v>318358.09000000003</v>
      </c>
    </row>
    <row r="25" spans="2:18" s="138" customFormat="1" ht="15">
      <c r="B25" s="145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R25" s="140"/>
    </row>
    <row r="26" spans="2:18" s="138" customFormat="1" ht="15">
      <c r="B26" s="144" t="s">
        <v>22</v>
      </c>
      <c r="C26" s="125"/>
      <c r="D26" s="135">
        <v>0</v>
      </c>
      <c r="E26" s="136"/>
      <c r="F26" s="135">
        <v>0</v>
      </c>
      <c r="G26" s="136"/>
      <c r="H26" s="135">
        <v>0</v>
      </c>
      <c r="I26" s="136"/>
      <c r="J26" s="135">
        <v>0</v>
      </c>
      <c r="K26" s="136"/>
      <c r="L26" s="135">
        <v>116401</v>
      </c>
      <c r="M26" s="136"/>
      <c r="N26" s="135">
        <f>SUM(D26+F26+H26+J26+L26)</f>
        <v>116401</v>
      </c>
      <c r="O26" s="125"/>
      <c r="P26" s="142">
        <v>0.49</v>
      </c>
      <c r="Q26" s="125"/>
      <c r="R26" s="135">
        <f>N26*P26</f>
        <v>57036.49</v>
      </c>
    </row>
    <row r="27" spans="2:18" s="138" customFormat="1" ht="15">
      <c r="B27" s="145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R27" s="140"/>
    </row>
    <row r="28" spans="2:18" ht="15">
      <c r="B28" s="143" t="s">
        <v>70</v>
      </c>
      <c r="D28" s="135">
        <v>0</v>
      </c>
      <c r="E28" s="136"/>
      <c r="F28" s="135">
        <v>0</v>
      </c>
      <c r="G28" s="136"/>
      <c r="H28" s="135">
        <v>0</v>
      </c>
      <c r="I28" s="136"/>
      <c r="J28" s="135">
        <v>0</v>
      </c>
      <c r="K28" s="136"/>
      <c r="L28" s="135">
        <v>151511.99999999991</v>
      </c>
      <c r="M28" s="136"/>
      <c r="N28" s="135">
        <f>SUM(D28+F28+H28+J28+L28)</f>
        <v>151511.99999999991</v>
      </c>
      <c r="P28" s="142">
        <v>0.86099999999999999</v>
      </c>
      <c r="R28" s="135">
        <f>N28*P28</f>
        <v>130451.83199999992</v>
      </c>
    </row>
    <row r="29" spans="2:18" s="138" customFormat="1" ht="15">
      <c r="B29" s="121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R29" s="140"/>
    </row>
    <row r="30" spans="2:18" ht="26.25" thickBot="1">
      <c r="B30" s="146" t="s">
        <v>71</v>
      </c>
      <c r="D30" s="147">
        <f>SUM(D6+D8+D10+D12+D16+D18+D20+D22+D24+D28+D14)+D26</f>
        <v>2769705</v>
      </c>
      <c r="E30" s="148"/>
      <c r="F30" s="147">
        <f>SUM(F6+F8+F10+F12+F16+F18+F20+F22+F24+F28+F14)+F26</f>
        <v>109792599</v>
      </c>
      <c r="G30" s="148"/>
      <c r="H30" s="147">
        <f>SUM(H6+H8+H10+H12+H16+H18+H20+H22+H24+H28+H14)+H26</f>
        <v>1570669</v>
      </c>
      <c r="I30" s="148"/>
      <c r="J30" s="147">
        <f>SUM(J6+J8+J10+J12+J16+J18+J20+J22+J24+J28+J14)+J26</f>
        <v>478649</v>
      </c>
      <c r="K30" s="148"/>
      <c r="L30" s="147">
        <f>SUM(L6+L8+L10+L12+L16+L18+L20+L22+L24+L28+L14)+L26</f>
        <v>267912.99999999988</v>
      </c>
      <c r="M30" s="148"/>
      <c r="N30" s="147">
        <f>SUM(N6+N8+N10+N12+N16+N18+N20+N22+N24+N28+N14)+N26</f>
        <v>114879535</v>
      </c>
      <c r="O30" s="149"/>
      <c r="P30" s="149"/>
      <c r="Q30" s="149"/>
      <c r="R30" s="147">
        <f>SUM(R6+R8+R10+R12+R16+R18+R20+R22+R24+R28+R14)+R26</f>
        <v>80465707.354000017</v>
      </c>
    </row>
    <row r="31" spans="2:18" ht="13.5" thickTop="1"/>
  </sheetData>
  <pageMargins left="0.7" right="0.7" top="0.75" bottom="0.75" header="0.3" footer="0.3"/>
  <pageSetup paperSize="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4"/>
    <pageSetUpPr fitToPage="1"/>
  </sheetPr>
  <dimension ref="A1:U118"/>
  <sheetViews>
    <sheetView tabSelected="1" view="pageBreakPreview" zoomScale="93" zoomScaleNormal="80" zoomScaleSheetLayoutView="93" workbookViewId="0">
      <pane xSplit="1" ySplit="3" topLeftCell="B85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.75"/>
  <cols>
    <col min="1" max="1" width="39.28515625" style="56" customWidth="1"/>
    <col min="2" max="2" width="16.28515625" style="178" customWidth="1"/>
    <col min="3" max="7" width="15.85546875" style="178" customWidth="1"/>
    <col min="8" max="9" width="15" style="178" customWidth="1"/>
    <col min="10" max="16384" width="9.140625" style="56"/>
  </cols>
  <sheetData>
    <row r="1" spans="1:21" ht="38.25" customHeight="1">
      <c r="A1" s="400" t="s">
        <v>82</v>
      </c>
      <c r="B1" s="400"/>
      <c r="C1" s="400"/>
      <c r="D1" s="400"/>
      <c r="E1" s="400"/>
      <c r="F1" s="177"/>
      <c r="G1" s="177"/>
      <c r="H1" s="177"/>
      <c r="I1" s="177"/>
    </row>
    <row r="2" spans="1:21" ht="6.75" customHeight="1" thickBot="1"/>
    <row r="3" spans="1:21" ht="40.5" customHeight="1">
      <c r="A3" s="179"/>
      <c r="B3" s="180" t="s">
        <v>1</v>
      </c>
      <c r="C3" s="180" t="s">
        <v>2</v>
      </c>
      <c r="D3" s="180" t="s">
        <v>3</v>
      </c>
      <c r="E3" s="180" t="s">
        <v>4</v>
      </c>
      <c r="F3" s="180" t="s">
        <v>5</v>
      </c>
      <c r="G3" s="180" t="s">
        <v>6</v>
      </c>
      <c r="H3" s="180" t="s">
        <v>7</v>
      </c>
      <c r="I3" s="181" t="s">
        <v>8</v>
      </c>
    </row>
    <row r="4" spans="1:21" s="57" customFormat="1" ht="15.75" hidden="1" customHeight="1">
      <c r="A4" s="182"/>
      <c r="B4" s="395">
        <v>4</v>
      </c>
      <c r="C4" s="395">
        <v>5</v>
      </c>
      <c r="D4" s="395">
        <v>6</v>
      </c>
      <c r="E4" s="395">
        <v>7</v>
      </c>
      <c r="F4" s="395">
        <v>8</v>
      </c>
      <c r="G4" s="395">
        <v>9</v>
      </c>
      <c r="H4" s="394">
        <v>20</v>
      </c>
      <c r="I4" s="185">
        <v>16</v>
      </c>
    </row>
    <row r="5" spans="1:21" s="57" customFormat="1" ht="12.75" hidden="1" customHeight="1">
      <c r="A5" s="186"/>
      <c r="B5" s="187" t="e">
        <f>+#REF!+1</f>
        <v>#REF!</v>
      </c>
      <c r="C5" s="187" t="e">
        <f>+B5+1</f>
        <v>#REF!</v>
      </c>
      <c r="D5" s="187" t="e">
        <f>+C5+1</f>
        <v>#REF!</v>
      </c>
      <c r="E5" s="187" t="e">
        <f>+D5+1</f>
        <v>#REF!</v>
      </c>
      <c r="F5" s="187" t="e">
        <f>+E5+1</f>
        <v>#REF!</v>
      </c>
      <c r="G5" s="187" t="e">
        <f>+F5+1</f>
        <v>#REF!</v>
      </c>
      <c r="H5" s="188" t="e">
        <f>+#REF!+1</f>
        <v>#REF!</v>
      </c>
      <c r="I5" s="189" t="e">
        <f>+H5+1</f>
        <v>#REF!</v>
      </c>
    </row>
    <row r="6" spans="1:21" s="57" customFormat="1" ht="15.75" customHeight="1">
      <c r="A6" s="190"/>
      <c r="B6" s="191"/>
      <c r="C6" s="191"/>
      <c r="D6" s="191"/>
      <c r="E6" s="191"/>
      <c r="F6" s="191"/>
      <c r="G6" s="191"/>
      <c r="H6" s="192"/>
      <c r="I6" s="193"/>
    </row>
    <row r="7" spans="1:21" s="57" customFormat="1">
      <c r="A7" s="194" t="s">
        <v>83</v>
      </c>
      <c r="B7" s="195"/>
      <c r="C7" s="195"/>
      <c r="D7" s="195"/>
      <c r="E7" s="195"/>
      <c r="F7" s="195"/>
      <c r="G7" s="195"/>
      <c r="H7" s="196"/>
      <c r="I7" s="197"/>
    </row>
    <row r="8" spans="1:21" s="57" customFormat="1">
      <c r="A8" s="198" t="s">
        <v>84</v>
      </c>
      <c r="B8" s="235">
        <v>2306.9923445919999</v>
      </c>
      <c r="C8" s="235">
        <v>2288.9602222240001</v>
      </c>
      <c r="D8" s="235">
        <v>2298.0647084720008</v>
      </c>
      <c r="E8" s="235">
        <v>2207.0813590800003</v>
      </c>
      <c r="F8" s="235">
        <v>2198.1188472360004</v>
      </c>
      <c r="G8" s="235">
        <v>2239.3320669719988</v>
      </c>
      <c r="H8" s="236">
        <v>6644.5322732879995</v>
      </c>
      <c r="I8" s="237">
        <v>6821.0333694360006</v>
      </c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</row>
    <row r="9" spans="1:21" s="57" customFormat="1">
      <c r="A9" s="199" t="s">
        <v>85</v>
      </c>
      <c r="B9" s="238">
        <v>1972.756921629416</v>
      </c>
      <c r="C9" s="238">
        <v>2029.9713531122479</v>
      </c>
      <c r="D9" s="238">
        <v>2010.7109093926404</v>
      </c>
      <c r="E9" s="238">
        <v>1898.567958456</v>
      </c>
      <c r="F9" s="238">
        <v>1891.9138639182604</v>
      </c>
      <c r="G9" s="238">
        <v>1955.7531517245791</v>
      </c>
      <c r="H9" s="239">
        <v>5746.2349740988393</v>
      </c>
      <c r="I9" s="240">
        <v>5947.8286406896241</v>
      </c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</row>
    <row r="10" spans="1:21" s="201" customFormat="1">
      <c r="A10" s="200" t="s">
        <v>86</v>
      </c>
      <c r="B10" s="238">
        <v>334.23113297392018</v>
      </c>
      <c r="C10" s="238">
        <v>258.98819356623181</v>
      </c>
      <c r="D10" s="238">
        <v>287.35765600490015</v>
      </c>
      <c r="E10" s="238">
        <v>308.51340062400004</v>
      </c>
      <c r="F10" s="238">
        <v>306.20498331774002</v>
      </c>
      <c r="G10" s="238">
        <v>283.57891524741996</v>
      </c>
      <c r="H10" s="239">
        <v>898.29729918915996</v>
      </c>
      <c r="I10" s="240">
        <v>873.20087182083603</v>
      </c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/>
    </row>
    <row r="11" spans="1:21" s="57" customFormat="1">
      <c r="A11" s="198" t="s">
        <v>87</v>
      </c>
      <c r="B11" s="235">
        <v>958.91626974000008</v>
      </c>
      <c r="C11" s="235">
        <v>923.97683575600013</v>
      </c>
      <c r="D11" s="235">
        <v>745.14812829599964</v>
      </c>
      <c r="E11" s="235">
        <v>880.10262574000001</v>
      </c>
      <c r="F11" s="235">
        <v>892.71555490000014</v>
      </c>
      <c r="G11" s="235">
        <v>976.47853097600023</v>
      </c>
      <c r="H11" s="236">
        <v>2749.2967116160003</v>
      </c>
      <c r="I11" s="241">
        <v>2810.4950942640003</v>
      </c>
      <c r="K11" s="392"/>
      <c r="L11" s="392"/>
      <c r="M11" s="392"/>
      <c r="N11" s="392"/>
      <c r="O11" s="392"/>
      <c r="P11" s="392"/>
      <c r="Q11" s="392"/>
      <c r="R11" s="392"/>
      <c r="S11" s="392"/>
      <c r="T11" s="392"/>
      <c r="U11" s="392"/>
    </row>
    <row r="12" spans="1:21" s="57" customFormat="1">
      <c r="A12" s="202" t="s">
        <v>88</v>
      </c>
      <c r="B12" s="203">
        <f t="shared" ref="B12:I12" si="0">IFERROR(B11/B8,0)</f>
        <v>0.41565645936705004</v>
      </c>
      <c r="C12" s="203">
        <f t="shared" si="0"/>
        <v>0.40366661979745788</v>
      </c>
      <c r="D12" s="203">
        <f t="shared" si="0"/>
        <v>0.32425028135585171</v>
      </c>
      <c r="E12" s="203">
        <f t="shared" si="0"/>
        <v>0.39876310953342559</v>
      </c>
      <c r="F12" s="203">
        <f t="shared" si="0"/>
        <v>0.40612706452271002</v>
      </c>
      <c r="G12" s="203">
        <f t="shared" si="0"/>
        <v>0.43605794128442249</v>
      </c>
      <c r="H12" s="204">
        <f t="shared" si="0"/>
        <v>0.41376828323470999</v>
      </c>
      <c r="I12" s="205">
        <f t="shared" si="0"/>
        <v>0.41203362335938654</v>
      </c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/>
    </row>
    <row r="13" spans="1:21" s="57" customFormat="1">
      <c r="A13" s="198" t="s">
        <v>89</v>
      </c>
      <c r="B13" s="235">
        <v>267.24141391999984</v>
      </c>
      <c r="C13" s="235">
        <v>98.661226300000024</v>
      </c>
      <c r="D13" s="235">
        <v>4.1323613760000635</v>
      </c>
      <c r="E13" s="235">
        <v>137.379046792</v>
      </c>
      <c r="F13" s="235">
        <v>153.23157371600001</v>
      </c>
      <c r="G13" s="235">
        <v>227.12087533200005</v>
      </c>
      <c r="H13" s="236">
        <v>517.73149584000009</v>
      </c>
      <c r="I13" s="241">
        <v>690.19304946800003</v>
      </c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</row>
    <row r="14" spans="1:21" s="57" customFormat="1" ht="5.25" customHeight="1">
      <c r="A14" s="190"/>
      <c r="B14" s="242"/>
      <c r="C14" s="242"/>
      <c r="D14" s="235"/>
      <c r="E14" s="235"/>
      <c r="F14" s="242"/>
      <c r="G14" s="242"/>
      <c r="H14" s="236"/>
      <c r="I14" s="237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</row>
    <row r="15" spans="1:21" s="57" customFormat="1" ht="15" customHeight="1">
      <c r="A15" s="198" t="s">
        <v>90</v>
      </c>
      <c r="B15" s="235">
        <v>224.46427884400001</v>
      </c>
      <c r="C15" s="235">
        <v>102.96796629599997</v>
      </c>
      <c r="D15" s="235">
        <v>15.198675752000002</v>
      </c>
      <c r="E15" s="235">
        <v>137.62564836800001</v>
      </c>
      <c r="F15" s="235">
        <v>137.64212508800003</v>
      </c>
      <c r="G15" s="235">
        <v>207.53801899999999</v>
      </c>
      <c r="H15" s="236">
        <v>482.80579245600001</v>
      </c>
      <c r="I15" s="241">
        <v>570.91505265599994</v>
      </c>
      <c r="K15" s="392"/>
      <c r="L15" s="392"/>
      <c r="M15" s="392"/>
      <c r="N15" s="392"/>
      <c r="O15" s="392"/>
      <c r="P15" s="392"/>
      <c r="Q15" s="392"/>
      <c r="R15" s="392"/>
      <c r="S15" s="392"/>
      <c r="T15" s="392"/>
      <c r="U15" s="392"/>
    </row>
    <row r="16" spans="1:21" s="57" customFormat="1" ht="7.5" customHeight="1">
      <c r="A16" s="206"/>
      <c r="B16" s="235"/>
      <c r="C16" s="235"/>
      <c r="D16" s="235"/>
      <c r="E16" s="235"/>
      <c r="F16" s="235"/>
      <c r="G16" s="235"/>
      <c r="H16" s="236"/>
      <c r="I16" s="237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392"/>
    </row>
    <row r="17" spans="1:21" s="57" customFormat="1" ht="15" customHeight="1">
      <c r="A17" s="207" t="s">
        <v>91</v>
      </c>
      <c r="B17" s="243">
        <v>550.64374404</v>
      </c>
      <c r="C17" s="243">
        <v>619.92093711600046</v>
      </c>
      <c r="D17" s="243">
        <v>599.21381925599962</v>
      </c>
      <c r="E17" s="243">
        <v>447.23173014000002</v>
      </c>
      <c r="F17" s="243">
        <v>609.2421002719999</v>
      </c>
      <c r="G17" s="243">
        <v>494.2700196200002</v>
      </c>
      <c r="H17" s="236">
        <v>1550.7438500320002</v>
      </c>
      <c r="I17" s="241">
        <v>1705.0576696400003</v>
      </c>
      <c r="K17" s="392"/>
      <c r="L17" s="392"/>
      <c r="M17" s="392"/>
      <c r="N17" s="392"/>
      <c r="O17" s="392"/>
      <c r="P17" s="392"/>
      <c r="Q17" s="392"/>
      <c r="R17" s="392"/>
      <c r="S17" s="392"/>
      <c r="T17" s="392"/>
      <c r="U17" s="392"/>
    </row>
    <row r="18" spans="1:21" s="57" customFormat="1" ht="6.75" customHeight="1">
      <c r="A18" s="186"/>
      <c r="B18" s="208"/>
      <c r="C18" s="208"/>
      <c r="D18" s="208"/>
      <c r="E18" s="208"/>
      <c r="F18" s="208"/>
      <c r="G18" s="208"/>
      <c r="H18" s="209"/>
      <c r="I18" s="210"/>
      <c r="K18" s="392"/>
      <c r="L18" s="392"/>
      <c r="M18" s="392"/>
      <c r="N18" s="392"/>
      <c r="O18" s="392"/>
      <c r="P18" s="392"/>
      <c r="Q18" s="392"/>
      <c r="R18" s="392"/>
      <c r="S18" s="392"/>
      <c r="T18" s="392"/>
      <c r="U18" s="392"/>
    </row>
    <row r="19" spans="1:21">
      <c r="A19" s="153" t="s">
        <v>92</v>
      </c>
      <c r="B19" s="64"/>
      <c r="C19" s="64"/>
      <c r="D19" s="64"/>
      <c r="E19" s="64"/>
      <c r="F19" s="64"/>
      <c r="G19" s="64"/>
      <c r="H19" s="211"/>
      <c r="I19" s="193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92"/>
    </row>
    <row r="20" spans="1:21">
      <c r="A20" s="212" t="s">
        <v>84</v>
      </c>
      <c r="B20" s="244">
        <v>493.26329202799997</v>
      </c>
      <c r="C20" s="244">
        <v>489.78340876400017</v>
      </c>
      <c r="D20" s="244">
        <v>511.41102604800005</v>
      </c>
      <c r="E20" s="244">
        <v>545.46263943600002</v>
      </c>
      <c r="F20" s="244">
        <v>553.71775076799997</v>
      </c>
      <c r="G20" s="244">
        <v>520.31284863999997</v>
      </c>
      <c r="H20" s="246">
        <v>1619.493238844</v>
      </c>
      <c r="I20" s="247">
        <v>1451.5270836560001</v>
      </c>
      <c r="K20" s="392"/>
      <c r="L20" s="392"/>
      <c r="M20" s="392"/>
      <c r="N20" s="392"/>
      <c r="O20" s="392"/>
      <c r="P20" s="392"/>
      <c r="Q20" s="392"/>
      <c r="R20" s="392"/>
      <c r="S20" s="392"/>
      <c r="T20" s="392"/>
      <c r="U20" s="392"/>
    </row>
    <row r="21" spans="1:21" s="214" customFormat="1">
      <c r="A21" s="213" t="s">
        <v>85</v>
      </c>
      <c r="B21" s="245">
        <v>311.59546666497613</v>
      </c>
      <c r="C21" s="245">
        <v>305.24899825648794</v>
      </c>
      <c r="D21" s="245">
        <v>325.96912888072006</v>
      </c>
      <c r="E21" s="245">
        <v>347.57256383200001</v>
      </c>
      <c r="F21" s="245">
        <v>355.55223520881998</v>
      </c>
      <c r="G21" s="245">
        <v>333.43664063918004</v>
      </c>
      <c r="H21" s="239">
        <v>1036.5614396799999</v>
      </c>
      <c r="I21" s="240">
        <v>915.06258752022404</v>
      </c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</row>
    <row r="22" spans="1:21" s="214" customFormat="1">
      <c r="A22" s="213" t="s">
        <v>86</v>
      </c>
      <c r="B22" s="245">
        <v>181.66777812976002</v>
      </c>
      <c r="C22" s="245">
        <v>184.53439403079193</v>
      </c>
      <c r="D22" s="245">
        <v>185.44200289290015</v>
      </c>
      <c r="E22" s="245">
        <v>197.890075604</v>
      </c>
      <c r="F22" s="245">
        <v>198.16551555917999</v>
      </c>
      <c r="G22" s="245">
        <v>186.87620800081999</v>
      </c>
      <c r="H22" s="239">
        <v>582.93179916400004</v>
      </c>
      <c r="I22" s="240">
        <v>536.46439041015594</v>
      </c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1">
      <c r="A23" s="212" t="s">
        <v>87</v>
      </c>
      <c r="B23" s="244">
        <v>251.10850814400001</v>
      </c>
      <c r="C23" s="244">
        <v>242.49145819600005</v>
      </c>
      <c r="D23" s="244">
        <v>225.9301577</v>
      </c>
      <c r="E23" s="244">
        <v>269.03737640000003</v>
      </c>
      <c r="F23" s="244">
        <v>285.62449042399999</v>
      </c>
      <c r="G23" s="244">
        <v>282.90253628000011</v>
      </c>
      <c r="H23" s="236">
        <v>837.56440310400012</v>
      </c>
      <c r="I23" s="241">
        <v>721.02950556000008</v>
      </c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</row>
    <row r="24" spans="1:21" s="214" customFormat="1">
      <c r="A24" s="215" t="s">
        <v>88</v>
      </c>
      <c r="B24" s="216">
        <f t="shared" ref="B24:I24" si="1">IFERROR(B23/B20,0)</f>
        <v>0.50907600910579398</v>
      </c>
      <c r="C24" s="216">
        <f t="shared" si="1"/>
        <v>0.49509937220605899</v>
      </c>
      <c r="D24" s="216">
        <f t="shared" si="1"/>
        <v>0.44177803409110428</v>
      </c>
      <c r="E24" s="216">
        <f t="shared" si="1"/>
        <v>0.49322787107505756</v>
      </c>
      <c r="F24" s="216">
        <f t="shared" si="1"/>
        <v>0.51583047505311541</v>
      </c>
      <c r="G24" s="216">
        <f t="shared" si="1"/>
        <v>0.54371622192197289</v>
      </c>
      <c r="H24" s="204">
        <f t="shared" si="1"/>
        <v>0.51717684459235935</v>
      </c>
      <c r="I24" s="205">
        <f t="shared" si="1"/>
        <v>0.49673858219987449</v>
      </c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</row>
    <row r="25" spans="1:21">
      <c r="A25" s="212" t="s">
        <v>89</v>
      </c>
      <c r="B25" s="244">
        <v>160.22127295199999</v>
      </c>
      <c r="C25" s="244">
        <v>159.97824133199998</v>
      </c>
      <c r="D25" s="244">
        <v>116.96960834000005</v>
      </c>
      <c r="E25" s="244">
        <v>132.07738752000003</v>
      </c>
      <c r="F25" s="244">
        <v>151.530352376</v>
      </c>
      <c r="G25" s="244">
        <v>159.36448351200002</v>
      </c>
      <c r="H25" s="246">
        <v>442.97222340800005</v>
      </c>
      <c r="I25" s="248">
        <v>409.96770557600001</v>
      </c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</row>
    <row r="26" spans="1:21" ht="5.25" customHeight="1">
      <c r="A26" s="212"/>
      <c r="B26" s="244"/>
      <c r="C26" s="244"/>
      <c r="D26" s="244"/>
      <c r="E26" s="244"/>
      <c r="F26" s="244"/>
      <c r="G26" s="244"/>
      <c r="H26" s="246"/>
      <c r="I26" s="248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</row>
    <row r="27" spans="1:21" ht="13.5" customHeight="1">
      <c r="A27" s="217" t="s">
        <v>91</v>
      </c>
      <c r="B27" s="249">
        <v>53.144012688000011</v>
      </c>
      <c r="C27" s="249">
        <v>137.01573511599997</v>
      </c>
      <c r="D27" s="249">
        <v>109.14563784799999</v>
      </c>
      <c r="E27" s="249">
        <v>15.969511636</v>
      </c>
      <c r="F27" s="249">
        <v>65.225567628000007</v>
      </c>
      <c r="G27" s="249">
        <v>67.467225384000002</v>
      </c>
      <c r="H27" s="250">
        <v>148.66230464800003</v>
      </c>
      <c r="I27" s="251">
        <v>216.84104972399999</v>
      </c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</row>
    <row r="28" spans="1:21" ht="12.75" customHeight="1">
      <c r="A28" s="153" t="s">
        <v>30</v>
      </c>
      <c r="B28" s="64"/>
      <c r="C28" s="64"/>
      <c r="D28" s="64"/>
      <c r="E28" s="64"/>
      <c r="F28" s="64"/>
      <c r="G28" s="64"/>
      <c r="H28" s="393"/>
      <c r="I28" s="219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</row>
    <row r="29" spans="1:21" ht="12.75" customHeight="1">
      <c r="A29" s="212" t="s">
        <v>84</v>
      </c>
      <c r="B29" s="244">
        <v>502.37821353200007</v>
      </c>
      <c r="C29" s="244">
        <v>519.55986253600008</v>
      </c>
      <c r="D29" s="244">
        <v>519.97232975999987</v>
      </c>
      <c r="E29" s="244">
        <v>475.73755418799999</v>
      </c>
      <c r="F29" s="244">
        <v>497.14740415600011</v>
      </c>
      <c r="G29" s="244">
        <v>502.74784128400006</v>
      </c>
      <c r="H29" s="246">
        <v>1475.6327996280002</v>
      </c>
      <c r="I29" s="247">
        <v>1510.7378246480002</v>
      </c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/>
    </row>
    <row r="30" spans="1:21" ht="12.75" customHeight="1">
      <c r="A30" s="213" t="s">
        <v>85</v>
      </c>
      <c r="B30" s="245">
        <v>364.14018040400003</v>
      </c>
      <c r="C30" s="245">
        <v>461.23309757200008</v>
      </c>
      <c r="D30" s="245">
        <v>435.42698409600007</v>
      </c>
      <c r="E30" s="245">
        <v>382.79731968400006</v>
      </c>
      <c r="F30" s="245">
        <v>407.50333748799994</v>
      </c>
      <c r="G30" s="245">
        <v>426.21704684000008</v>
      </c>
      <c r="H30" s="239">
        <v>1216.517704012</v>
      </c>
      <c r="I30" s="240">
        <v>1219.2651970720001</v>
      </c>
      <c r="K30" s="392"/>
      <c r="L30" s="392"/>
      <c r="M30" s="392"/>
      <c r="N30" s="392"/>
      <c r="O30" s="392"/>
      <c r="P30" s="392"/>
      <c r="Q30" s="392"/>
      <c r="R30" s="392"/>
      <c r="S30" s="392"/>
      <c r="T30" s="392"/>
      <c r="U30" s="392"/>
    </row>
    <row r="31" spans="1:21" ht="12.75" customHeight="1">
      <c r="A31" s="213" t="s">
        <v>86</v>
      </c>
      <c r="B31" s="245">
        <v>138.23803312799998</v>
      </c>
      <c r="C31" s="245">
        <v>58.326764963999985</v>
      </c>
      <c r="D31" s="245">
        <v>84.545345664000024</v>
      </c>
      <c r="E31" s="245">
        <v>92.940234504000003</v>
      </c>
      <c r="F31" s="245">
        <v>89.644066667999994</v>
      </c>
      <c r="G31" s="245">
        <v>76.530794444000009</v>
      </c>
      <c r="H31" s="239">
        <v>259.11509561600002</v>
      </c>
      <c r="I31" s="240">
        <v>291.47262757599998</v>
      </c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/>
    </row>
    <row r="32" spans="1:21" ht="12.75" customHeight="1">
      <c r="A32" s="212" t="s">
        <v>87</v>
      </c>
      <c r="B32" s="244">
        <v>221.86150630799997</v>
      </c>
      <c r="C32" s="244">
        <v>232.00182902000009</v>
      </c>
      <c r="D32" s="244">
        <v>212.89734679199989</v>
      </c>
      <c r="E32" s="244">
        <v>215.96146748800001</v>
      </c>
      <c r="F32" s="244">
        <v>222.93221849600002</v>
      </c>
      <c r="G32" s="244">
        <v>245.046448244</v>
      </c>
      <c r="H32" s="246">
        <v>683.94013422800003</v>
      </c>
      <c r="I32" s="248">
        <v>687.61032360800004</v>
      </c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</row>
    <row r="33" spans="1:21" ht="12.75" customHeight="1">
      <c r="A33" s="215" t="s">
        <v>88</v>
      </c>
      <c r="B33" s="216">
        <f t="shared" ref="B33:I33" si="2">IFERROR(B32/B29,0)</f>
        <v>0.44162246755923068</v>
      </c>
      <c r="C33" s="216">
        <f t="shared" si="2"/>
        <v>0.44653531912104694</v>
      </c>
      <c r="D33" s="216">
        <f t="shared" si="2"/>
        <v>0.40943976170859991</v>
      </c>
      <c r="E33" s="216">
        <f t="shared" si="2"/>
        <v>0.45395085081439096</v>
      </c>
      <c r="F33" s="216">
        <f t="shared" si="2"/>
        <v>0.44842277487995497</v>
      </c>
      <c r="G33" s="216">
        <f t="shared" si="2"/>
        <v>0.48741422264123524</v>
      </c>
      <c r="H33" s="204">
        <f t="shared" si="2"/>
        <v>0.46348938191155553</v>
      </c>
      <c r="I33" s="220">
        <f t="shared" si="2"/>
        <v>0.45514867794364799</v>
      </c>
      <c r="K33" s="392"/>
      <c r="L33" s="392"/>
      <c r="M33" s="392"/>
      <c r="N33" s="392"/>
      <c r="O33" s="392"/>
      <c r="P33" s="392"/>
      <c r="Q33" s="392"/>
      <c r="R33" s="392"/>
      <c r="S33" s="392"/>
      <c r="T33" s="392"/>
      <c r="U33" s="392"/>
    </row>
    <row r="34" spans="1:21" ht="12.75" customHeight="1">
      <c r="A34" s="212" t="s">
        <v>89</v>
      </c>
      <c r="B34" s="244">
        <v>-44.477807191999993</v>
      </c>
      <c r="C34" s="244">
        <v>-130.08260595200002</v>
      </c>
      <c r="D34" s="244">
        <v>-51.767382731999994</v>
      </c>
      <c r="E34" s="244">
        <v>-33.265673843999998</v>
      </c>
      <c r="F34" s="244">
        <v>-18.475895360000003</v>
      </c>
      <c r="G34" s="244">
        <v>-31.021269967999995</v>
      </c>
      <c r="H34" s="246">
        <v>-82.762839172</v>
      </c>
      <c r="I34" s="240">
        <v>-103.029753996</v>
      </c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</row>
    <row r="35" spans="1:21" ht="5.25" customHeight="1">
      <c r="A35" s="212"/>
      <c r="B35" s="244"/>
      <c r="C35" s="244"/>
      <c r="D35" s="244"/>
      <c r="E35" s="244"/>
      <c r="F35" s="244"/>
      <c r="G35" s="244"/>
      <c r="H35" s="246"/>
      <c r="I35" s="248"/>
      <c r="K35" s="392"/>
      <c r="L35" s="392"/>
      <c r="M35" s="392"/>
      <c r="N35" s="392"/>
      <c r="O35" s="392"/>
      <c r="P35" s="392"/>
      <c r="Q35" s="392"/>
      <c r="R35" s="392"/>
      <c r="S35" s="392"/>
      <c r="T35" s="392"/>
      <c r="U35" s="392"/>
    </row>
    <row r="36" spans="1:21" ht="14.25" customHeight="1">
      <c r="A36" s="217" t="s">
        <v>91</v>
      </c>
      <c r="B36" s="249">
        <v>177.34085964400006</v>
      </c>
      <c r="C36" s="249">
        <v>131.73686863999995</v>
      </c>
      <c r="D36" s="249">
        <v>98.534355555999966</v>
      </c>
      <c r="E36" s="249">
        <v>111.96974765600001</v>
      </c>
      <c r="F36" s="249">
        <v>190.09658704399996</v>
      </c>
      <c r="G36" s="249">
        <v>86.080701356000063</v>
      </c>
      <c r="H36" s="250">
        <v>388.14703605600005</v>
      </c>
      <c r="I36" s="251">
        <v>467.23227132400001</v>
      </c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392"/>
    </row>
    <row r="37" spans="1:21">
      <c r="A37" s="153" t="s">
        <v>64</v>
      </c>
      <c r="B37" s="64"/>
      <c r="C37" s="64"/>
      <c r="D37" s="64"/>
      <c r="E37" s="64"/>
      <c r="F37" s="64"/>
      <c r="G37" s="64"/>
      <c r="H37" s="393"/>
      <c r="I37" s="219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392"/>
    </row>
    <row r="38" spans="1:21">
      <c r="A38" s="212" t="s">
        <v>93</v>
      </c>
      <c r="B38" s="252">
        <v>439.89327366399999</v>
      </c>
      <c r="C38" s="252">
        <v>434.90522129600004</v>
      </c>
      <c r="D38" s="252">
        <v>410.28433321200015</v>
      </c>
      <c r="E38" s="252">
        <v>347.63407692000004</v>
      </c>
      <c r="F38" s="252">
        <v>326.97034775599997</v>
      </c>
      <c r="G38" s="252">
        <v>344.63476465600007</v>
      </c>
      <c r="H38" s="239">
        <v>1019.2391893320001</v>
      </c>
      <c r="I38" s="240">
        <v>1319.213804428</v>
      </c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392"/>
    </row>
    <row r="39" spans="1:21">
      <c r="A39" s="221" t="s">
        <v>87</v>
      </c>
      <c r="B39" s="252">
        <v>214.31434471200004</v>
      </c>
      <c r="C39" s="252">
        <v>199.848608388</v>
      </c>
      <c r="D39" s="252">
        <v>183.25078449599999</v>
      </c>
      <c r="E39" s="252">
        <v>147.62564434799998</v>
      </c>
      <c r="F39" s="252">
        <v>135.76295517200003</v>
      </c>
      <c r="G39" s="252">
        <v>159.21921376400002</v>
      </c>
      <c r="H39" s="239">
        <v>442.60781328400003</v>
      </c>
      <c r="I39" s="240">
        <v>623.83635501200001</v>
      </c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</row>
    <row r="40" spans="1:21" s="214" customFormat="1">
      <c r="A40" s="215" t="s">
        <v>88</v>
      </c>
      <c r="B40" s="216">
        <f t="shared" ref="B40:I40" si="3">IFERROR(B39/B38,0)</f>
        <v>0.48719623041041987</v>
      </c>
      <c r="C40" s="216">
        <f t="shared" si="3"/>
        <v>0.45952220990233045</v>
      </c>
      <c r="D40" s="216">
        <f t="shared" si="3"/>
        <v>0.44664338767552092</v>
      </c>
      <c r="E40" s="216">
        <f t="shared" si="3"/>
        <v>0.42465815105339233</v>
      </c>
      <c r="F40" s="216">
        <f t="shared" si="3"/>
        <v>0.41521488448032751</v>
      </c>
      <c r="G40" s="216">
        <f t="shared" si="3"/>
        <v>0.46199405890733614</v>
      </c>
      <c r="H40" s="204">
        <f t="shared" si="3"/>
        <v>0.43425313500168794</v>
      </c>
      <c r="I40" s="222">
        <f t="shared" si="3"/>
        <v>0.47288495080787168</v>
      </c>
      <c r="K40" s="392"/>
      <c r="L40" s="392"/>
      <c r="M40" s="392"/>
      <c r="N40" s="392"/>
      <c r="O40" s="392"/>
      <c r="P40" s="392"/>
      <c r="Q40" s="392"/>
      <c r="R40" s="392"/>
      <c r="S40" s="392"/>
      <c r="T40" s="392"/>
      <c r="U40" s="392"/>
    </row>
    <row r="41" spans="1:21">
      <c r="A41" s="212" t="s">
        <v>89</v>
      </c>
      <c r="B41" s="252">
        <v>85.29311414</v>
      </c>
      <c r="C41" s="252">
        <v>69.507592544000019</v>
      </c>
      <c r="D41" s="252">
        <v>44.990782408000015</v>
      </c>
      <c r="E41" s="252">
        <v>13.432920592</v>
      </c>
      <c r="F41" s="252">
        <v>3.7229148840000006</v>
      </c>
      <c r="G41" s="252">
        <v>24.701074788</v>
      </c>
      <c r="H41" s="239">
        <v>41.856910264</v>
      </c>
      <c r="I41" s="240">
        <v>238.25446964800003</v>
      </c>
      <c r="K41" s="392"/>
      <c r="L41" s="392"/>
      <c r="M41" s="392"/>
      <c r="N41" s="392"/>
      <c r="O41" s="392"/>
      <c r="P41" s="392"/>
      <c r="Q41" s="392"/>
      <c r="R41" s="392"/>
      <c r="S41" s="392"/>
      <c r="T41" s="392"/>
      <c r="U41" s="392"/>
    </row>
    <row r="42" spans="1:21" ht="5.25" customHeight="1">
      <c r="A42" s="212"/>
      <c r="B42" s="252"/>
      <c r="C42" s="252"/>
      <c r="D42" s="252"/>
      <c r="E42" s="252"/>
      <c r="F42" s="252"/>
      <c r="G42" s="252"/>
      <c r="H42" s="246"/>
      <c r="I42" s="247"/>
      <c r="K42" s="392"/>
      <c r="L42" s="392"/>
      <c r="M42" s="392"/>
      <c r="N42" s="392"/>
      <c r="O42" s="392"/>
      <c r="P42" s="392"/>
      <c r="Q42" s="392"/>
      <c r="R42" s="392"/>
      <c r="S42" s="392"/>
      <c r="T42" s="392"/>
      <c r="U42" s="392"/>
    </row>
    <row r="43" spans="1:21" ht="13.5" customHeight="1">
      <c r="A43" s="217" t="s">
        <v>91</v>
      </c>
      <c r="B43" s="249">
        <v>76.140296179999993</v>
      </c>
      <c r="C43" s="249">
        <v>73.86623420799998</v>
      </c>
      <c r="D43" s="249">
        <v>36.557997111999995</v>
      </c>
      <c r="E43" s="249">
        <v>129.56743384000001</v>
      </c>
      <c r="F43" s="249">
        <v>104.04224844000002</v>
      </c>
      <c r="G43" s="249">
        <v>107.32193955599998</v>
      </c>
      <c r="H43" s="250">
        <v>340.93162183599998</v>
      </c>
      <c r="I43" s="251">
        <v>286.92010984000001</v>
      </c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</row>
    <row r="44" spans="1:21">
      <c r="A44" s="223" t="s">
        <v>15</v>
      </c>
      <c r="B44" s="64"/>
      <c r="C44" s="64"/>
      <c r="D44" s="64"/>
      <c r="E44" s="64"/>
      <c r="F44" s="64"/>
      <c r="G44" s="64"/>
      <c r="H44" s="211"/>
      <c r="I44" s="193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</row>
    <row r="45" spans="1:21">
      <c r="A45" s="212" t="s">
        <v>84</v>
      </c>
      <c r="B45" s="244">
        <v>150.10813682799997</v>
      </c>
      <c r="C45" s="244">
        <v>156.65104234000006</v>
      </c>
      <c r="D45" s="244">
        <v>163.42764266399996</v>
      </c>
      <c r="E45" s="244">
        <v>159.711867692</v>
      </c>
      <c r="F45" s="244">
        <v>168.22154434800004</v>
      </c>
      <c r="G45" s="244">
        <v>175.59981956399997</v>
      </c>
      <c r="H45" s="246">
        <v>503.53323160400004</v>
      </c>
      <c r="I45" s="247">
        <v>449.30148078400003</v>
      </c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</row>
    <row r="46" spans="1:21">
      <c r="A46" s="213" t="s">
        <v>85</v>
      </c>
      <c r="B46" s="245">
        <v>135.77857235643998</v>
      </c>
      <c r="C46" s="245">
        <v>140.52334869975999</v>
      </c>
      <c r="D46" s="245">
        <v>146.06108641592007</v>
      </c>
      <c r="E46" s="245">
        <v>142.02877717600001</v>
      </c>
      <c r="F46" s="245">
        <v>149.82614325744004</v>
      </c>
      <c r="G46" s="245">
        <v>155.42790676139998</v>
      </c>
      <c r="H46" s="239">
        <v>447.28282719484002</v>
      </c>
      <c r="I46" s="240">
        <v>404.03387574939995</v>
      </c>
      <c r="K46" s="392"/>
      <c r="L46" s="392"/>
      <c r="M46" s="392"/>
      <c r="N46" s="392"/>
      <c r="O46" s="392"/>
      <c r="P46" s="392"/>
      <c r="Q46" s="392"/>
      <c r="R46" s="392"/>
      <c r="S46" s="392"/>
      <c r="T46" s="392"/>
      <c r="U46" s="392"/>
    </row>
    <row r="47" spans="1:21">
      <c r="A47" s="213" t="s">
        <v>94</v>
      </c>
      <c r="B47" s="245">
        <v>14.325321716160003</v>
      </c>
      <c r="C47" s="245">
        <v>16.127034571440003</v>
      </c>
      <c r="D47" s="245">
        <v>17.370307447999945</v>
      </c>
      <c r="E47" s="245">
        <v>17.683090516</v>
      </c>
      <c r="F47" s="245">
        <v>18.395401090560004</v>
      </c>
      <c r="G47" s="245">
        <v>20.171912802599987</v>
      </c>
      <c r="H47" s="239">
        <v>56.250404409159991</v>
      </c>
      <c r="I47" s="240">
        <v>45.263853834680006</v>
      </c>
      <c r="K47" s="392"/>
      <c r="L47" s="392"/>
      <c r="M47" s="392"/>
      <c r="N47" s="392"/>
      <c r="O47" s="392"/>
      <c r="P47" s="392"/>
      <c r="Q47" s="392"/>
      <c r="R47" s="392"/>
      <c r="S47" s="392"/>
      <c r="T47" s="392"/>
      <c r="U47" s="392"/>
    </row>
    <row r="48" spans="1:21">
      <c r="A48" s="212" t="s">
        <v>87</v>
      </c>
      <c r="B48" s="244">
        <v>78.544524240000015</v>
      </c>
      <c r="C48" s="244">
        <v>80.855109607999992</v>
      </c>
      <c r="D48" s="244">
        <v>75.858544268000017</v>
      </c>
      <c r="E48" s="244">
        <v>87.769565155999999</v>
      </c>
      <c r="F48" s="244">
        <v>90.178736232000006</v>
      </c>
      <c r="G48" s="244">
        <v>93.112416227999987</v>
      </c>
      <c r="H48" s="246">
        <v>271.06071761600003</v>
      </c>
      <c r="I48" s="240">
        <v>230.26737962800001</v>
      </c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</row>
    <row r="49" spans="1:21" s="214" customFormat="1" ht="15" customHeight="1">
      <c r="A49" s="215" t="s">
        <v>88</v>
      </c>
      <c r="B49" s="216">
        <f t="shared" ref="B49:I49" si="4">IFERROR(B48/B45,0)</f>
        <v>0.52325294217727547</v>
      </c>
      <c r="C49" s="216">
        <f t="shared" si="4"/>
        <v>0.51614791960662265</v>
      </c>
      <c r="D49" s="216">
        <f t="shared" si="4"/>
        <v>0.4641720521170451</v>
      </c>
      <c r="E49" s="216">
        <f t="shared" si="4"/>
        <v>0.54954942562728792</v>
      </c>
      <c r="F49" s="216">
        <f t="shared" si="4"/>
        <v>0.53607126591019272</v>
      </c>
      <c r="G49" s="216">
        <f t="shared" si="4"/>
        <v>0.53025348465158173</v>
      </c>
      <c r="H49" s="204">
        <f t="shared" si="4"/>
        <v>0.53831743488416617</v>
      </c>
      <c r="I49" s="220">
        <f t="shared" si="4"/>
        <v>0.51250082511679984</v>
      </c>
      <c r="K49" s="392"/>
      <c r="L49" s="392"/>
      <c r="M49" s="392"/>
      <c r="N49" s="392"/>
      <c r="O49" s="392"/>
      <c r="P49" s="392"/>
      <c r="Q49" s="392"/>
      <c r="R49" s="392"/>
      <c r="S49" s="392"/>
      <c r="T49" s="392"/>
      <c r="U49" s="392"/>
    </row>
    <row r="50" spans="1:21">
      <c r="A50" s="212" t="s">
        <v>89</v>
      </c>
      <c r="B50" s="244">
        <v>25.688304928000004</v>
      </c>
      <c r="C50" s="244">
        <v>28.140590087999989</v>
      </c>
      <c r="D50" s="244">
        <v>13.545236900000013</v>
      </c>
      <c r="E50" s="244">
        <v>27.724278296000001</v>
      </c>
      <c r="F50" s="244">
        <v>29.905796024000004</v>
      </c>
      <c r="G50" s="244">
        <v>26.441291032000002</v>
      </c>
      <c r="H50" s="246">
        <v>84.071365352000015</v>
      </c>
      <c r="I50" s="240">
        <v>76.803209547999998</v>
      </c>
      <c r="K50" s="392"/>
      <c r="L50" s="392"/>
      <c r="M50" s="392"/>
      <c r="N50" s="392"/>
      <c r="O50" s="392"/>
      <c r="P50" s="392"/>
      <c r="Q50" s="392"/>
      <c r="R50" s="392"/>
      <c r="S50" s="392"/>
      <c r="T50" s="392"/>
      <c r="U50" s="392"/>
    </row>
    <row r="51" spans="1:21" ht="6.75" customHeight="1">
      <c r="A51" s="212"/>
      <c r="B51" s="244"/>
      <c r="C51" s="244"/>
      <c r="D51" s="244"/>
      <c r="E51" s="244"/>
      <c r="F51" s="244"/>
      <c r="G51" s="244"/>
      <c r="H51" s="246"/>
      <c r="I51" s="247"/>
      <c r="K51" s="392"/>
      <c r="L51" s="392"/>
      <c r="M51" s="392"/>
      <c r="N51" s="392"/>
      <c r="O51" s="392"/>
      <c r="P51" s="392"/>
      <c r="Q51" s="392"/>
      <c r="R51" s="392"/>
      <c r="S51" s="392"/>
      <c r="T51" s="392"/>
      <c r="U51" s="392"/>
    </row>
    <row r="52" spans="1:21" ht="14.25" customHeight="1">
      <c r="A52" s="217" t="s">
        <v>91</v>
      </c>
      <c r="B52" s="249">
        <v>46.20978507600001</v>
      </c>
      <c r="C52" s="249">
        <v>40.155963535999987</v>
      </c>
      <c r="D52" s="249">
        <v>93.770386579999993</v>
      </c>
      <c r="E52" s="249">
        <v>27.867900372000001</v>
      </c>
      <c r="F52" s="249">
        <v>50.724131743999997</v>
      </c>
      <c r="G52" s="249">
        <v>48.525313460000014</v>
      </c>
      <c r="H52" s="250">
        <v>127.11734557600002</v>
      </c>
      <c r="I52" s="251">
        <v>126.79110652</v>
      </c>
      <c r="K52" s="392"/>
      <c r="L52" s="392"/>
      <c r="M52" s="392"/>
      <c r="N52" s="392"/>
      <c r="O52" s="392"/>
      <c r="P52" s="392"/>
      <c r="Q52" s="392"/>
      <c r="R52" s="392"/>
      <c r="S52" s="392"/>
      <c r="T52" s="392"/>
      <c r="U52" s="392"/>
    </row>
    <row r="53" spans="1:21">
      <c r="A53" s="153" t="s">
        <v>23</v>
      </c>
      <c r="B53" s="64"/>
      <c r="C53" s="64"/>
      <c r="D53" s="64"/>
      <c r="E53" s="64"/>
      <c r="F53" s="64"/>
      <c r="G53" s="64"/>
      <c r="H53" s="393"/>
      <c r="I53" s="219"/>
      <c r="K53" s="392"/>
      <c r="L53" s="392"/>
      <c r="M53" s="392"/>
      <c r="N53" s="392"/>
      <c r="O53" s="392"/>
      <c r="P53" s="392"/>
      <c r="Q53" s="392"/>
      <c r="R53" s="392"/>
      <c r="S53" s="392"/>
      <c r="T53" s="392"/>
      <c r="U53" s="392"/>
    </row>
    <row r="54" spans="1:21">
      <c r="A54" s="212" t="s">
        <v>93</v>
      </c>
      <c r="B54" s="252">
        <v>0</v>
      </c>
      <c r="C54" s="252">
        <v>14.811198220000001</v>
      </c>
      <c r="D54" s="252">
        <v>37.010557687999999</v>
      </c>
      <c r="E54" s="252">
        <v>64.69309496000001</v>
      </c>
      <c r="F54" s="252">
        <v>75.379071715999984</v>
      </c>
      <c r="G54" s="252">
        <v>74.704075419999995</v>
      </c>
      <c r="H54" s="239">
        <v>214.776242096</v>
      </c>
      <c r="I54" s="240">
        <v>14.811198220000001</v>
      </c>
      <c r="K54" s="392"/>
      <c r="L54" s="392"/>
      <c r="M54" s="392"/>
      <c r="N54" s="392"/>
      <c r="O54" s="392"/>
      <c r="P54" s="392"/>
      <c r="Q54" s="392"/>
      <c r="R54" s="392"/>
      <c r="S54" s="392"/>
      <c r="T54" s="392"/>
      <c r="U54" s="392"/>
    </row>
    <row r="55" spans="1:21">
      <c r="A55" s="221" t="s">
        <v>87</v>
      </c>
      <c r="B55" s="252">
        <v>-22.596448419999998</v>
      </c>
      <c r="C55" s="252">
        <v>-26.419047460000005</v>
      </c>
      <c r="D55" s="252">
        <v>-29.05806878000001</v>
      </c>
      <c r="E55" s="252">
        <v>-6.8694191800000004</v>
      </c>
      <c r="F55" s="252">
        <v>2.0543723720000004</v>
      </c>
      <c r="G55" s="252">
        <v>-3.382945228000001</v>
      </c>
      <c r="H55" s="239">
        <v>-8.1979920360000005</v>
      </c>
      <c r="I55" s="240">
        <v>-68.863902015999997</v>
      </c>
      <c r="K55" s="392"/>
      <c r="L55" s="392"/>
      <c r="M55" s="392"/>
      <c r="N55" s="392"/>
      <c r="O55" s="392"/>
      <c r="P55" s="392"/>
      <c r="Q55" s="392"/>
      <c r="R55" s="392"/>
      <c r="S55" s="392"/>
      <c r="T55" s="392"/>
      <c r="U55" s="392"/>
    </row>
    <row r="56" spans="1:21" s="214" customFormat="1">
      <c r="A56" s="215" t="s">
        <v>88</v>
      </c>
      <c r="B56" s="216">
        <f t="shared" ref="B56:I56" si="5">IFERROR(B55/B54,0)</f>
        <v>0</v>
      </c>
      <c r="C56" s="216">
        <f t="shared" si="5"/>
        <v>-1.7837211458236768</v>
      </c>
      <c r="D56" s="216">
        <f t="shared" si="5"/>
        <v>-0.78512917921854397</v>
      </c>
      <c r="E56" s="216">
        <f t="shared" si="5"/>
        <v>-0.10618473554631122</v>
      </c>
      <c r="F56" s="216">
        <f t="shared" si="5"/>
        <v>2.7253882612671372E-2</v>
      </c>
      <c r="G56" s="216">
        <f t="shared" si="5"/>
        <v>-4.5284614112154703E-2</v>
      </c>
      <c r="H56" s="204">
        <f t="shared" si="5"/>
        <v>-3.816992026676623E-2</v>
      </c>
      <c r="I56" s="222">
        <f t="shared" si="5"/>
        <v>-4.6494484101232958</v>
      </c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/>
    </row>
    <row r="57" spans="1:21">
      <c r="A57" s="212" t="s">
        <v>89</v>
      </c>
      <c r="B57" s="252">
        <v>-26.125212620000003</v>
      </c>
      <c r="C57" s="252">
        <v>-42.415196460000004</v>
      </c>
      <c r="D57" s="252">
        <v>-57.336239479999996</v>
      </c>
      <c r="E57" s="252">
        <v>-42.326496784000007</v>
      </c>
      <c r="F57" s="252">
        <v>-40.645871344</v>
      </c>
      <c r="G57" s="252">
        <v>-38.911421951999991</v>
      </c>
      <c r="H57" s="239">
        <v>-121.88379008</v>
      </c>
      <c r="I57" s="240">
        <v>-88.572805256000009</v>
      </c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392"/>
    </row>
    <row r="58" spans="1:21" ht="5.25" customHeight="1">
      <c r="A58" s="212"/>
      <c r="B58" s="252"/>
      <c r="C58" s="252"/>
      <c r="D58" s="252"/>
      <c r="E58" s="252"/>
      <c r="F58" s="252"/>
      <c r="G58" s="252"/>
      <c r="H58" s="246"/>
      <c r="I58" s="247"/>
      <c r="K58" s="392"/>
      <c r="L58" s="392"/>
      <c r="M58" s="392"/>
      <c r="N58" s="392"/>
      <c r="O58" s="392"/>
      <c r="P58" s="392"/>
      <c r="Q58" s="392"/>
      <c r="R58" s="392"/>
      <c r="S58" s="392"/>
      <c r="T58" s="392"/>
      <c r="U58" s="392"/>
    </row>
    <row r="59" spans="1:21" ht="14.25" customHeight="1">
      <c r="A59" s="217" t="s">
        <v>91</v>
      </c>
      <c r="B59" s="249">
        <v>50.391027388000012</v>
      </c>
      <c r="C59" s="249">
        <v>124.34348976399998</v>
      </c>
      <c r="D59" s="249">
        <v>106.830658688</v>
      </c>
      <c r="E59" s="249">
        <v>66.369875832000005</v>
      </c>
      <c r="F59" s="249">
        <v>57.369742144000007</v>
      </c>
      <c r="G59" s="249">
        <v>87.196724524000004</v>
      </c>
      <c r="H59" s="250">
        <v>210.93634250000002</v>
      </c>
      <c r="I59" s="251">
        <v>185.53665478400001</v>
      </c>
      <c r="K59" s="392"/>
      <c r="L59" s="392"/>
      <c r="M59" s="392"/>
      <c r="N59" s="392"/>
      <c r="O59" s="392"/>
      <c r="P59" s="392"/>
      <c r="Q59" s="392"/>
      <c r="R59" s="392"/>
      <c r="S59" s="392"/>
      <c r="T59" s="392"/>
      <c r="U59" s="392"/>
    </row>
    <row r="60" spans="1:21" ht="14.25" customHeight="1">
      <c r="A60" s="194" t="s">
        <v>46</v>
      </c>
      <c r="B60" s="224"/>
      <c r="C60" s="224"/>
      <c r="D60" s="224"/>
      <c r="E60" s="224"/>
      <c r="F60" s="224"/>
      <c r="G60" s="224"/>
      <c r="H60" s="211"/>
      <c r="I60" s="193"/>
      <c r="K60" s="392"/>
      <c r="L60" s="392"/>
      <c r="M60" s="392"/>
      <c r="N60" s="392"/>
      <c r="O60" s="392"/>
      <c r="P60" s="392"/>
      <c r="Q60" s="392"/>
      <c r="R60" s="392"/>
      <c r="S60" s="392"/>
      <c r="T60" s="392"/>
      <c r="U60" s="392"/>
    </row>
    <row r="61" spans="1:21" ht="12.6" customHeight="1">
      <c r="A61" s="198" t="s">
        <v>84</v>
      </c>
      <c r="B61" s="242">
        <v>698.41273585199997</v>
      </c>
      <c r="C61" s="242">
        <v>654.55335488399999</v>
      </c>
      <c r="D61" s="242">
        <v>629.73419693600022</v>
      </c>
      <c r="E61" s="242">
        <v>588.26915799599999</v>
      </c>
      <c r="F61" s="242">
        <v>612.10328270000014</v>
      </c>
      <c r="G61" s="242">
        <v>624.15435570799991</v>
      </c>
      <c r="H61" s="239">
        <v>1824.5267964040002</v>
      </c>
      <c r="I61" s="240">
        <v>2000.55665836</v>
      </c>
      <c r="K61" s="392"/>
      <c r="L61" s="392"/>
      <c r="M61" s="392"/>
      <c r="N61" s="392"/>
      <c r="O61" s="392"/>
      <c r="P61" s="392"/>
      <c r="Q61" s="392"/>
      <c r="R61" s="392"/>
      <c r="S61" s="392"/>
      <c r="T61" s="392"/>
      <c r="U61" s="392"/>
    </row>
    <row r="62" spans="1:21" ht="12.6" customHeight="1">
      <c r="A62" s="198" t="s">
        <v>87</v>
      </c>
      <c r="B62" s="242">
        <v>253.03326365200002</v>
      </c>
      <c r="C62" s="242">
        <v>229.94745664799996</v>
      </c>
      <c r="D62" s="242">
        <v>135.68908454400002</v>
      </c>
      <c r="E62" s="242">
        <v>193.837077096</v>
      </c>
      <c r="F62" s="242">
        <v>210.35443967200004</v>
      </c>
      <c r="G62" s="242">
        <v>235.39603334000006</v>
      </c>
      <c r="H62" s="239">
        <v>639.58755010800007</v>
      </c>
      <c r="I62" s="240">
        <v>719.70093270400002</v>
      </c>
      <c r="K62" s="392"/>
      <c r="L62" s="392"/>
      <c r="M62" s="392"/>
      <c r="N62" s="392"/>
      <c r="O62" s="392"/>
      <c r="P62" s="392"/>
      <c r="Q62" s="392"/>
      <c r="R62" s="392"/>
      <c r="S62" s="392"/>
      <c r="T62" s="392"/>
      <c r="U62" s="392"/>
    </row>
    <row r="63" spans="1:21" ht="12.6" customHeight="1">
      <c r="A63" s="202" t="s">
        <v>88</v>
      </c>
      <c r="B63" s="225">
        <f t="shared" ref="B63:I63" si="6">IFERROR(B62/B61,0)</f>
        <v>0.36229760808030292</v>
      </c>
      <c r="C63" s="225">
        <f t="shared" si="6"/>
        <v>0.35130437409300463</v>
      </c>
      <c r="D63" s="225">
        <f t="shared" si="6"/>
        <v>0.21547040831544692</v>
      </c>
      <c r="E63" s="225">
        <f t="shared" si="6"/>
        <v>0.32950406197789828</v>
      </c>
      <c r="F63" s="225">
        <f t="shared" si="6"/>
        <v>0.34365840801265157</v>
      </c>
      <c r="G63" s="225">
        <f t="shared" si="6"/>
        <v>0.37714394073719504</v>
      </c>
      <c r="H63" s="204">
        <f t="shared" si="6"/>
        <v>0.35054982550466079</v>
      </c>
      <c r="I63" s="220">
        <f t="shared" si="6"/>
        <v>0.35975033733560469</v>
      </c>
      <c r="K63" s="392"/>
      <c r="L63" s="392"/>
      <c r="M63" s="392"/>
      <c r="N63" s="392"/>
      <c r="O63" s="392"/>
      <c r="P63" s="392"/>
      <c r="Q63" s="392"/>
      <c r="R63" s="392"/>
      <c r="S63" s="392"/>
      <c r="T63" s="392"/>
      <c r="U63" s="392"/>
    </row>
    <row r="64" spans="1:21" ht="14.25" customHeight="1">
      <c r="A64" s="198" t="s">
        <v>89</v>
      </c>
      <c r="B64" s="242">
        <v>85.435637768000007</v>
      </c>
      <c r="C64" s="242">
        <v>36.218576679999998</v>
      </c>
      <c r="D64" s="242">
        <v>-16.925161396000011</v>
      </c>
      <c r="E64" s="242">
        <v>3.0869134919999999</v>
      </c>
      <c r="F64" s="242">
        <v>52.654104880000006</v>
      </c>
      <c r="G64" s="242">
        <v>56.273216427999998</v>
      </c>
      <c r="H64" s="239">
        <v>112.0142348</v>
      </c>
      <c r="I64" s="240">
        <v>208.01694232800003</v>
      </c>
      <c r="K64" s="392"/>
      <c r="L64" s="392"/>
      <c r="M64" s="392"/>
      <c r="N64" s="392"/>
      <c r="O64" s="392"/>
      <c r="P64" s="392"/>
      <c r="Q64" s="392"/>
      <c r="R64" s="392"/>
      <c r="S64" s="392"/>
      <c r="T64" s="392"/>
      <c r="U64" s="392"/>
    </row>
    <row r="65" spans="1:21" ht="4.5" customHeight="1">
      <c r="A65" s="198"/>
      <c r="B65" s="242"/>
      <c r="C65" s="242"/>
      <c r="D65" s="242"/>
      <c r="E65" s="242"/>
      <c r="F65" s="242"/>
      <c r="G65" s="242"/>
      <c r="H65" s="246"/>
      <c r="I65" s="247"/>
      <c r="K65" s="392"/>
      <c r="L65" s="392"/>
      <c r="M65" s="392"/>
      <c r="N65" s="392"/>
      <c r="O65" s="392"/>
      <c r="P65" s="392"/>
      <c r="Q65" s="392"/>
      <c r="R65" s="392"/>
      <c r="S65" s="392"/>
      <c r="T65" s="392"/>
      <c r="U65" s="392"/>
    </row>
    <row r="66" spans="1:21" ht="14.25" customHeight="1">
      <c r="A66" s="226" t="s">
        <v>91</v>
      </c>
      <c r="B66" s="253">
        <v>144.64335802799999</v>
      </c>
      <c r="C66" s="253">
        <v>109.41283532400004</v>
      </c>
      <c r="D66" s="253">
        <v>151.46115015200002</v>
      </c>
      <c r="E66" s="253">
        <v>93.797847779999998</v>
      </c>
      <c r="F66" s="253">
        <v>140.90314258799998</v>
      </c>
      <c r="G66" s="253">
        <v>96.166376280000023</v>
      </c>
      <c r="H66" s="250">
        <v>330.86736664800003</v>
      </c>
      <c r="I66" s="251">
        <v>412.53505316400003</v>
      </c>
      <c r="K66" s="392"/>
      <c r="L66" s="392"/>
      <c r="M66" s="392"/>
      <c r="N66" s="392"/>
      <c r="O66" s="392"/>
      <c r="P66" s="392"/>
      <c r="Q66" s="392"/>
      <c r="R66" s="392"/>
      <c r="S66" s="392"/>
      <c r="T66" s="392"/>
      <c r="U66" s="392"/>
    </row>
    <row r="67" spans="1:21">
      <c r="A67" s="227" t="s">
        <v>65</v>
      </c>
      <c r="B67" s="64"/>
      <c r="C67" s="64"/>
      <c r="D67" s="64"/>
      <c r="E67" s="64"/>
      <c r="F67" s="64"/>
      <c r="G67" s="64"/>
      <c r="H67" s="211"/>
      <c r="I67" s="193"/>
      <c r="K67" s="392"/>
      <c r="L67" s="392"/>
      <c r="M67" s="392"/>
      <c r="N67" s="392"/>
      <c r="O67" s="392"/>
      <c r="P67" s="392"/>
      <c r="Q67" s="392"/>
      <c r="R67" s="392"/>
      <c r="S67" s="392"/>
      <c r="T67" s="392"/>
      <c r="U67" s="392"/>
    </row>
    <row r="68" spans="1:21">
      <c r="A68" s="212" t="s">
        <v>93</v>
      </c>
      <c r="B68" s="244">
        <v>151.34261114018759</v>
      </c>
      <c r="C68" s="244">
        <v>143.67253195167683</v>
      </c>
      <c r="D68" s="244">
        <v>146.67411738226639</v>
      </c>
      <c r="E68" s="244">
        <v>149.54850259656658</v>
      </c>
      <c r="F68" s="244">
        <v>155.59910241338704</v>
      </c>
      <c r="G68" s="244">
        <v>157.90844961182574</v>
      </c>
      <c r="H68" s="239">
        <v>463.05605462177937</v>
      </c>
      <c r="I68" s="240">
        <v>443.60018362309745</v>
      </c>
      <c r="K68" s="392"/>
      <c r="L68" s="392"/>
      <c r="M68" s="392"/>
      <c r="N68" s="392"/>
      <c r="O68" s="392"/>
      <c r="P68" s="392"/>
      <c r="Q68" s="392"/>
      <c r="R68" s="392"/>
      <c r="S68" s="392"/>
      <c r="T68" s="392"/>
      <c r="U68" s="392"/>
    </row>
    <row r="69" spans="1:21">
      <c r="A69" s="212" t="s">
        <v>87</v>
      </c>
      <c r="B69" s="244">
        <v>29.945805096608563</v>
      </c>
      <c r="C69" s="244">
        <v>28.802707048030921</v>
      </c>
      <c r="D69" s="244">
        <v>36.734308340741386</v>
      </c>
      <c r="E69" s="244">
        <v>33.083868053814584</v>
      </c>
      <c r="F69" s="244">
        <v>35.502642018471967</v>
      </c>
      <c r="G69" s="244">
        <v>46.223715867941294</v>
      </c>
      <c r="H69" s="239">
        <v>114.81022594022785</v>
      </c>
      <c r="I69" s="240">
        <v>93.249221766265663</v>
      </c>
      <c r="K69" s="392"/>
      <c r="L69" s="392"/>
      <c r="M69" s="392"/>
      <c r="N69" s="392"/>
      <c r="O69" s="392"/>
      <c r="P69" s="392"/>
      <c r="Q69" s="392"/>
      <c r="R69" s="392"/>
      <c r="S69" s="392"/>
      <c r="T69" s="392"/>
      <c r="U69" s="392"/>
    </row>
    <row r="70" spans="1:21">
      <c r="A70" s="215" t="s">
        <v>88</v>
      </c>
      <c r="B70" s="228">
        <f t="shared" ref="B70:I70" si="7">IFERROR(B69/B68,0)</f>
        <v>0.19786763867097534</v>
      </c>
      <c r="C70" s="228">
        <f t="shared" si="7"/>
        <v>0.20047469517498651</v>
      </c>
      <c r="D70" s="228">
        <f t="shared" si="7"/>
        <v>0.25044847036647477</v>
      </c>
      <c r="E70" s="228">
        <f t="shared" si="7"/>
        <v>0.22122500379067081</v>
      </c>
      <c r="F70" s="228">
        <f t="shared" si="7"/>
        <v>0.22816739600560498</v>
      </c>
      <c r="G70" s="228">
        <f t="shared" si="7"/>
        <v>0.2927247780696316</v>
      </c>
      <c r="H70" s="204">
        <f t="shared" si="7"/>
        <v>0.24794023270898372</v>
      </c>
      <c r="I70" s="222">
        <f t="shared" si="7"/>
        <v>0.21021006124175631</v>
      </c>
      <c r="K70" s="392"/>
      <c r="L70" s="392"/>
      <c r="M70" s="392"/>
      <c r="N70" s="392"/>
      <c r="O70" s="392"/>
      <c r="P70" s="392"/>
      <c r="Q70" s="392"/>
      <c r="R70" s="392"/>
      <c r="S70" s="392"/>
      <c r="T70" s="392"/>
      <c r="U70" s="392"/>
    </row>
    <row r="71" spans="1:21">
      <c r="A71" s="212" t="s">
        <v>89</v>
      </c>
      <c r="B71" s="244">
        <v>6.2775770377387143</v>
      </c>
      <c r="C71" s="244">
        <v>2.5199840229344401</v>
      </c>
      <c r="D71" s="244">
        <v>32.91368603196959</v>
      </c>
      <c r="E71" s="244">
        <v>10.027347404466344</v>
      </c>
      <c r="F71" s="244">
        <v>5.1067178775414712</v>
      </c>
      <c r="G71" s="244">
        <v>13.614437208687633</v>
      </c>
      <c r="H71" s="239">
        <v>28.748502490695447</v>
      </c>
      <c r="I71" s="240">
        <v>19.011468104360507</v>
      </c>
      <c r="K71" s="392"/>
      <c r="L71" s="392"/>
      <c r="M71" s="392"/>
      <c r="N71" s="392"/>
      <c r="O71" s="392"/>
      <c r="P71" s="392"/>
      <c r="Q71" s="392"/>
      <c r="R71" s="392"/>
      <c r="S71" s="392"/>
      <c r="T71" s="392"/>
      <c r="U71" s="392"/>
    </row>
    <row r="72" spans="1:21" ht="5.25" customHeight="1">
      <c r="A72" s="212"/>
      <c r="B72" s="244"/>
      <c r="C72" s="244"/>
      <c r="D72" s="244"/>
      <c r="E72" s="244"/>
      <c r="F72" s="244"/>
      <c r="G72" s="244"/>
      <c r="H72" s="246"/>
      <c r="I72" s="247"/>
      <c r="K72" s="392"/>
      <c r="L72" s="392"/>
      <c r="M72" s="392"/>
      <c r="N72" s="392"/>
      <c r="O72" s="392"/>
      <c r="P72" s="392"/>
      <c r="Q72" s="392"/>
      <c r="R72" s="392"/>
      <c r="S72" s="392"/>
      <c r="T72" s="392"/>
      <c r="U72" s="392"/>
    </row>
    <row r="73" spans="1:21">
      <c r="A73" s="217" t="s">
        <v>91</v>
      </c>
      <c r="B73" s="249">
        <v>36.601111196000005</v>
      </c>
      <c r="C73" s="249">
        <v>15.888775707999995</v>
      </c>
      <c r="D73" s="249">
        <v>19.485094459999996</v>
      </c>
      <c r="E73" s="249">
        <v>16.754901956000001</v>
      </c>
      <c r="F73" s="249">
        <v>26.728535183999998</v>
      </c>
      <c r="G73" s="249">
        <v>39.977191124000008</v>
      </c>
      <c r="H73" s="250">
        <v>83.460628264000007</v>
      </c>
      <c r="I73" s="251">
        <v>98.027147192000001</v>
      </c>
      <c r="K73" s="392"/>
      <c r="L73" s="392"/>
      <c r="M73" s="392"/>
      <c r="N73" s="392"/>
      <c r="O73" s="392"/>
      <c r="P73" s="392"/>
      <c r="Q73" s="392"/>
      <c r="R73" s="392"/>
      <c r="S73" s="392"/>
      <c r="T73" s="392"/>
      <c r="U73" s="392"/>
    </row>
    <row r="74" spans="1:21">
      <c r="A74" s="227" t="s">
        <v>66</v>
      </c>
      <c r="B74" s="64"/>
      <c r="C74" s="64"/>
      <c r="D74" s="64"/>
      <c r="E74" s="64"/>
      <c r="F74" s="64"/>
      <c r="G74" s="64"/>
      <c r="H74" s="393"/>
      <c r="I74" s="219"/>
      <c r="K74" s="392"/>
      <c r="L74" s="392"/>
      <c r="M74" s="392"/>
      <c r="N74" s="392"/>
      <c r="O74" s="392"/>
      <c r="P74" s="392"/>
      <c r="Q74" s="392"/>
      <c r="R74" s="392"/>
      <c r="S74" s="392"/>
      <c r="T74" s="392"/>
      <c r="U74" s="392"/>
    </row>
    <row r="75" spans="1:21">
      <c r="A75" s="212" t="s">
        <v>93</v>
      </c>
      <c r="B75" s="244">
        <v>167.92408938636063</v>
      </c>
      <c r="C75" s="244">
        <v>159.96489251845097</v>
      </c>
      <c r="D75" s="244">
        <v>139.54755285717636</v>
      </c>
      <c r="E75" s="244">
        <v>122.59184120756379</v>
      </c>
      <c r="F75" s="244">
        <v>129.93781477230701</v>
      </c>
      <c r="G75" s="244">
        <v>135.77162783078418</v>
      </c>
      <c r="H75" s="239">
        <v>388.30128381065498</v>
      </c>
      <c r="I75" s="240">
        <v>488.84335625798764</v>
      </c>
      <c r="K75" s="392"/>
      <c r="L75" s="392"/>
      <c r="M75" s="392"/>
      <c r="N75" s="392"/>
      <c r="O75" s="392"/>
      <c r="P75" s="392"/>
      <c r="Q75" s="392"/>
      <c r="R75" s="392"/>
      <c r="S75" s="392"/>
      <c r="T75" s="392"/>
      <c r="U75" s="392"/>
    </row>
    <row r="76" spans="1:21">
      <c r="A76" s="212" t="s">
        <v>87</v>
      </c>
      <c r="B76" s="244">
        <v>75.170444253932203</v>
      </c>
      <c r="C76" s="244">
        <v>79.975579378053226</v>
      </c>
      <c r="D76" s="244">
        <v>60.03385953737272</v>
      </c>
      <c r="E76" s="244">
        <v>51.127422039772256</v>
      </c>
      <c r="F76" s="244">
        <v>61.989469904992809</v>
      </c>
      <c r="G76" s="244">
        <v>58.741824612799739</v>
      </c>
      <c r="H76" s="239">
        <v>171.8587165575648</v>
      </c>
      <c r="I76" s="240">
        <v>234.46586734001119</v>
      </c>
      <c r="K76" s="392"/>
      <c r="L76" s="392"/>
      <c r="M76" s="392"/>
      <c r="N76" s="392"/>
      <c r="O76" s="392"/>
      <c r="P76" s="392"/>
      <c r="Q76" s="392"/>
      <c r="R76" s="392"/>
      <c r="S76" s="392"/>
      <c r="T76" s="392"/>
      <c r="U76" s="392"/>
    </row>
    <row r="77" spans="1:21">
      <c r="A77" s="215" t="s">
        <v>88</v>
      </c>
      <c r="B77" s="229">
        <f t="shared" ref="B77:I77" si="8">IFERROR(B76/B75,0)</f>
        <v>0.44764538863140502</v>
      </c>
      <c r="C77" s="229">
        <f t="shared" si="8"/>
        <v>0.49995707257346195</v>
      </c>
      <c r="D77" s="229">
        <f t="shared" si="8"/>
        <v>0.43020359947706116</v>
      </c>
      <c r="E77" s="229">
        <f t="shared" si="8"/>
        <v>0.41705403504958327</v>
      </c>
      <c r="F77" s="229">
        <f t="shared" si="8"/>
        <v>0.47707028176222888</v>
      </c>
      <c r="G77" s="229">
        <f t="shared" si="8"/>
        <v>0.43265169278231863</v>
      </c>
      <c r="H77" s="204">
        <f t="shared" si="8"/>
        <v>0.44259116238556462</v>
      </c>
      <c r="I77" s="222">
        <f t="shared" si="8"/>
        <v>0.47963394477692678</v>
      </c>
      <c r="K77" s="392"/>
      <c r="L77" s="392"/>
      <c r="M77" s="392"/>
      <c r="N77" s="392"/>
      <c r="O77" s="392"/>
      <c r="P77" s="392"/>
      <c r="Q77" s="392"/>
      <c r="R77" s="392"/>
      <c r="S77" s="392"/>
      <c r="T77" s="392"/>
      <c r="U77" s="392"/>
    </row>
    <row r="78" spans="1:21">
      <c r="A78" s="212" t="s">
        <v>89</v>
      </c>
      <c r="B78" s="244">
        <v>23.106784400513142</v>
      </c>
      <c r="C78" s="244">
        <v>19.15291215577129</v>
      </c>
      <c r="D78" s="244">
        <v>12.729510900169982</v>
      </c>
      <c r="E78" s="244">
        <v>9.2145130235582879</v>
      </c>
      <c r="F78" s="244">
        <v>19.546859538403279</v>
      </c>
      <c r="G78" s="244">
        <v>12.664319790805003</v>
      </c>
      <c r="H78" s="239">
        <v>41.425692352766575</v>
      </c>
      <c r="I78" s="240">
        <v>69.505202526707691</v>
      </c>
      <c r="K78" s="392"/>
      <c r="L78" s="392"/>
      <c r="M78" s="392"/>
      <c r="N78" s="392"/>
      <c r="O78" s="392"/>
      <c r="P78" s="392"/>
      <c r="Q78" s="392"/>
      <c r="R78" s="392"/>
      <c r="S78" s="392"/>
      <c r="T78" s="392"/>
      <c r="U78" s="392"/>
    </row>
    <row r="79" spans="1:21" ht="5.25" customHeight="1">
      <c r="A79" s="212"/>
      <c r="B79" s="244"/>
      <c r="C79" s="244"/>
      <c r="D79" s="244"/>
      <c r="E79" s="244"/>
      <c r="F79" s="244"/>
      <c r="G79" s="244"/>
      <c r="H79" s="246"/>
      <c r="I79" s="247"/>
      <c r="K79" s="392"/>
      <c r="L79" s="392"/>
      <c r="M79" s="392"/>
      <c r="N79" s="392"/>
      <c r="O79" s="392"/>
      <c r="P79" s="392"/>
      <c r="Q79" s="392"/>
      <c r="R79" s="392"/>
      <c r="S79" s="392"/>
      <c r="T79" s="392"/>
      <c r="U79" s="392"/>
    </row>
    <row r="80" spans="1:21">
      <c r="A80" s="217" t="s">
        <v>91</v>
      </c>
      <c r="B80" s="249">
        <v>27.792382071999999</v>
      </c>
      <c r="C80" s="249">
        <v>24.905935340000006</v>
      </c>
      <c r="D80" s="249">
        <v>40.160631939999995</v>
      </c>
      <c r="E80" s="249">
        <v>10.589587944</v>
      </c>
      <c r="F80" s="249">
        <v>31.00918704</v>
      </c>
      <c r="G80" s="249">
        <v>18.567615768000003</v>
      </c>
      <c r="H80" s="254">
        <v>60.166390752000005</v>
      </c>
      <c r="I80" s="255">
        <v>65.593547708000003</v>
      </c>
      <c r="K80" s="392"/>
      <c r="L80" s="392"/>
      <c r="M80" s="392"/>
      <c r="N80" s="392"/>
      <c r="O80" s="392"/>
      <c r="P80" s="392"/>
      <c r="Q80" s="392"/>
      <c r="R80" s="392"/>
      <c r="S80" s="392"/>
      <c r="T80" s="392"/>
      <c r="U80" s="392"/>
    </row>
    <row r="81" spans="1:21">
      <c r="A81" s="227" t="s">
        <v>67</v>
      </c>
      <c r="B81" s="64"/>
      <c r="C81" s="64"/>
      <c r="D81" s="64"/>
      <c r="E81" s="64"/>
      <c r="F81" s="64"/>
      <c r="G81" s="64"/>
      <c r="H81" s="393"/>
      <c r="I81" s="219"/>
      <c r="K81" s="392"/>
      <c r="L81" s="392"/>
      <c r="M81" s="392"/>
      <c r="N81" s="392"/>
      <c r="O81" s="392"/>
      <c r="P81" s="392"/>
      <c r="Q81" s="392"/>
      <c r="R81" s="392"/>
      <c r="S81" s="392"/>
      <c r="T81" s="392"/>
      <c r="U81" s="392"/>
    </row>
    <row r="82" spans="1:21">
      <c r="A82" s="212" t="s">
        <v>93</v>
      </c>
      <c r="B82" s="244">
        <v>344.7004921721491</v>
      </c>
      <c r="C82" s="244">
        <v>315.22217769351687</v>
      </c>
      <c r="D82" s="244">
        <v>306.65823024659642</v>
      </c>
      <c r="E82" s="244">
        <v>277.65298069024431</v>
      </c>
      <c r="F82" s="244">
        <v>286.60202594205009</v>
      </c>
      <c r="G82" s="244">
        <v>287.72767047426288</v>
      </c>
      <c r="H82" s="239">
        <v>851.98267710655728</v>
      </c>
      <c r="I82" s="240">
        <v>962.9795294427513</v>
      </c>
      <c r="K82" s="392"/>
      <c r="L82" s="392"/>
      <c r="M82" s="392"/>
      <c r="N82" s="392"/>
      <c r="O82" s="392"/>
      <c r="P82" s="392"/>
      <c r="Q82" s="392"/>
      <c r="R82" s="392"/>
      <c r="S82" s="392"/>
      <c r="T82" s="392"/>
      <c r="U82" s="392"/>
    </row>
    <row r="83" spans="1:21">
      <c r="A83" s="212" t="s">
        <v>87</v>
      </c>
      <c r="B83" s="244">
        <v>142.63275439064816</v>
      </c>
      <c r="C83" s="244">
        <v>115.38638401787989</v>
      </c>
      <c r="D83" s="244">
        <v>31.545872190732485</v>
      </c>
      <c r="E83" s="244">
        <v>100.2460814912354</v>
      </c>
      <c r="F83" s="244">
        <v>101.97998775587057</v>
      </c>
      <c r="G83" s="244">
        <v>118.0139844079161</v>
      </c>
      <c r="H83" s="239">
        <v>320.24005365502205</v>
      </c>
      <c r="I83" s="240">
        <v>375.23848609868747</v>
      </c>
      <c r="K83" s="392"/>
      <c r="L83" s="392"/>
      <c r="M83" s="392"/>
      <c r="N83" s="392"/>
      <c r="O83" s="392"/>
      <c r="P83" s="392"/>
      <c r="Q83" s="392"/>
      <c r="R83" s="392"/>
      <c r="S83" s="392"/>
      <c r="T83" s="392"/>
      <c r="U83" s="392"/>
    </row>
    <row r="84" spans="1:21">
      <c r="A84" s="215" t="s">
        <v>88</v>
      </c>
      <c r="B84" s="229">
        <f t="shared" ref="B84:I84" si="9">IFERROR(B83/B82,0)</f>
        <v>0.41378749850874891</v>
      </c>
      <c r="C84" s="229">
        <f t="shared" si="9"/>
        <v>0.36604779797590054</v>
      </c>
      <c r="D84" s="229">
        <f t="shared" si="9"/>
        <v>0.10286980449005122</v>
      </c>
      <c r="E84" s="229">
        <f t="shared" si="9"/>
        <v>0.3610481012738419</v>
      </c>
      <c r="F84" s="229">
        <f t="shared" si="9"/>
        <v>0.35582437849371851</v>
      </c>
      <c r="G84" s="229">
        <f t="shared" si="9"/>
        <v>0.41015862052263896</v>
      </c>
      <c r="H84" s="204">
        <f t="shared" si="9"/>
        <v>0.37587624990521928</v>
      </c>
      <c r="I84" s="222">
        <f t="shared" si="9"/>
        <v>0.38966403191958532</v>
      </c>
      <c r="K84" s="392"/>
      <c r="L84" s="392"/>
      <c r="M84" s="392"/>
      <c r="N84" s="392"/>
      <c r="O84" s="392"/>
      <c r="P84" s="392"/>
      <c r="Q84" s="392"/>
      <c r="R84" s="392"/>
      <c r="S84" s="392"/>
      <c r="T84" s="392"/>
      <c r="U84" s="392"/>
    </row>
    <row r="85" spans="1:21">
      <c r="A85" s="212" t="s">
        <v>89</v>
      </c>
      <c r="B85" s="244">
        <v>61.950018049050222</v>
      </c>
      <c r="C85" s="244">
        <v>17.665993419235779</v>
      </c>
      <c r="D85" s="244">
        <v>-59.78081339237692</v>
      </c>
      <c r="E85" s="244">
        <v>-16.948334455643614</v>
      </c>
      <c r="F85" s="244">
        <v>27.990158042428522</v>
      </c>
      <c r="G85" s="244">
        <v>40.428691790123942</v>
      </c>
      <c r="H85" s="239">
        <v>51.47051537690885</v>
      </c>
      <c r="I85" s="240">
        <v>122.35493713322717</v>
      </c>
      <c r="K85" s="392"/>
      <c r="L85" s="392"/>
      <c r="M85" s="392"/>
      <c r="N85" s="392"/>
      <c r="O85" s="392"/>
      <c r="P85" s="392"/>
      <c r="Q85" s="392"/>
      <c r="R85" s="392"/>
      <c r="S85" s="392"/>
      <c r="T85" s="392"/>
      <c r="U85" s="392"/>
    </row>
    <row r="86" spans="1:21" ht="5.25" customHeight="1">
      <c r="A86" s="212"/>
      <c r="B86" s="244"/>
      <c r="C86" s="244"/>
      <c r="D86" s="244"/>
      <c r="E86" s="244"/>
      <c r="F86" s="244"/>
      <c r="G86" s="244"/>
      <c r="H86" s="246"/>
      <c r="I86" s="247"/>
      <c r="K86" s="392"/>
      <c r="L86" s="392"/>
      <c r="M86" s="392"/>
      <c r="N86" s="392"/>
      <c r="O86" s="392"/>
      <c r="P86" s="392"/>
      <c r="Q86" s="392"/>
      <c r="R86" s="392"/>
      <c r="S86" s="392"/>
      <c r="T86" s="392"/>
      <c r="U86" s="392"/>
    </row>
    <row r="87" spans="1:21" ht="13.5" customHeight="1">
      <c r="A87" s="217" t="s">
        <v>91</v>
      </c>
      <c r="B87" s="249">
        <v>67.937635740000005</v>
      </c>
      <c r="C87" s="249">
        <v>63.105288376000004</v>
      </c>
      <c r="D87" s="249">
        <v>85.287072675999994</v>
      </c>
      <c r="E87" s="249">
        <v>60.030732424000007</v>
      </c>
      <c r="F87" s="249">
        <v>75.410377483999994</v>
      </c>
      <c r="G87" s="249">
        <v>28.670042023999997</v>
      </c>
      <c r="H87" s="254">
        <v>164.11115193200001</v>
      </c>
      <c r="I87" s="240">
        <v>227.086823444</v>
      </c>
      <c r="K87" s="392"/>
      <c r="L87" s="392"/>
      <c r="M87" s="392"/>
      <c r="N87" s="392"/>
      <c r="O87" s="392"/>
      <c r="P87" s="392"/>
      <c r="Q87" s="392"/>
      <c r="R87" s="392"/>
      <c r="S87" s="392"/>
      <c r="T87" s="392"/>
      <c r="U87" s="392"/>
    </row>
    <row r="88" spans="1:21">
      <c r="A88" s="227" t="s">
        <v>68</v>
      </c>
      <c r="B88" s="64"/>
      <c r="C88" s="64"/>
      <c r="D88" s="64"/>
      <c r="E88" s="64"/>
      <c r="F88" s="64"/>
      <c r="G88" s="64"/>
      <c r="H88" s="393"/>
      <c r="I88" s="219"/>
      <c r="K88" s="392"/>
      <c r="L88" s="392"/>
      <c r="M88" s="392"/>
      <c r="N88" s="392"/>
      <c r="O88" s="392"/>
      <c r="P88" s="392"/>
      <c r="Q88" s="392"/>
      <c r="R88" s="392"/>
      <c r="S88" s="392"/>
      <c r="T88" s="392"/>
      <c r="U88" s="392"/>
    </row>
    <row r="89" spans="1:21">
      <c r="A89" s="212" t="s">
        <v>93</v>
      </c>
      <c r="B89" s="244">
        <v>12.936404328950433</v>
      </c>
      <c r="C89" s="244">
        <v>13.557024000702256</v>
      </c>
      <c r="D89" s="244">
        <v>16.481178960374397</v>
      </c>
      <c r="E89" s="244">
        <v>19.288386916063867</v>
      </c>
      <c r="F89" s="244">
        <v>18.87390988357015</v>
      </c>
      <c r="G89" s="244">
        <v>19.472074900358599</v>
      </c>
      <c r="H89" s="239">
        <v>57.634371699992613</v>
      </c>
      <c r="I89" s="240">
        <v>40.195598129547882</v>
      </c>
      <c r="K89" s="392"/>
      <c r="L89" s="392"/>
      <c r="M89" s="392"/>
      <c r="N89" s="392"/>
      <c r="O89" s="392"/>
      <c r="P89" s="392"/>
      <c r="Q89" s="392"/>
      <c r="R89" s="392"/>
      <c r="S89" s="392"/>
      <c r="T89" s="392"/>
      <c r="U89" s="392"/>
    </row>
    <row r="90" spans="1:21">
      <c r="A90" s="212" t="s">
        <v>87</v>
      </c>
      <c r="B90" s="244">
        <v>3.8681675024114721</v>
      </c>
      <c r="C90" s="244">
        <v>3.9337242378865991</v>
      </c>
      <c r="D90" s="244">
        <v>6.3205925827939549</v>
      </c>
      <c r="E90" s="244">
        <v>9.2418072270451397</v>
      </c>
      <c r="F90" s="244">
        <v>8.6907887273215252</v>
      </c>
      <c r="G90" s="244">
        <v>8.6174752517850024</v>
      </c>
      <c r="H90" s="239">
        <v>26.550071206151667</v>
      </c>
      <c r="I90" s="240">
        <v>12.418356664541175</v>
      </c>
      <c r="K90" s="392"/>
      <c r="L90" s="392"/>
      <c r="M90" s="392"/>
      <c r="N90" s="392"/>
      <c r="O90" s="392"/>
      <c r="P90" s="392"/>
      <c r="Q90" s="392"/>
      <c r="R90" s="392"/>
      <c r="S90" s="392"/>
      <c r="T90" s="392"/>
      <c r="U90" s="392"/>
    </row>
    <row r="91" spans="1:21">
      <c r="A91" s="215" t="s">
        <v>88</v>
      </c>
      <c r="B91" s="229">
        <f t="shared" ref="B91:I91" si="10">IFERROR(B90/B89,0)</f>
        <v>0.29901411582775628</v>
      </c>
      <c r="C91" s="229">
        <f t="shared" si="10"/>
        <v>0.29016133907285491</v>
      </c>
      <c r="D91" s="229">
        <f t="shared" si="10"/>
        <v>0.38350366791056145</v>
      </c>
      <c r="E91" s="229">
        <f t="shared" si="10"/>
        <v>0.47913841977881122</v>
      </c>
      <c r="F91" s="229">
        <f t="shared" si="10"/>
        <v>0.46046573184536121</v>
      </c>
      <c r="G91" s="229">
        <f t="shared" si="10"/>
        <v>0.4425555723199433</v>
      </c>
      <c r="H91" s="204">
        <f t="shared" si="10"/>
        <v>0.46066384386654241</v>
      </c>
      <c r="I91" s="222">
        <f t="shared" si="10"/>
        <v>0.3089481744871066</v>
      </c>
      <c r="K91" s="392"/>
      <c r="L91" s="392"/>
      <c r="M91" s="392"/>
      <c r="N91" s="392"/>
      <c r="O91" s="392"/>
      <c r="P91" s="392"/>
      <c r="Q91" s="392"/>
      <c r="R91" s="392"/>
      <c r="S91" s="392"/>
      <c r="T91" s="392"/>
      <c r="U91" s="392"/>
    </row>
    <row r="92" spans="1:21">
      <c r="A92" s="212" t="s">
        <v>89</v>
      </c>
      <c r="B92" s="244">
        <v>-3.4294589619968258E-2</v>
      </c>
      <c r="C92" s="244">
        <v>0.24542208219455339</v>
      </c>
      <c r="D92" s="244">
        <v>4.2133925295673889</v>
      </c>
      <c r="E92" s="244">
        <v>4.2730512453345879</v>
      </c>
      <c r="F92" s="244">
        <v>4.5730957490536506</v>
      </c>
      <c r="G92" s="244">
        <v>3.5332162443469932</v>
      </c>
      <c r="H92" s="239">
        <v>12.379363238735232</v>
      </c>
      <c r="I92" s="240">
        <v>0.87945327407148921</v>
      </c>
      <c r="K92" s="392"/>
      <c r="L92" s="392"/>
      <c r="M92" s="392"/>
      <c r="N92" s="392"/>
      <c r="O92" s="392"/>
      <c r="P92" s="392"/>
      <c r="Q92" s="392"/>
      <c r="R92" s="392"/>
      <c r="S92" s="392"/>
      <c r="T92" s="392"/>
      <c r="U92" s="392"/>
    </row>
    <row r="93" spans="1:21" ht="6" customHeight="1">
      <c r="A93" s="212"/>
      <c r="B93" s="244"/>
      <c r="C93" s="244"/>
      <c r="D93" s="244"/>
      <c r="E93" s="244"/>
      <c r="F93" s="244"/>
      <c r="G93" s="244"/>
      <c r="H93" s="246"/>
      <c r="I93" s="247"/>
      <c r="K93" s="392"/>
      <c r="L93" s="392"/>
      <c r="M93" s="392"/>
      <c r="N93" s="392"/>
      <c r="O93" s="392"/>
      <c r="P93" s="392"/>
      <c r="Q93" s="392"/>
      <c r="R93" s="392"/>
      <c r="S93" s="392"/>
      <c r="T93" s="392"/>
      <c r="U93" s="392"/>
    </row>
    <row r="94" spans="1:21" ht="15" customHeight="1">
      <c r="A94" s="217" t="s">
        <v>91</v>
      </c>
      <c r="B94" s="249">
        <v>2.0183982000000005</v>
      </c>
      <c r="C94" s="249">
        <v>2.5912388319999997</v>
      </c>
      <c r="D94" s="249">
        <v>3.6951790720000002</v>
      </c>
      <c r="E94" s="249">
        <v>3.1360690400000002</v>
      </c>
      <c r="F94" s="249">
        <v>4.5116005480000005</v>
      </c>
      <c r="G94" s="249">
        <v>6.028008011999999</v>
      </c>
      <c r="H94" s="254">
        <v>13.6756776</v>
      </c>
      <c r="I94" s="240">
        <v>6.9680048880000003</v>
      </c>
      <c r="K94" s="392"/>
      <c r="L94" s="392"/>
      <c r="M94" s="392"/>
      <c r="N94" s="392"/>
      <c r="O94" s="392"/>
      <c r="P94" s="392"/>
      <c r="Q94" s="392"/>
      <c r="R94" s="392"/>
      <c r="S94" s="392"/>
      <c r="T94" s="392"/>
      <c r="U94" s="392"/>
    </row>
    <row r="95" spans="1:21">
      <c r="A95" s="227" t="s">
        <v>69</v>
      </c>
      <c r="B95" s="64"/>
      <c r="C95" s="64"/>
      <c r="D95" s="64"/>
      <c r="E95" s="64"/>
      <c r="F95" s="64"/>
      <c r="G95" s="64"/>
      <c r="H95" s="393"/>
      <c r="I95" s="219"/>
      <c r="K95" s="392"/>
      <c r="L95" s="392"/>
      <c r="M95" s="392"/>
      <c r="N95" s="392"/>
      <c r="O95" s="392"/>
      <c r="P95" s="392"/>
      <c r="Q95" s="392"/>
      <c r="R95" s="392"/>
      <c r="S95" s="392"/>
      <c r="T95" s="392"/>
      <c r="U95" s="392"/>
    </row>
    <row r="96" spans="1:21">
      <c r="A96" s="212" t="s">
        <v>93</v>
      </c>
      <c r="B96" s="244">
        <v>21.509183899441645</v>
      </c>
      <c r="C96" s="244">
        <v>22.136669808426721</v>
      </c>
      <c r="D96" s="244">
        <v>20.373008999733809</v>
      </c>
      <c r="E96" s="244">
        <v>19.18732995593837</v>
      </c>
      <c r="F96" s="244">
        <v>21.090542063591602</v>
      </c>
      <c r="G96" s="244">
        <v>23.274545974889488</v>
      </c>
      <c r="H96" s="239">
        <v>63.552417994419457</v>
      </c>
      <c r="I96" s="240">
        <v>64.937987886488116</v>
      </c>
      <c r="K96" s="392"/>
      <c r="L96" s="392"/>
      <c r="M96" s="392"/>
      <c r="N96" s="392"/>
      <c r="O96" s="392"/>
      <c r="P96" s="392"/>
      <c r="Q96" s="392"/>
      <c r="R96" s="392"/>
      <c r="S96" s="392"/>
      <c r="T96" s="392"/>
      <c r="U96" s="392"/>
    </row>
    <row r="97" spans="1:21">
      <c r="A97" s="212" t="s">
        <v>87</v>
      </c>
      <c r="B97" s="244">
        <v>3.4564172216553359</v>
      </c>
      <c r="C97" s="244">
        <v>3.7061310627275081</v>
      </c>
      <c r="D97" s="244">
        <v>2.8677765048345933</v>
      </c>
      <c r="E97" s="244">
        <v>1.7790048577013526</v>
      </c>
      <c r="F97" s="244">
        <v>3.8851550381386564</v>
      </c>
      <c r="G97" s="244">
        <v>5.4941878616613407</v>
      </c>
      <c r="H97" s="239">
        <v>11.15834775750135</v>
      </c>
      <c r="I97" s="240">
        <v>10.016415411657318</v>
      </c>
      <c r="K97" s="392"/>
      <c r="L97" s="392"/>
      <c r="M97" s="392"/>
      <c r="N97" s="392"/>
      <c r="O97" s="392"/>
      <c r="P97" s="392"/>
      <c r="Q97" s="392"/>
      <c r="R97" s="392"/>
      <c r="S97" s="392"/>
      <c r="T97" s="392"/>
      <c r="U97" s="392"/>
    </row>
    <row r="98" spans="1:21">
      <c r="A98" s="215" t="s">
        <v>88</v>
      </c>
      <c r="B98" s="229">
        <f t="shared" ref="B98:I98" si="11">IFERROR(B97/B96,0)</f>
        <v>0.16069494955338873</v>
      </c>
      <c r="C98" s="229">
        <f t="shared" si="11"/>
        <v>0.16742044285797239</v>
      </c>
      <c r="D98" s="229">
        <f t="shared" si="11"/>
        <v>0.140763522210787</v>
      </c>
      <c r="E98" s="229">
        <f t="shared" si="11"/>
        <v>9.2717687233536142E-2</v>
      </c>
      <c r="F98" s="229">
        <f t="shared" si="11"/>
        <v>0.18421314285921375</v>
      </c>
      <c r="G98" s="229">
        <f t="shared" si="11"/>
        <v>0.23605993722021157</v>
      </c>
      <c r="H98" s="204">
        <f t="shared" si="11"/>
        <v>0.17557707652415624</v>
      </c>
      <c r="I98" s="222">
        <f t="shared" si="11"/>
        <v>0.15424585420118123</v>
      </c>
      <c r="K98" s="392"/>
      <c r="L98" s="392"/>
      <c r="M98" s="392"/>
      <c r="N98" s="392"/>
      <c r="O98" s="392"/>
      <c r="P98" s="392"/>
      <c r="Q98" s="392"/>
      <c r="R98" s="392"/>
      <c r="S98" s="392"/>
      <c r="T98" s="392"/>
      <c r="U98" s="392"/>
    </row>
    <row r="99" spans="1:21">
      <c r="A99" s="212" t="s">
        <v>89</v>
      </c>
      <c r="B99" s="244">
        <v>-3.7792087859792685</v>
      </c>
      <c r="C99" s="244">
        <v>-2.519945017098407</v>
      </c>
      <c r="D99" s="244">
        <v>-5.856271507078505</v>
      </c>
      <c r="E99" s="244">
        <v>-4.1271361932014301</v>
      </c>
      <c r="F99" s="244">
        <v>-3.8128839446026657</v>
      </c>
      <c r="G99" s="244">
        <v>-0.39505024868980315</v>
      </c>
      <c r="H99" s="239">
        <v>-8.3350703864938982</v>
      </c>
      <c r="I99" s="240">
        <v>-10.669330595993641</v>
      </c>
      <c r="K99" s="392"/>
      <c r="L99" s="392"/>
      <c r="M99" s="392"/>
      <c r="N99" s="392"/>
      <c r="O99" s="392"/>
      <c r="P99" s="392"/>
      <c r="Q99" s="392"/>
      <c r="R99" s="392"/>
      <c r="S99" s="392"/>
      <c r="T99" s="392"/>
      <c r="U99" s="392"/>
    </row>
    <row r="100" spans="1:21" ht="5.25" customHeight="1">
      <c r="A100" s="212"/>
      <c r="B100" s="244"/>
      <c r="C100" s="244"/>
      <c r="D100" s="244"/>
      <c r="E100" s="244"/>
      <c r="F100" s="244"/>
      <c r="G100" s="244"/>
      <c r="H100" s="246"/>
      <c r="I100" s="247"/>
      <c r="K100" s="392"/>
      <c r="L100" s="392"/>
      <c r="M100" s="392"/>
      <c r="N100" s="392"/>
      <c r="O100" s="392"/>
      <c r="P100" s="392"/>
      <c r="Q100" s="392"/>
      <c r="R100" s="392"/>
      <c r="S100" s="392"/>
      <c r="T100" s="392"/>
      <c r="U100" s="392"/>
    </row>
    <row r="101" spans="1:21" ht="15.75" customHeight="1">
      <c r="A101" s="217" t="s">
        <v>91</v>
      </c>
      <c r="B101" s="249">
        <v>10.29383082</v>
      </c>
      <c r="C101" s="249">
        <v>2.9215970679999992</v>
      </c>
      <c r="D101" s="249">
        <v>2.8331720040000001</v>
      </c>
      <c r="E101" s="249">
        <v>3.2865564160000003</v>
      </c>
      <c r="F101" s="249">
        <v>3.2434423320000003</v>
      </c>
      <c r="G101" s="249">
        <v>2.9235193519999996</v>
      </c>
      <c r="H101" s="254">
        <v>9.4535181000000001</v>
      </c>
      <c r="I101" s="255">
        <v>14.859529931999999</v>
      </c>
      <c r="K101" s="392"/>
      <c r="L101" s="392"/>
      <c r="M101" s="392"/>
      <c r="N101" s="392"/>
      <c r="O101" s="392"/>
      <c r="P101" s="392"/>
      <c r="Q101" s="392"/>
      <c r="R101" s="392"/>
      <c r="S101" s="392"/>
      <c r="T101" s="392"/>
      <c r="U101" s="392"/>
    </row>
    <row r="102" spans="1:21" ht="12.75" customHeight="1">
      <c r="A102" s="206" t="s">
        <v>95</v>
      </c>
      <c r="B102" s="224"/>
      <c r="C102" s="224"/>
      <c r="D102" s="224"/>
      <c r="E102" s="224"/>
      <c r="F102" s="224"/>
      <c r="G102" s="224"/>
      <c r="H102" s="211"/>
      <c r="I102" s="193"/>
      <c r="K102" s="392"/>
      <c r="L102" s="392"/>
      <c r="M102" s="392"/>
      <c r="N102" s="392"/>
      <c r="O102" s="392"/>
      <c r="P102" s="392"/>
      <c r="Q102" s="392"/>
      <c r="R102" s="392"/>
      <c r="S102" s="392"/>
      <c r="T102" s="392"/>
      <c r="U102" s="392"/>
    </row>
    <row r="103" spans="1:21" ht="12.75" customHeight="1">
      <c r="A103" s="230" t="s">
        <v>93</v>
      </c>
      <c r="B103" s="242">
        <v>10.749412127999999</v>
      </c>
      <c r="C103" s="242">
        <v>9.2085641960000011</v>
      </c>
      <c r="D103" s="242">
        <v>8.1694323879999988</v>
      </c>
      <c r="E103" s="242">
        <v>7.7794833480000003</v>
      </c>
      <c r="F103" s="242">
        <v>7.9574319239999998</v>
      </c>
      <c r="G103" s="242">
        <v>7.118217652000002</v>
      </c>
      <c r="H103" s="239">
        <v>22.855132924000003</v>
      </c>
      <c r="I103" s="240">
        <v>30.212263016000001</v>
      </c>
      <c r="K103" s="392"/>
      <c r="L103" s="392"/>
      <c r="M103" s="392"/>
      <c r="N103" s="392"/>
      <c r="O103" s="392"/>
      <c r="P103" s="392"/>
      <c r="Q103" s="392"/>
      <c r="R103" s="392"/>
      <c r="S103" s="392"/>
      <c r="T103" s="392"/>
      <c r="U103" s="392"/>
    </row>
    <row r="104" spans="1:21" ht="12.75" customHeight="1">
      <c r="A104" s="230" t="s">
        <v>87</v>
      </c>
      <c r="B104" s="242">
        <v>3.0328149280000001</v>
      </c>
      <c r="C104" s="242">
        <v>2.1535073040000006</v>
      </c>
      <c r="D104" s="242">
        <v>1.6748585879999991</v>
      </c>
      <c r="E104" s="242">
        <v>1.7229156880000001</v>
      </c>
      <c r="F104" s="242">
        <v>1.6152677840000003</v>
      </c>
      <c r="G104" s="242">
        <v>0.14581897199999969</v>
      </c>
      <c r="H104" s="239">
        <v>3.4840024440000001</v>
      </c>
      <c r="I104" s="240">
        <v>9.0954240520000003</v>
      </c>
      <c r="K104" s="392"/>
      <c r="L104" s="392"/>
      <c r="M104" s="392"/>
      <c r="N104" s="392"/>
      <c r="O104" s="392"/>
      <c r="P104" s="392"/>
      <c r="Q104" s="392"/>
      <c r="R104" s="392"/>
      <c r="S104" s="392"/>
      <c r="T104" s="392"/>
      <c r="U104" s="392"/>
    </row>
    <row r="105" spans="1:21" ht="12.75" customHeight="1">
      <c r="A105" s="200" t="s">
        <v>88</v>
      </c>
      <c r="B105" s="231">
        <f t="shared" ref="B105:I105" si="12">IFERROR(B104/B103,0)</f>
        <v>0.2821377478029839</v>
      </c>
      <c r="C105" s="231">
        <f t="shared" si="12"/>
        <v>0.2338591834908896</v>
      </c>
      <c r="D105" s="231">
        <f t="shared" si="12"/>
        <v>0.20501529463175225</v>
      </c>
      <c r="E105" s="231">
        <f t="shared" si="12"/>
        <v>0.22146916587242754</v>
      </c>
      <c r="F105" s="231">
        <f t="shared" si="12"/>
        <v>0.2029885771473928</v>
      </c>
      <c r="G105" s="231">
        <f t="shared" si="12"/>
        <v>2.0485320782377175E-2</v>
      </c>
      <c r="H105" s="204">
        <f t="shared" si="12"/>
        <v>0.15243851154072596</v>
      </c>
      <c r="I105" s="222">
        <f t="shared" si="12"/>
        <v>0.3010507371521024</v>
      </c>
      <c r="K105" s="392"/>
      <c r="L105" s="392"/>
      <c r="M105" s="392"/>
      <c r="N105" s="392"/>
      <c r="O105" s="392"/>
      <c r="P105" s="392"/>
      <c r="Q105" s="392"/>
      <c r="R105" s="392"/>
      <c r="S105" s="392"/>
      <c r="T105" s="392"/>
      <c r="U105" s="392"/>
    </row>
    <row r="106" spans="1:21" ht="12.75" customHeight="1">
      <c r="A106" s="230" t="s">
        <v>89</v>
      </c>
      <c r="B106" s="242">
        <v>-5.0133166720000002</v>
      </c>
      <c r="C106" s="242">
        <v>-10.369074508000001</v>
      </c>
      <c r="D106" s="242">
        <v>-9.6273474960000023</v>
      </c>
      <c r="E106" s="242">
        <v>-6.3372211240000009</v>
      </c>
      <c r="F106" s="242">
        <v>-4.6189738399999989</v>
      </c>
      <c r="G106" s="242">
        <v>-9.7185186800000025</v>
      </c>
      <c r="H106" s="239">
        <v>-20.674713644000004</v>
      </c>
      <c r="I106" s="240">
        <v>-8.8872681560000011</v>
      </c>
      <c r="K106" s="392"/>
      <c r="L106" s="392"/>
      <c r="M106" s="392"/>
      <c r="N106" s="392"/>
      <c r="O106" s="392"/>
      <c r="P106" s="392"/>
      <c r="Q106" s="392"/>
      <c r="R106" s="392"/>
      <c r="S106" s="392"/>
      <c r="T106" s="392"/>
      <c r="U106" s="392"/>
    </row>
    <row r="107" spans="1:21" ht="4.5" customHeight="1">
      <c r="A107" s="232"/>
      <c r="B107" s="256"/>
      <c r="C107" s="256"/>
      <c r="D107" s="256"/>
      <c r="E107" s="256"/>
      <c r="F107" s="256"/>
      <c r="G107" s="256"/>
      <c r="H107" s="246"/>
      <c r="I107" s="247"/>
      <c r="K107" s="392"/>
      <c r="L107" s="392"/>
      <c r="M107" s="392"/>
      <c r="N107" s="392"/>
      <c r="O107" s="392"/>
      <c r="P107" s="392"/>
      <c r="Q107" s="392"/>
      <c r="R107" s="392"/>
      <c r="S107" s="392"/>
      <c r="T107" s="392"/>
      <c r="U107" s="392"/>
    </row>
    <row r="108" spans="1:21" ht="12.75" customHeight="1" thickBot="1">
      <c r="A108" s="233" t="s">
        <v>91</v>
      </c>
      <c r="B108" s="257">
        <v>0.34024426799999996</v>
      </c>
      <c r="C108" s="257">
        <v>0.86255629200000017</v>
      </c>
      <c r="D108" s="257">
        <v>0.76616748000000001</v>
      </c>
      <c r="E108" s="257">
        <v>0.84607957200000006</v>
      </c>
      <c r="F108" s="257">
        <v>0.333378968</v>
      </c>
      <c r="G108" s="257">
        <v>8.265821200000005E-2</v>
      </c>
      <c r="H108" s="258">
        <v>1.2621167520000001</v>
      </c>
      <c r="I108" s="259">
        <v>1.6224076960000002</v>
      </c>
      <c r="K108" s="392"/>
      <c r="L108" s="392"/>
      <c r="M108" s="392"/>
      <c r="N108" s="392"/>
      <c r="O108" s="392"/>
      <c r="P108" s="392"/>
      <c r="Q108" s="392"/>
      <c r="R108" s="392"/>
      <c r="S108" s="392"/>
      <c r="T108" s="392"/>
      <c r="U108" s="392"/>
    </row>
    <row r="109" spans="1:21" ht="3" customHeight="1">
      <c r="A109" s="113"/>
      <c r="B109" s="113"/>
      <c r="C109" s="113"/>
      <c r="D109" s="113"/>
      <c r="E109" s="113"/>
      <c r="F109" s="113"/>
      <c r="G109" s="113"/>
      <c r="H109" s="113"/>
      <c r="I109" s="113"/>
    </row>
    <row r="110" spans="1:21">
      <c r="A110" s="234" t="s">
        <v>96</v>
      </c>
      <c r="B110" s="113"/>
      <c r="C110" s="113"/>
      <c r="D110" s="113"/>
      <c r="E110" s="113"/>
      <c r="F110" s="113"/>
      <c r="G110" s="113"/>
      <c r="H110" s="113"/>
      <c r="I110" s="113"/>
    </row>
    <row r="111" spans="1:21">
      <c r="A111" s="234" t="s">
        <v>187</v>
      </c>
      <c r="B111" s="113"/>
      <c r="C111" s="113"/>
      <c r="D111" s="113"/>
      <c r="E111" s="113"/>
      <c r="F111" s="113"/>
      <c r="G111" s="113"/>
      <c r="H111" s="113"/>
      <c r="I111" s="113"/>
    </row>
    <row r="112" spans="1:21">
      <c r="A112" s="113"/>
    </row>
    <row r="113" spans="1:1">
      <c r="A113" s="113"/>
    </row>
    <row r="114" spans="1:1" s="178" customFormat="1">
      <c r="A114" s="113"/>
    </row>
    <row r="115" spans="1:1" s="178" customFormat="1">
      <c r="A115" s="113"/>
    </row>
    <row r="116" spans="1:1" s="178" customFormat="1">
      <c r="A116" s="113"/>
    </row>
    <row r="117" spans="1:1" s="178" customFormat="1">
      <c r="A117" s="113"/>
    </row>
    <row r="118" spans="1:1" s="178" customFormat="1">
      <c r="A118" s="113"/>
    </row>
  </sheetData>
  <mergeCells count="1">
    <mergeCell ref="A1:E1"/>
  </mergeCells>
  <printOptions horizontalCentered="1"/>
  <pageMargins left="0.25" right="0.25" top="0.26" bottom="0.05" header="0.25" footer="0.1"/>
  <pageSetup paperSize="9" scale="6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55"/>
  <sheetViews>
    <sheetView tabSelected="1" workbookViewId="0">
      <selection activeCell="D21" sqref="D21"/>
    </sheetView>
  </sheetViews>
  <sheetFormatPr defaultRowHeight="12.75"/>
  <cols>
    <col min="1" max="1" width="9.140625" style="2"/>
    <col min="2" max="2" width="34.28515625" style="2" customWidth="1"/>
    <col min="3" max="5" width="13.140625" style="45" customWidth="1"/>
    <col min="6" max="6" width="10.28515625" style="45" bestFit="1" customWidth="1"/>
    <col min="7" max="8" width="13.140625" style="45" customWidth="1"/>
    <col min="9" max="9" width="9.140625" style="2" customWidth="1"/>
    <col min="10" max="10" width="9.28515625" style="2" customWidth="1"/>
    <col min="11" max="16384" width="9.140625" style="2"/>
  </cols>
  <sheetData>
    <row r="1" spans="2:8" ht="19.5" customHeight="1">
      <c r="B1" s="398" t="s">
        <v>33</v>
      </c>
      <c r="C1" s="398"/>
      <c r="D1" s="398"/>
      <c r="E1" s="398"/>
      <c r="F1" s="398"/>
      <c r="G1" s="398"/>
      <c r="H1" s="33"/>
    </row>
    <row r="2" spans="2:8">
      <c r="B2" s="398"/>
      <c r="C2" s="398"/>
      <c r="D2" s="398"/>
      <c r="E2" s="398"/>
      <c r="F2" s="398"/>
      <c r="G2" s="398"/>
      <c r="H2" s="34"/>
    </row>
    <row r="3" spans="2:8" ht="13.5" thickBot="1">
      <c r="C3" s="34"/>
      <c r="D3" s="34"/>
      <c r="E3" s="34"/>
      <c r="F3" s="34"/>
      <c r="G3" s="34"/>
      <c r="H3" s="34"/>
    </row>
    <row r="4" spans="2:8">
      <c r="B4" s="4" t="s">
        <v>34</v>
      </c>
      <c r="C4" s="35" t="s">
        <v>1</v>
      </c>
      <c r="D4" s="35" t="s">
        <v>2</v>
      </c>
      <c r="E4" s="35" t="s">
        <v>3</v>
      </c>
      <c r="F4" s="35" t="s">
        <v>4</v>
      </c>
      <c r="G4" s="35" t="s">
        <v>5</v>
      </c>
      <c r="H4" s="47" t="s">
        <v>6</v>
      </c>
    </row>
    <row r="5" spans="2:8" ht="13.5" thickBot="1">
      <c r="B5" s="7"/>
      <c r="C5" s="36"/>
      <c r="D5" s="36"/>
      <c r="E5" s="36"/>
      <c r="F5" s="36"/>
      <c r="G5" s="36"/>
      <c r="H5" s="48"/>
    </row>
    <row r="6" spans="2:8">
      <c r="B6" s="37"/>
      <c r="C6" s="38"/>
      <c r="D6" s="38"/>
      <c r="E6" s="38"/>
      <c r="F6" s="38"/>
      <c r="G6" s="38"/>
      <c r="H6" s="49"/>
    </row>
    <row r="7" spans="2:8">
      <c r="B7" s="10" t="s">
        <v>9</v>
      </c>
      <c r="C7" s="39"/>
      <c r="D7" s="39"/>
      <c r="E7" s="39"/>
      <c r="F7" s="39"/>
      <c r="G7" s="39"/>
      <c r="H7" s="50"/>
    </row>
    <row r="8" spans="2:8">
      <c r="B8" s="10"/>
      <c r="C8" s="39"/>
      <c r="D8" s="39"/>
      <c r="E8" s="39"/>
      <c r="F8" s="39"/>
      <c r="G8" s="39"/>
      <c r="H8" s="50"/>
    </row>
    <row r="9" spans="2:8">
      <c r="B9" s="13" t="s">
        <v>10</v>
      </c>
      <c r="C9" s="39"/>
      <c r="D9" s="39"/>
      <c r="E9" s="39"/>
      <c r="F9" s="39"/>
      <c r="G9" s="39"/>
      <c r="H9" s="50"/>
    </row>
    <row r="10" spans="2:8">
      <c r="B10" s="16" t="s">
        <v>11</v>
      </c>
      <c r="C10" s="39">
        <f>ROUND('Rev Dtls- QAR mln Final'!C10/3.6415,2)</f>
        <v>142.05000000000001</v>
      </c>
      <c r="D10" s="39">
        <f>ROUND('Rev Dtls- QAR mln Final'!D10/3.6415,2)</f>
        <v>152.9</v>
      </c>
      <c r="E10" s="39">
        <f>ROUND('Rev Dtls- QAR mln Final'!E10/3.6415,2)</f>
        <v>149.87</v>
      </c>
      <c r="F10" s="39">
        <f>ROUND('Rev Dtls- QAR mln Final'!F10/3.6415,2)</f>
        <v>156.99</v>
      </c>
      <c r="G10" s="39">
        <f>ROUND('Rev Dtls- QAR mln Final'!G10/3.6415,2)</f>
        <v>166.33</v>
      </c>
      <c r="H10" s="50">
        <f>ROUND('Rev Dtls- QAR mln Final'!H10/3.6415,2)</f>
        <v>173.23</v>
      </c>
    </row>
    <row r="11" spans="2:8">
      <c r="B11" s="16" t="s">
        <v>12</v>
      </c>
      <c r="C11" s="39">
        <f>ROUND('Rev Dtls- QAR mln Final'!C11/3.6415,2)</f>
        <v>147.91999999999999</v>
      </c>
      <c r="D11" s="39">
        <f>ROUND('Rev Dtls- QAR mln Final'!D11/3.6415,2)</f>
        <v>136.38</v>
      </c>
      <c r="E11" s="39">
        <f>ROUND('Rev Dtls- QAR mln Final'!E11/3.6415,2)</f>
        <v>138.61000000000001</v>
      </c>
      <c r="F11" s="39">
        <f>ROUND('Rev Dtls- QAR mln Final'!F11/3.6415,2)</f>
        <v>145.91999999999999</v>
      </c>
      <c r="G11" s="39">
        <f>ROUND('Rev Dtls- QAR mln Final'!G11/3.6415,2)</f>
        <v>150.99</v>
      </c>
      <c r="H11" s="50">
        <f>ROUND('Rev Dtls- QAR mln Final'!H11/3.6415,2)</f>
        <v>144.03</v>
      </c>
    </row>
    <row r="12" spans="2:8">
      <c r="B12" s="16" t="s">
        <v>13</v>
      </c>
      <c r="C12" s="39">
        <f>ROUND('Rev Dtls- QAR mln Final'!C12/3.6415,2)</f>
        <v>21.62</v>
      </c>
      <c r="D12" s="39">
        <f>ROUND('Rev Dtls- QAR mln Final'!D12/3.6415,2)</f>
        <v>15.97</v>
      </c>
      <c r="E12" s="39">
        <f>ROUND('Rev Dtls- QAR mln Final'!E12/3.6415,2)</f>
        <v>37.49</v>
      </c>
      <c r="F12" s="39">
        <f>ROUND('Rev Dtls- QAR mln Final'!F12/3.6415,2)</f>
        <v>44.66</v>
      </c>
      <c r="G12" s="39">
        <f>ROUND('Rev Dtls- QAR mln Final'!G12/3.6415,2)</f>
        <v>38.24</v>
      </c>
      <c r="H12" s="50">
        <f>ROUND('Rev Dtls- QAR mln Final'!H12/3.6415,2)</f>
        <v>16.18</v>
      </c>
    </row>
    <row r="13" spans="2:8">
      <c r="B13" s="18" t="s">
        <v>14</v>
      </c>
      <c r="C13" s="40">
        <f>ROUND('Rev Dtls- QAR mln Final'!C13/3.6415,2)</f>
        <v>311.58999999999997</v>
      </c>
      <c r="D13" s="40">
        <f>ROUND('Rev Dtls- QAR mln Final'!D13/3.6415,2)</f>
        <v>305.25</v>
      </c>
      <c r="E13" s="40">
        <f>ROUND('Rev Dtls- QAR mln Final'!E13/3.6415,2)</f>
        <v>325.97000000000003</v>
      </c>
      <c r="F13" s="40">
        <f>ROUND('Rev Dtls- QAR mln Final'!F13/3.6415,2)</f>
        <v>347.57</v>
      </c>
      <c r="G13" s="40">
        <f>ROUND('Rev Dtls- QAR mln Final'!G13/3.6415,2)</f>
        <v>355.55</v>
      </c>
      <c r="H13" s="51">
        <f>ROUND('Rev Dtls- QAR mln Final'!H13/3.6415,2)</f>
        <v>333.44</v>
      </c>
    </row>
    <row r="14" spans="2:8">
      <c r="B14" s="16"/>
      <c r="C14" s="39"/>
      <c r="D14" s="39"/>
      <c r="E14" s="39"/>
      <c r="F14" s="39"/>
      <c r="G14" s="39"/>
      <c r="H14" s="50"/>
    </row>
    <row r="15" spans="2:8">
      <c r="B15" s="13" t="s">
        <v>15</v>
      </c>
      <c r="C15" s="39"/>
      <c r="D15" s="39"/>
      <c r="E15" s="39"/>
      <c r="F15" s="39"/>
      <c r="G15" s="39"/>
      <c r="H15" s="50"/>
    </row>
    <row r="16" spans="2:8">
      <c r="B16" s="16" t="s">
        <v>11</v>
      </c>
      <c r="C16" s="39">
        <f>ROUND('Rev Dtls- QAR mln Final'!C16/3.6415,2)</f>
        <v>34.049999999999997</v>
      </c>
      <c r="D16" s="39">
        <f>ROUND('Rev Dtls- QAR mln Final'!D16/3.6415,2)</f>
        <v>32.54</v>
      </c>
      <c r="E16" s="39">
        <f>ROUND('Rev Dtls- QAR mln Final'!E16/3.6415,2)</f>
        <v>33.04</v>
      </c>
      <c r="F16" s="39">
        <f>ROUND('Rev Dtls- QAR mln Final'!F16/3.6415,2)</f>
        <v>33.26</v>
      </c>
      <c r="G16" s="39">
        <f>ROUND('Rev Dtls- QAR mln Final'!G16/3.6415,2)</f>
        <v>35.11</v>
      </c>
      <c r="H16" s="50">
        <f>ROUND('Rev Dtls- QAR mln Final'!H16/3.6415,2)</f>
        <v>35.1</v>
      </c>
    </row>
    <row r="17" spans="2:8">
      <c r="B17" s="16" t="s">
        <v>12</v>
      </c>
      <c r="C17" s="39">
        <f>ROUND('Rev Dtls- QAR mln Final'!C17/3.6415,2)</f>
        <v>98.87</v>
      </c>
      <c r="D17" s="39">
        <f>ROUND('Rev Dtls- QAR mln Final'!D17/3.6415,2)</f>
        <v>104.63</v>
      </c>
      <c r="E17" s="39">
        <f>ROUND('Rev Dtls- QAR mln Final'!E17/3.6415,2)</f>
        <v>108.42</v>
      </c>
      <c r="F17" s="39">
        <f>ROUND('Rev Dtls- QAR mln Final'!F17/3.6415,2)</f>
        <v>104.44</v>
      </c>
      <c r="G17" s="39">
        <f>ROUND('Rev Dtls- QAR mln Final'!G17/3.6415,2)</f>
        <v>109.28</v>
      </c>
      <c r="H17" s="50">
        <f>ROUND('Rev Dtls- QAR mln Final'!H17/3.6415,2)</f>
        <v>115.97</v>
      </c>
    </row>
    <row r="18" spans="2:8">
      <c r="B18" s="16" t="s">
        <v>13</v>
      </c>
      <c r="C18" s="39">
        <f>ROUND('Rev Dtls- QAR mln Final'!C18/3.6415,2)</f>
        <v>2.86</v>
      </c>
      <c r="D18" s="39">
        <f>ROUND('Rev Dtls- QAR mln Final'!D18/3.6415,2)</f>
        <v>3.35</v>
      </c>
      <c r="E18" s="39">
        <f>ROUND('Rev Dtls- QAR mln Final'!E18/3.6415,2)</f>
        <v>4.6100000000000003</v>
      </c>
      <c r="F18" s="39">
        <f>ROUND('Rev Dtls- QAR mln Final'!F18/3.6415,2)</f>
        <v>4.33</v>
      </c>
      <c r="G18" s="39">
        <f>ROUND('Rev Dtls- QAR mln Final'!G18/3.6415,2)</f>
        <v>5.44</v>
      </c>
      <c r="H18" s="50">
        <f>ROUND('Rev Dtls- QAR mln Final'!H18/3.6415,2)</f>
        <v>4.3600000000000003</v>
      </c>
    </row>
    <row r="19" spans="2:8">
      <c r="B19" s="18" t="s">
        <v>14</v>
      </c>
      <c r="C19" s="40">
        <f>ROUND('Rev Dtls- QAR mln Final'!C19/3.6415,2)</f>
        <v>135.78</v>
      </c>
      <c r="D19" s="40">
        <f>ROUND('Rev Dtls- QAR mln Final'!D19/3.6415,2)</f>
        <v>140.52000000000001</v>
      </c>
      <c r="E19" s="40">
        <f>ROUND('Rev Dtls- QAR mln Final'!E19/3.6415,2)</f>
        <v>146.06</v>
      </c>
      <c r="F19" s="40">
        <f>ROUND('Rev Dtls- QAR mln Final'!F19/3.6415,2)</f>
        <v>142.03</v>
      </c>
      <c r="G19" s="40">
        <f>ROUND('Rev Dtls- QAR mln Final'!G19/3.6415,2)</f>
        <v>149.83000000000001</v>
      </c>
      <c r="H19" s="51">
        <f>ROUND('Rev Dtls- QAR mln Final'!H19/3.6415,2)</f>
        <v>155.43</v>
      </c>
    </row>
    <row r="20" spans="2:8">
      <c r="B20" s="16"/>
      <c r="C20" s="39"/>
      <c r="D20" s="39"/>
      <c r="E20" s="39"/>
      <c r="F20" s="39"/>
      <c r="G20" s="39"/>
      <c r="H20" s="50"/>
    </row>
    <row r="21" spans="2:8">
      <c r="B21" s="13" t="s">
        <v>16</v>
      </c>
      <c r="C21" s="39"/>
      <c r="D21" s="39"/>
      <c r="E21" s="39"/>
      <c r="F21" s="39"/>
      <c r="G21" s="39"/>
      <c r="H21" s="50"/>
    </row>
    <row r="22" spans="2:8">
      <c r="B22" s="16" t="s">
        <v>17</v>
      </c>
      <c r="C22" s="39">
        <f>ROUND('Rev Dtls- QAR mln Final'!C22/3.6415,2)</f>
        <v>698.41</v>
      </c>
      <c r="D22" s="39">
        <f>ROUND('Rev Dtls- QAR mln Final'!D22/3.6415,2)</f>
        <v>654.54999999999995</v>
      </c>
      <c r="E22" s="39">
        <f>ROUND('Rev Dtls- QAR mln Final'!E22/3.6415,2)</f>
        <v>629.73</v>
      </c>
      <c r="F22" s="39">
        <f>ROUND('Rev Dtls- QAR mln Final'!F22/3.6415,2)</f>
        <v>588.27</v>
      </c>
      <c r="G22" s="39">
        <f>ROUND('Rev Dtls- QAR mln Final'!G22/3.6415,2)</f>
        <v>612.1</v>
      </c>
      <c r="H22" s="50">
        <f>ROUND('Rev Dtls- QAR mln Final'!H22/3.6415,2)</f>
        <v>624.15</v>
      </c>
    </row>
    <row r="23" spans="2:8">
      <c r="B23" s="16" t="s">
        <v>18</v>
      </c>
      <c r="C23" s="39">
        <f>ROUND('Rev Dtls- QAR mln Final'!C23/3.6415,2)</f>
        <v>364.14</v>
      </c>
      <c r="D23" s="39">
        <f>ROUND('Rev Dtls- QAR mln Final'!D23/3.6415,2)</f>
        <v>461.23</v>
      </c>
      <c r="E23" s="39">
        <f>ROUND('Rev Dtls- QAR mln Final'!E23/3.6415,2)</f>
        <v>435.43</v>
      </c>
      <c r="F23" s="39">
        <f>ROUND('Rev Dtls- QAR mln Final'!F23/3.6415,2)</f>
        <v>382.8</v>
      </c>
      <c r="G23" s="39">
        <f>ROUND('Rev Dtls- QAR mln Final'!G23/3.6415,2)</f>
        <v>407.5</v>
      </c>
      <c r="H23" s="50">
        <f>ROUND('Rev Dtls- QAR mln Final'!H23/3.6415,2)</f>
        <v>426.22</v>
      </c>
    </row>
    <row r="24" spans="2:8">
      <c r="B24" s="16" t="s">
        <v>19</v>
      </c>
      <c r="C24" s="39">
        <f>ROUND('Rev Dtls- QAR mln Final'!C24/3.6415,2)</f>
        <v>439.89</v>
      </c>
      <c r="D24" s="39">
        <f>ROUND('Rev Dtls- QAR mln Final'!D24/3.6415,2)</f>
        <v>434.91</v>
      </c>
      <c r="E24" s="39">
        <f>ROUND('Rev Dtls- QAR mln Final'!E24/3.6415,2)</f>
        <v>410.28</v>
      </c>
      <c r="F24" s="39">
        <f>ROUND('Rev Dtls- QAR mln Final'!F24/3.6415,2)</f>
        <v>347.63</v>
      </c>
      <c r="G24" s="39">
        <f>ROUND('Rev Dtls- QAR mln Final'!G24/3.6415,2)</f>
        <v>326.97000000000003</v>
      </c>
      <c r="H24" s="50">
        <f>ROUND('Rev Dtls- QAR mln Final'!H24/3.6415,2)</f>
        <v>344.64</v>
      </c>
    </row>
    <row r="25" spans="2:8">
      <c r="B25" s="16" t="s">
        <v>20</v>
      </c>
      <c r="C25" s="39">
        <f>ROUND('Rev Dtls- QAR mln Final'!C25/3.6415,2)</f>
        <v>10.75</v>
      </c>
      <c r="D25" s="39">
        <f>ROUND('Rev Dtls- QAR mln Final'!D25/3.6415,2)</f>
        <v>9.2100000000000009</v>
      </c>
      <c r="E25" s="39">
        <f>ROUND('Rev Dtls- QAR mln Final'!E25/3.6415,2)</f>
        <v>8.17</v>
      </c>
      <c r="F25" s="39">
        <f>ROUND('Rev Dtls- QAR mln Final'!F25/3.6415,2)</f>
        <v>7.78</v>
      </c>
      <c r="G25" s="39">
        <f>ROUND('Rev Dtls- QAR mln Final'!G25/3.6415,2)</f>
        <v>7.96</v>
      </c>
      <c r="H25" s="50">
        <f>ROUND('Rev Dtls- QAR mln Final'!H25/3.6415,2)</f>
        <v>7.12</v>
      </c>
    </row>
    <row r="26" spans="2:8">
      <c r="B26" s="16" t="s">
        <v>21</v>
      </c>
      <c r="C26" s="39">
        <f>ROUND('Rev Dtls- QAR mln Final'!C26/3.6415,2)</f>
        <v>24.66</v>
      </c>
      <c r="D26" s="39">
        <f>ROUND('Rev Dtls- QAR mln Final'!D26/3.6415,2)</f>
        <v>22.35</v>
      </c>
      <c r="E26" s="39">
        <f>ROUND('Rev Dtls- QAR mln Final'!E26/3.6415,2)</f>
        <v>29.24</v>
      </c>
      <c r="F26" s="39">
        <f>ROUND('Rev Dtls- QAR mln Final'!F26/3.6415,2)</f>
        <v>45.54</v>
      </c>
      <c r="G26" s="39">
        <f>ROUND('Rev Dtls- QAR mln Final'!G26/3.6415,2)</f>
        <v>51.34</v>
      </c>
      <c r="H26" s="50">
        <f>ROUND('Rev Dtls- QAR mln Final'!H26/3.6415,2)</f>
        <v>35.25</v>
      </c>
    </row>
    <row r="27" spans="2:8">
      <c r="B27" s="16" t="s">
        <v>22</v>
      </c>
      <c r="C27" s="39">
        <f>ROUND('Rev Dtls- QAR mln Final'!C27/3.6415,2)</f>
        <v>8.5500000000000007</v>
      </c>
      <c r="D27" s="39">
        <f>ROUND('Rev Dtls- QAR mln Final'!D27/3.6415,2)</f>
        <v>6.12</v>
      </c>
      <c r="E27" s="39">
        <f>ROUND('Rev Dtls- QAR mln Final'!E27/3.6415,2)</f>
        <v>7.11</v>
      </c>
      <c r="F27" s="39">
        <f>ROUND('Rev Dtls- QAR mln Final'!F27/3.6415,2)</f>
        <v>4.79</v>
      </c>
      <c r="G27" s="39">
        <f>ROUND('Rev Dtls- QAR mln Final'!G27/3.6415,2)</f>
        <v>4.16</v>
      </c>
      <c r="H27" s="50">
        <f>ROUND('Rev Dtls- QAR mln Final'!H27/3.6415,2)</f>
        <v>4.3899999999999997</v>
      </c>
    </row>
    <row r="28" spans="2:8">
      <c r="B28" s="16" t="s">
        <v>23</v>
      </c>
      <c r="C28" s="39">
        <f>ROUND('Rev Dtls- QAR mln Final'!C28/3.6415,2)</f>
        <v>0</v>
      </c>
      <c r="D28" s="39">
        <f>ROUND('Rev Dtls- QAR mln Final'!D28/3.6415,2)</f>
        <v>14.81</v>
      </c>
      <c r="E28" s="39">
        <f>ROUND('Rev Dtls- QAR mln Final'!E28/3.6415,2)</f>
        <v>37.01</v>
      </c>
      <c r="F28" s="39">
        <f>ROUND('Rev Dtls- QAR mln Final'!F28/3.6415,2)</f>
        <v>64.69</v>
      </c>
      <c r="G28" s="39">
        <f>ROUND('Rev Dtls- QAR mln Final'!G28/3.6415,2)</f>
        <v>75.38</v>
      </c>
      <c r="H28" s="50">
        <f>ROUND('Rev Dtls- QAR mln Final'!H28/3.6415,2)</f>
        <v>74.709999999999994</v>
      </c>
    </row>
    <row r="29" spans="2:8">
      <c r="B29" s="18" t="s">
        <v>14</v>
      </c>
      <c r="C29" s="41">
        <f>ROUND('Rev Dtls- QAR mln Final'!C29/3.6415,2)</f>
        <v>1546.4</v>
      </c>
      <c r="D29" s="41">
        <f>ROUND('Rev Dtls- QAR mln Final'!D29/3.6415,2)</f>
        <v>1603.19</v>
      </c>
      <c r="E29" s="41">
        <f>ROUND('Rev Dtls- QAR mln Final'!E29/3.6415,2)</f>
        <v>1556.97</v>
      </c>
      <c r="F29" s="41">
        <f>ROUND('Rev Dtls- QAR mln Final'!F29/3.6415,2)</f>
        <v>1441.51</v>
      </c>
      <c r="G29" s="41">
        <f>ROUND('Rev Dtls- QAR mln Final'!G29/3.6415,2)</f>
        <v>1485.41</v>
      </c>
      <c r="H29" s="52">
        <f>ROUND('Rev Dtls- QAR mln Final'!H29/3.6415,2)</f>
        <v>1516.48</v>
      </c>
    </row>
    <row r="30" spans="2:8">
      <c r="B30" s="18"/>
      <c r="C30" s="39">
        <f>ROUND('Rev Dtls- QAR mln Final'!C30/3.6415,2)</f>
        <v>0</v>
      </c>
      <c r="D30" s="39">
        <f>ROUND('Rev Dtls- QAR mln Final'!D30/3.6415,2)</f>
        <v>0</v>
      </c>
      <c r="E30" s="39">
        <f>ROUND('Rev Dtls- QAR mln Final'!E30/3.6415,2)</f>
        <v>0</v>
      </c>
      <c r="F30" s="39">
        <f>ROUND('Rev Dtls- QAR mln Final'!F30/3.6415,2)</f>
        <v>0</v>
      </c>
      <c r="G30" s="39">
        <f>ROUND('Rev Dtls- QAR mln Final'!G30/3.6415,2)</f>
        <v>0</v>
      </c>
      <c r="H30" s="50">
        <f>ROUND('Rev Dtls- QAR mln Final'!H30/3.6415,2)</f>
        <v>0</v>
      </c>
    </row>
    <row r="31" spans="2:8">
      <c r="B31" s="16" t="s">
        <v>24</v>
      </c>
      <c r="C31" s="39">
        <f>ROUND('Rev Dtls- QAR mln Final'!C31/3.6415,2)</f>
        <v>-21.02</v>
      </c>
      <c r="D31" s="39">
        <f>ROUND('Rev Dtls- QAR mln Final'!D31/3.6415,2)</f>
        <v>-18.98</v>
      </c>
      <c r="E31" s="39">
        <f>ROUND('Rev Dtls- QAR mln Final'!E31/3.6415,2)</f>
        <v>-18.29</v>
      </c>
      <c r="F31" s="39">
        <f>ROUND('Rev Dtls- QAR mln Final'!F31/3.6415,2)</f>
        <v>-32.54</v>
      </c>
      <c r="G31" s="39">
        <f>ROUND('Rev Dtls- QAR mln Final'!G31/3.6415,2)</f>
        <v>-98.88</v>
      </c>
      <c r="H31" s="50">
        <f>ROUND('Rev Dtls- QAR mln Final'!H31/3.6415,2)</f>
        <v>-49.59</v>
      </c>
    </row>
    <row r="32" spans="2:8">
      <c r="B32" s="16"/>
      <c r="C32" s="39">
        <f>ROUND('Rev Dtls- QAR mln Final'!C32/3.6415,2)</f>
        <v>0</v>
      </c>
      <c r="D32" s="39">
        <f>ROUND('Rev Dtls- QAR mln Final'!D32/3.6415,2)</f>
        <v>0</v>
      </c>
      <c r="E32" s="39">
        <f>ROUND('Rev Dtls- QAR mln Final'!E32/3.6415,2)</f>
        <v>0</v>
      </c>
      <c r="F32" s="39">
        <f>ROUND('Rev Dtls- QAR mln Final'!F32/3.6415,2)</f>
        <v>0</v>
      </c>
      <c r="G32" s="39">
        <f>ROUND('Rev Dtls- QAR mln Final'!G32/3.6415,2)</f>
        <v>0</v>
      </c>
      <c r="H32" s="50">
        <f>ROUND('Rev Dtls- QAR mln Final'!H32/3.6415,2)</f>
        <v>0</v>
      </c>
    </row>
    <row r="33" spans="2:8">
      <c r="B33" s="13" t="s">
        <v>25</v>
      </c>
      <c r="C33" s="42">
        <f>ROUND('Rev Dtls- QAR mln Final'!C33/3.6415,2)</f>
        <v>1972.76</v>
      </c>
      <c r="D33" s="42">
        <f>ROUND('Rev Dtls- QAR mln Final'!D33/3.6415,2)</f>
        <v>2029.97</v>
      </c>
      <c r="E33" s="42">
        <f>ROUND('Rev Dtls- QAR mln Final'!E33/3.6415,2)</f>
        <v>2010.71</v>
      </c>
      <c r="F33" s="42">
        <f>ROUND('Rev Dtls- QAR mln Final'!F33/3.6415,2)</f>
        <v>1898.57</v>
      </c>
      <c r="G33" s="42">
        <f>ROUND('Rev Dtls- QAR mln Final'!G33/3.6415,2)</f>
        <v>1891.92</v>
      </c>
      <c r="H33" s="53">
        <f>ROUND('Rev Dtls- QAR mln Final'!H33/3.6415,2)</f>
        <v>1955.76</v>
      </c>
    </row>
    <row r="34" spans="2:8">
      <c r="B34" s="16"/>
      <c r="C34" s="39"/>
      <c r="D34" s="39"/>
      <c r="E34" s="39"/>
      <c r="F34" s="39"/>
      <c r="G34" s="39"/>
      <c r="H34" s="50"/>
    </row>
    <row r="35" spans="2:8">
      <c r="B35" s="10" t="s">
        <v>26</v>
      </c>
      <c r="C35" s="39"/>
      <c r="D35" s="39"/>
      <c r="E35" s="39"/>
      <c r="F35" s="39"/>
      <c r="G35" s="39"/>
      <c r="H35" s="50"/>
    </row>
    <row r="36" spans="2:8">
      <c r="B36" s="10"/>
      <c r="C36" s="39"/>
      <c r="D36" s="39"/>
      <c r="E36" s="39"/>
      <c r="F36" s="39"/>
      <c r="G36" s="39"/>
      <c r="H36" s="50"/>
    </row>
    <row r="37" spans="2:8">
      <c r="B37" s="13" t="s">
        <v>10</v>
      </c>
      <c r="C37" s="39"/>
      <c r="D37" s="39"/>
      <c r="E37" s="39"/>
      <c r="F37" s="39"/>
      <c r="G37" s="39"/>
      <c r="H37" s="50"/>
    </row>
    <row r="38" spans="2:8">
      <c r="B38" s="16" t="s">
        <v>27</v>
      </c>
      <c r="C38" s="39">
        <f>ROUND('Rev Dtls- QAR mln Final'!C38/3.6415,2)</f>
        <v>67.37</v>
      </c>
      <c r="D38" s="39">
        <f>ROUND('Rev Dtls- QAR mln Final'!D38/3.6415,2)</f>
        <v>70.459999999999994</v>
      </c>
      <c r="E38" s="39">
        <f>ROUND('Rev Dtls- QAR mln Final'!E38/3.6415,2)</f>
        <v>68.89</v>
      </c>
      <c r="F38" s="39">
        <f>ROUND('Rev Dtls- QAR mln Final'!F38/3.6415,2)</f>
        <v>70.010000000000005</v>
      </c>
      <c r="G38" s="39">
        <f>ROUND('Rev Dtls- QAR mln Final'!G38/3.6415,2)</f>
        <v>71.959999999999994</v>
      </c>
      <c r="H38" s="50">
        <f>ROUND('Rev Dtls- QAR mln Final'!H38/3.6415,2)</f>
        <v>65.61</v>
      </c>
    </row>
    <row r="39" spans="2:8">
      <c r="B39" s="16" t="s">
        <v>28</v>
      </c>
      <c r="C39" s="39">
        <f>ROUND('Rev Dtls- QAR mln Final'!C39/3.6415,2)</f>
        <v>59.8</v>
      </c>
      <c r="D39" s="39">
        <f>ROUND('Rev Dtls- QAR mln Final'!D39/3.6415,2)</f>
        <v>59.43</v>
      </c>
      <c r="E39" s="39">
        <f>ROUND('Rev Dtls- QAR mln Final'!E39/3.6415,2)</f>
        <v>62.32</v>
      </c>
      <c r="F39" s="39">
        <f>ROUND('Rev Dtls- QAR mln Final'!F39/3.6415,2)</f>
        <v>67.39</v>
      </c>
      <c r="G39" s="39">
        <f>ROUND('Rev Dtls- QAR mln Final'!G39/3.6415,2)</f>
        <v>66.31</v>
      </c>
      <c r="H39" s="50">
        <f>ROUND('Rev Dtls- QAR mln Final'!H39/3.6415,2)</f>
        <v>67.400000000000006</v>
      </c>
    </row>
    <row r="40" spans="2:8">
      <c r="B40" s="16" t="s">
        <v>29</v>
      </c>
      <c r="C40" s="39">
        <f>ROUND('Rev Dtls- QAR mln Final'!C40/3.6415,2)</f>
        <v>25.07</v>
      </c>
      <c r="D40" s="39">
        <f>ROUND('Rev Dtls- QAR mln Final'!D40/3.6415,2)</f>
        <v>28.42</v>
      </c>
      <c r="E40" s="39">
        <f>ROUND('Rev Dtls- QAR mln Final'!E40/3.6415,2)</f>
        <v>28.61</v>
      </c>
      <c r="F40" s="39">
        <f>ROUND('Rev Dtls- QAR mln Final'!F40/3.6415,2)</f>
        <v>29.55</v>
      </c>
      <c r="G40" s="39">
        <f>ROUND('Rev Dtls- QAR mln Final'!G40/3.6415,2)</f>
        <v>31.02</v>
      </c>
      <c r="H40" s="50">
        <f>ROUND('Rev Dtls- QAR mln Final'!H40/3.6415,2)</f>
        <v>30.5</v>
      </c>
    </row>
    <row r="41" spans="2:8">
      <c r="B41" s="16" t="s">
        <v>13</v>
      </c>
      <c r="C41" s="39">
        <f>ROUND('Rev Dtls- QAR mln Final'!C41/3.6415,2)</f>
        <v>29.43</v>
      </c>
      <c r="D41" s="39">
        <f>ROUND('Rev Dtls- QAR mln Final'!D41/3.6415,2)</f>
        <v>26.23</v>
      </c>
      <c r="E41" s="39">
        <f>ROUND('Rev Dtls- QAR mln Final'!E41/3.6415,2)</f>
        <v>25.62</v>
      </c>
      <c r="F41" s="39">
        <f>ROUND('Rev Dtls- QAR mln Final'!F41/3.6415,2)</f>
        <v>30.94</v>
      </c>
      <c r="G41" s="39">
        <f>ROUND('Rev Dtls- QAR mln Final'!G41/3.6415,2)</f>
        <v>28.88</v>
      </c>
      <c r="H41" s="50">
        <f>ROUND('Rev Dtls- QAR mln Final'!H41/3.6415,2)</f>
        <v>23.37</v>
      </c>
    </row>
    <row r="42" spans="2:8">
      <c r="B42" s="16"/>
      <c r="C42" s="40">
        <f>ROUND('Rev Dtls- QAR mln Final'!C42/3.6415,2)</f>
        <v>181.67</v>
      </c>
      <c r="D42" s="40">
        <f>ROUND('Rev Dtls- QAR mln Final'!D42/3.6415,2)</f>
        <v>184.53</v>
      </c>
      <c r="E42" s="40">
        <f>ROUND('Rev Dtls- QAR mln Final'!E42/3.6415,2)</f>
        <v>185.44</v>
      </c>
      <c r="F42" s="40">
        <f>ROUND('Rev Dtls- QAR mln Final'!F42/3.6415,2)</f>
        <v>197.89</v>
      </c>
      <c r="G42" s="40">
        <f>ROUND('Rev Dtls- QAR mln Final'!G42/3.6415,2)</f>
        <v>198.17</v>
      </c>
      <c r="H42" s="51">
        <f>ROUND('Rev Dtls- QAR mln Final'!H42/3.6415,2)</f>
        <v>186.88</v>
      </c>
    </row>
    <row r="43" spans="2:8">
      <c r="B43" s="16"/>
      <c r="C43" s="39"/>
      <c r="D43" s="39"/>
      <c r="E43" s="39"/>
      <c r="F43" s="39"/>
      <c r="G43" s="39"/>
      <c r="H43" s="50"/>
    </row>
    <row r="44" spans="2:8">
      <c r="B44" s="13" t="s">
        <v>15</v>
      </c>
      <c r="C44" s="39"/>
      <c r="D44" s="39"/>
      <c r="E44" s="39"/>
      <c r="F44" s="39"/>
      <c r="G44" s="39"/>
      <c r="H44" s="50"/>
    </row>
    <row r="45" spans="2:8">
      <c r="B45" s="27" t="s">
        <v>27</v>
      </c>
      <c r="C45" s="39">
        <f>ROUND('Rev Dtls- QAR mln Final'!C45/3.6415,2)</f>
        <v>12.29</v>
      </c>
      <c r="D45" s="39">
        <f>ROUND('Rev Dtls- QAR mln Final'!D45/3.6415,2)</f>
        <v>12.5</v>
      </c>
      <c r="E45" s="39">
        <f>ROUND('Rev Dtls- QAR mln Final'!E45/3.6415,2)</f>
        <v>13.19</v>
      </c>
      <c r="F45" s="39">
        <f>ROUND('Rev Dtls- QAR mln Final'!F45/3.6415,2)</f>
        <v>13.85</v>
      </c>
      <c r="G45" s="39">
        <f>ROUND('Rev Dtls- QAR mln Final'!G45/3.6415,2)</f>
        <v>15.55</v>
      </c>
      <c r="H45" s="50">
        <f>ROUND('Rev Dtls- QAR mln Final'!H45/3.6415,2)</f>
        <v>16.46</v>
      </c>
    </row>
    <row r="46" spans="2:8">
      <c r="B46" s="16" t="s">
        <v>13</v>
      </c>
      <c r="C46" s="39">
        <f>ROUND('Rev Dtls- QAR mln Final'!C46/3.6415,2)</f>
        <v>2.0299999999999998</v>
      </c>
      <c r="D46" s="39">
        <f>ROUND('Rev Dtls- QAR mln Final'!D46/3.6415,2)</f>
        <v>3.62</v>
      </c>
      <c r="E46" s="39">
        <f>ROUND('Rev Dtls- QAR mln Final'!E46/3.6415,2)</f>
        <v>4.18</v>
      </c>
      <c r="F46" s="39">
        <f>ROUND('Rev Dtls- QAR mln Final'!F46/3.6415,2)</f>
        <v>3.83</v>
      </c>
      <c r="G46" s="39">
        <f>ROUND('Rev Dtls- QAR mln Final'!G46/3.6415,2)</f>
        <v>2.85</v>
      </c>
      <c r="H46" s="50">
        <f>ROUND('Rev Dtls- QAR mln Final'!H46/3.6415,2)</f>
        <v>3.71</v>
      </c>
    </row>
    <row r="47" spans="2:8">
      <c r="B47" s="16"/>
      <c r="C47" s="40">
        <f>ROUND('Rev Dtls- QAR mln Final'!C47/3.6415,2)</f>
        <v>14.32</v>
      </c>
      <c r="D47" s="40">
        <f>ROUND('Rev Dtls- QAR mln Final'!D47/3.6415,2)</f>
        <v>16.13</v>
      </c>
      <c r="E47" s="40">
        <f>ROUND('Rev Dtls- QAR mln Final'!E47/3.6415,2)</f>
        <v>17.37</v>
      </c>
      <c r="F47" s="40">
        <f>ROUND('Rev Dtls- QAR mln Final'!F47/3.6415,2)</f>
        <v>17.68</v>
      </c>
      <c r="G47" s="40">
        <f>ROUND('Rev Dtls- QAR mln Final'!G47/3.6415,2)</f>
        <v>18.399999999999999</v>
      </c>
      <c r="H47" s="51">
        <f>ROUND('Rev Dtls- QAR mln Final'!H47/3.6415,2)</f>
        <v>20.170000000000002</v>
      </c>
    </row>
    <row r="48" spans="2:8">
      <c r="B48" s="16"/>
      <c r="C48" s="39"/>
      <c r="D48" s="39"/>
      <c r="E48" s="39"/>
      <c r="F48" s="39"/>
      <c r="G48" s="39"/>
      <c r="H48" s="50"/>
    </row>
    <row r="49" spans="2:8">
      <c r="B49" s="13" t="s">
        <v>30</v>
      </c>
      <c r="C49" s="43">
        <f>ROUND('Rev Dtls- QAR mln Final'!C49/3.6415,2)</f>
        <v>138.24</v>
      </c>
      <c r="D49" s="43">
        <f>ROUND('Rev Dtls- QAR mln Final'!D49/3.6415,2)</f>
        <v>58.33</v>
      </c>
      <c r="E49" s="43">
        <f>ROUND('Rev Dtls- QAR mln Final'!E49/3.6415,2)</f>
        <v>84.54</v>
      </c>
      <c r="F49" s="43">
        <f>ROUND('Rev Dtls- QAR mln Final'!F49/3.6415,2)</f>
        <v>92.94</v>
      </c>
      <c r="G49" s="43">
        <f>ROUND('Rev Dtls- QAR mln Final'!G49/3.6415,2)</f>
        <v>89.64</v>
      </c>
      <c r="H49" s="54">
        <f>ROUND('Rev Dtls- QAR mln Final'!H49/3.6415,2)</f>
        <v>76.53</v>
      </c>
    </row>
    <row r="50" spans="2:8">
      <c r="B50" s="16"/>
      <c r="C50" s="39">
        <f>ROUND('Rev Dtls- QAR mln Final'!C50/3.6415,2)</f>
        <v>0</v>
      </c>
      <c r="D50" s="39">
        <f>ROUND('Rev Dtls- QAR mln Final'!D50/3.6415,2)</f>
        <v>0</v>
      </c>
      <c r="E50" s="39">
        <f>ROUND('Rev Dtls- QAR mln Final'!E50/3.6415,2)</f>
        <v>0</v>
      </c>
      <c r="F50" s="39">
        <f>ROUND('Rev Dtls- QAR mln Final'!F50/3.6415,2)</f>
        <v>0</v>
      </c>
      <c r="G50" s="39">
        <f>ROUND('Rev Dtls- QAR mln Final'!G50/3.6415,2)</f>
        <v>0</v>
      </c>
      <c r="H50" s="50">
        <f>ROUND('Rev Dtls- QAR mln Final'!H50/3.6415,2)</f>
        <v>0</v>
      </c>
    </row>
    <row r="51" spans="2:8">
      <c r="B51" s="13" t="s">
        <v>31</v>
      </c>
      <c r="C51" s="42">
        <f>ROUND('Rev Dtls- QAR mln Final'!C51/3.6415,2)</f>
        <v>334.23</v>
      </c>
      <c r="D51" s="42">
        <f>ROUND('Rev Dtls- QAR mln Final'!D51/3.6415,2)</f>
        <v>258.99</v>
      </c>
      <c r="E51" s="42">
        <f>ROUND('Rev Dtls- QAR mln Final'!E51/3.6415,2)</f>
        <v>287.35000000000002</v>
      </c>
      <c r="F51" s="42">
        <f>ROUND('Rev Dtls- QAR mln Final'!F51/3.6415,2)</f>
        <v>308.51</v>
      </c>
      <c r="G51" s="42">
        <f>ROUND('Rev Dtls- QAR mln Final'!G51/3.6415,2)</f>
        <v>306.20999999999998</v>
      </c>
      <c r="H51" s="53">
        <f>ROUND('Rev Dtls- QAR mln Final'!H51/3.6415,2)</f>
        <v>283.58</v>
      </c>
    </row>
    <row r="52" spans="2:8">
      <c r="B52" s="13"/>
      <c r="C52" s="42"/>
      <c r="D52" s="42"/>
      <c r="E52" s="42"/>
      <c r="F52" s="42"/>
      <c r="G52" s="42"/>
      <c r="H52" s="53"/>
    </row>
    <row r="53" spans="2:8">
      <c r="B53" s="16"/>
      <c r="C53" s="39"/>
      <c r="D53" s="39"/>
      <c r="E53" s="39"/>
      <c r="F53" s="39"/>
      <c r="G53" s="39"/>
      <c r="H53" s="50"/>
    </row>
    <row r="54" spans="2:8">
      <c r="B54" s="10" t="s">
        <v>32</v>
      </c>
      <c r="C54" s="42">
        <f>ROUND('Rev Dtls- QAR mln Final'!C54/3.6415,2)</f>
        <v>2306.9899999999998</v>
      </c>
      <c r="D54" s="42">
        <f>ROUND('Rev Dtls- QAR mln Final'!D54/3.6415,2)</f>
        <v>2288.96</v>
      </c>
      <c r="E54" s="42">
        <f>ROUND('Rev Dtls- QAR mln Final'!E54/3.6415,2)</f>
        <v>2298.0700000000002</v>
      </c>
      <c r="F54" s="42">
        <f>ROUND('Rev Dtls- QAR mln Final'!F54/3.6415,2)</f>
        <v>2207.08</v>
      </c>
      <c r="G54" s="42">
        <f>ROUND('Rev Dtls- QAR mln Final'!G54/3.6415,2)</f>
        <v>2198.12</v>
      </c>
      <c r="H54" s="53">
        <f>ROUND('Rev Dtls- QAR mln Final'!H54/3.6415,2)</f>
        <v>2239.34</v>
      </c>
    </row>
    <row r="55" spans="2:8" ht="13.5" thickBot="1">
      <c r="B55" s="28"/>
      <c r="C55" s="44"/>
      <c r="D55" s="44"/>
      <c r="E55" s="44"/>
      <c r="F55" s="44"/>
      <c r="G55" s="44"/>
      <c r="H55" s="55"/>
    </row>
  </sheetData>
  <mergeCells count="1">
    <mergeCell ref="B1:G2"/>
  </mergeCells>
  <pageMargins left="0.1" right="0.45" top="0.75" bottom="0.75" header="0.3" footer="0.3"/>
  <pageSetup paperSize="9" scale="8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autoPageBreaks="0" fitToPage="1"/>
  </sheetPr>
  <dimension ref="B1:M94"/>
  <sheetViews>
    <sheetView showGridLines="0" tabSelected="1" topLeftCell="A26" workbookViewId="0">
      <selection activeCell="D21" sqref="D21"/>
    </sheetView>
  </sheetViews>
  <sheetFormatPr defaultColWidth="9.140625" defaultRowHeight="12.75" outlineLevelRow="1"/>
  <cols>
    <col min="1" max="1" width="9.140625" style="56"/>
    <col min="2" max="2" width="17.140625" style="56" customWidth="1"/>
    <col min="3" max="8" width="17.140625" style="113" customWidth="1"/>
    <col min="9" max="16384" width="9.140625" style="56"/>
  </cols>
  <sheetData>
    <row r="1" spans="2:11" ht="20.25" customHeight="1"/>
    <row r="2" spans="2:11" ht="36" customHeight="1">
      <c r="B2" s="397" t="s">
        <v>81</v>
      </c>
      <c r="C2" s="397"/>
      <c r="D2" s="397"/>
      <c r="E2" s="397"/>
      <c r="F2" s="397"/>
      <c r="G2" s="397"/>
      <c r="H2" s="150"/>
    </row>
    <row r="3" spans="2:11" ht="9.75" customHeight="1" thickBot="1"/>
    <row r="4" spans="2:11" ht="27" customHeight="1">
      <c r="B4" s="60"/>
      <c r="C4" s="61" t="s">
        <v>1</v>
      </c>
      <c r="D4" s="61" t="s">
        <v>2</v>
      </c>
      <c r="E4" s="61" t="s">
        <v>3</v>
      </c>
      <c r="F4" s="61" t="s">
        <v>4</v>
      </c>
      <c r="G4" s="61" t="s">
        <v>5</v>
      </c>
      <c r="H4" s="62" t="s">
        <v>6</v>
      </c>
    </row>
    <row r="5" spans="2:11" ht="6.75" customHeight="1">
      <c r="B5" s="151"/>
      <c r="C5" s="152"/>
      <c r="D5" s="152"/>
      <c r="E5" s="152"/>
      <c r="F5" s="152"/>
      <c r="G5" s="152"/>
      <c r="H5" s="65"/>
    </row>
    <row r="6" spans="2:11">
      <c r="B6" s="153" t="s">
        <v>37</v>
      </c>
      <c r="C6" s="152"/>
      <c r="D6" s="152"/>
      <c r="E6" s="152"/>
      <c r="F6" s="152"/>
      <c r="G6" s="152"/>
      <c r="H6" s="65"/>
    </row>
    <row r="7" spans="2:11">
      <c r="B7" s="154" t="s">
        <v>38</v>
      </c>
      <c r="C7" s="155">
        <v>113.30524662340628</v>
      </c>
      <c r="D7" s="155">
        <v>117.92325039467205</v>
      </c>
      <c r="E7" s="155">
        <v>115.04918640387292</v>
      </c>
      <c r="F7" s="155">
        <v>114.93798245294684</v>
      </c>
      <c r="G7" s="155">
        <v>117.41548160204572</v>
      </c>
      <c r="H7" s="156">
        <f>+' ARPU QAR '!H7/3.6415</f>
        <v>119.47472997203316</v>
      </c>
      <c r="K7" s="173"/>
    </row>
    <row r="8" spans="2:11">
      <c r="B8" s="154" t="s">
        <v>12</v>
      </c>
      <c r="C8" s="155">
        <v>22.837044047136406</v>
      </c>
      <c r="D8" s="155">
        <v>20.386106793306681</v>
      </c>
      <c r="E8" s="155">
        <v>20.416071262160191</v>
      </c>
      <c r="F8" s="155">
        <v>20.310619055936428</v>
      </c>
      <c r="G8" s="155">
        <v>20.092524045415654</v>
      </c>
      <c r="H8" s="156">
        <f>+' ARPU QAR '!H8/3.6415</f>
        <v>18.670487561305688</v>
      </c>
      <c r="K8" s="173"/>
    </row>
    <row r="9" spans="2:11">
      <c r="B9" s="154" t="s">
        <v>39</v>
      </c>
      <c r="C9" s="155">
        <v>71.260019544435352</v>
      </c>
      <c r="D9" s="155">
        <v>74.161173644675571</v>
      </c>
      <c r="E9" s="155">
        <v>70.362693078244703</v>
      </c>
      <c r="F9" s="155">
        <v>77.803023376700693</v>
      </c>
      <c r="G9" s="155">
        <v>82.814121635064978</v>
      </c>
      <c r="H9" s="156">
        <f>+' ARPU QAR '!H9/3.6415</f>
        <v>80.994049055498905</v>
      </c>
      <c r="K9" s="173"/>
    </row>
    <row r="10" spans="2:11" hidden="1">
      <c r="B10" s="154" t="s">
        <v>73</v>
      </c>
      <c r="C10" s="174">
        <v>0</v>
      </c>
      <c r="D10" s="174">
        <v>0</v>
      </c>
      <c r="E10" s="174">
        <v>0</v>
      </c>
      <c r="F10" s="174">
        <v>0</v>
      </c>
      <c r="G10" s="174">
        <v>0</v>
      </c>
      <c r="H10" s="157">
        <f>+' ARPU QAR '!H10/3.6415</f>
        <v>0</v>
      </c>
      <c r="K10" s="173"/>
    </row>
    <row r="11" spans="2:11">
      <c r="B11" s="154" t="s">
        <v>74</v>
      </c>
      <c r="C11" s="155">
        <v>36.811645389839001</v>
      </c>
      <c r="D11" s="155">
        <v>35.666059958881249</v>
      </c>
      <c r="E11" s="155">
        <v>35.185021736053919</v>
      </c>
      <c r="F11" s="155">
        <v>34.951452162102271</v>
      </c>
      <c r="G11" s="155">
        <v>35.035930922131158</v>
      </c>
      <c r="H11" s="156">
        <f>+' ARPU QAR '!H11/3.6415</f>
        <v>34.13999587248464</v>
      </c>
      <c r="K11" s="173"/>
    </row>
    <row r="12" spans="2:11" ht="4.5" customHeight="1">
      <c r="B12" s="154"/>
      <c r="C12" s="155"/>
      <c r="D12" s="155"/>
      <c r="E12" s="155"/>
      <c r="F12" s="155"/>
      <c r="G12" s="155"/>
      <c r="H12" s="156"/>
      <c r="K12" s="173"/>
    </row>
    <row r="13" spans="2:11" ht="13.5" thickBot="1">
      <c r="B13" s="158" t="s">
        <v>27</v>
      </c>
      <c r="C13" s="159">
        <v>28.251384991150093</v>
      </c>
      <c r="D13" s="159">
        <v>26.4</v>
      </c>
      <c r="E13" s="159">
        <v>25.815279266213203</v>
      </c>
      <c r="F13" s="159">
        <v>25.192521759858398</v>
      </c>
      <c r="G13" s="159">
        <v>24.113958691163333</v>
      </c>
      <c r="H13" s="161">
        <f>+' ARPU QAR '!H13/3.6415</f>
        <v>22.305593973704212</v>
      </c>
      <c r="K13" s="173"/>
    </row>
    <row r="14" spans="2:11" ht="6.75" customHeight="1">
      <c r="B14" s="151"/>
      <c r="C14" s="175"/>
      <c r="D14" s="175"/>
      <c r="E14" s="175"/>
      <c r="F14" s="175"/>
      <c r="G14" s="175"/>
      <c r="H14" s="163"/>
      <c r="K14" s="173"/>
    </row>
    <row r="15" spans="2:11">
      <c r="B15" s="153" t="s">
        <v>41</v>
      </c>
      <c r="C15" s="155"/>
      <c r="D15" s="155"/>
      <c r="E15" s="155"/>
      <c r="F15" s="155"/>
      <c r="G15" s="155"/>
      <c r="H15" s="156"/>
      <c r="K15" s="173"/>
    </row>
    <row r="16" spans="2:11">
      <c r="B16" s="154" t="s">
        <v>38</v>
      </c>
      <c r="C16" s="155">
        <v>11.891518712125864</v>
      </c>
      <c r="D16" s="155">
        <v>11.22461973033508</v>
      </c>
      <c r="E16" s="155">
        <v>10.892222855423075</v>
      </c>
      <c r="F16" s="155">
        <v>10.087305629579932</v>
      </c>
      <c r="G16" s="155">
        <v>9.8480671648668903</v>
      </c>
      <c r="H16" s="156">
        <f>+' ARPU QAR '!H16/3.6415</f>
        <v>8.8223117048841004</v>
      </c>
      <c r="K16" s="173"/>
    </row>
    <row r="17" spans="2:11">
      <c r="B17" s="154" t="s">
        <v>12</v>
      </c>
      <c r="C17" s="155">
        <v>2.1336335780065916</v>
      </c>
      <c r="D17" s="155">
        <v>2.2195949488552298</v>
      </c>
      <c r="E17" s="155">
        <v>2.0673743284312502</v>
      </c>
      <c r="F17" s="155">
        <v>1.7596304388204875</v>
      </c>
      <c r="G17" s="155">
        <v>1.7829632629245127</v>
      </c>
      <c r="H17" s="156">
        <f>+' ARPU QAR '!H17/3.6415</f>
        <v>1.7562942130477639</v>
      </c>
      <c r="K17" s="173"/>
    </row>
    <row r="18" spans="2:11" ht="11.25" customHeight="1">
      <c r="B18" s="154" t="s">
        <v>74</v>
      </c>
      <c r="C18" s="155">
        <v>2.2633472102187584</v>
      </c>
      <c r="D18" s="155">
        <v>2.3482991822159143</v>
      </c>
      <c r="E18" s="155">
        <v>2.1890838354433426</v>
      </c>
      <c r="F18" s="155">
        <v>1.8630466528723193</v>
      </c>
      <c r="G18" s="155">
        <v>1.8803045433167673</v>
      </c>
      <c r="H18" s="156">
        <f>+' ARPU QAR '!H18/3.6415</f>
        <v>1.8374099217463757</v>
      </c>
      <c r="K18" s="173"/>
    </row>
    <row r="19" spans="2:11" ht="5.0999999999999996" customHeight="1">
      <c r="B19" s="154"/>
      <c r="C19" s="155"/>
      <c r="D19" s="155"/>
      <c r="E19" s="155"/>
      <c r="F19" s="155"/>
      <c r="G19" s="155"/>
      <c r="H19" s="156"/>
      <c r="K19" s="173"/>
    </row>
    <row r="20" spans="2:11">
      <c r="B20" s="154" t="s">
        <v>27</v>
      </c>
      <c r="C20" s="155">
        <v>2.2081050635520318</v>
      </c>
      <c r="D20" s="155">
        <v>2.3089611783622286</v>
      </c>
      <c r="E20" s="155">
        <v>2.1877994150999229</v>
      </c>
      <c r="F20" s="155">
        <v>0</v>
      </c>
      <c r="G20" s="155">
        <v>0</v>
      </c>
      <c r="H20" s="156">
        <f>+' ARPU QAR '!H20/3.6415</f>
        <v>0</v>
      </c>
      <c r="K20" s="173"/>
    </row>
    <row r="21" spans="2:11" ht="6.75" customHeight="1" thickBot="1">
      <c r="B21" s="164"/>
      <c r="C21" s="176"/>
      <c r="D21" s="176"/>
      <c r="E21" s="176"/>
      <c r="F21" s="176"/>
      <c r="G21" s="176"/>
      <c r="H21" s="165"/>
      <c r="K21" s="173"/>
    </row>
    <row r="22" spans="2:11" ht="6.75" customHeight="1">
      <c r="B22" s="151"/>
      <c r="C22" s="155"/>
      <c r="D22" s="155"/>
      <c r="E22" s="155"/>
      <c r="F22" s="155"/>
      <c r="G22" s="155"/>
      <c r="H22" s="156"/>
      <c r="K22" s="173"/>
    </row>
    <row r="23" spans="2:11">
      <c r="B23" s="153" t="s">
        <v>42</v>
      </c>
      <c r="C23" s="155"/>
      <c r="D23" s="155"/>
      <c r="E23" s="155"/>
      <c r="F23" s="155"/>
      <c r="G23" s="155"/>
      <c r="H23" s="156"/>
      <c r="K23" s="173"/>
    </row>
    <row r="24" spans="2:11">
      <c r="B24" s="154" t="s">
        <v>12</v>
      </c>
      <c r="C24" s="155">
        <v>13.065411691079349</v>
      </c>
      <c r="D24" s="155">
        <v>11.941249292679069</v>
      </c>
      <c r="E24" s="155">
        <v>10.99307595157657</v>
      </c>
      <c r="F24" s="155">
        <v>9.4348557788170986</v>
      </c>
      <c r="G24" s="155">
        <v>9.7316125584536071</v>
      </c>
      <c r="H24" s="156">
        <f>+' ARPU QAR '!H24/3.6415</f>
        <v>10.5333936136853</v>
      </c>
      <c r="K24" s="173"/>
    </row>
    <row r="25" spans="2:11" ht="6.75" customHeight="1" thickBot="1">
      <c r="B25" s="158"/>
      <c r="C25" s="159"/>
      <c r="D25" s="159"/>
      <c r="E25" s="159"/>
      <c r="F25" s="159"/>
      <c r="G25" s="159"/>
      <c r="H25" s="161"/>
      <c r="K25" s="173"/>
    </row>
    <row r="26" spans="2:11" ht="6.75" customHeight="1">
      <c r="B26" s="151"/>
      <c r="C26" s="155"/>
      <c r="D26" s="155"/>
      <c r="E26" s="155"/>
      <c r="F26" s="155"/>
      <c r="G26" s="155"/>
      <c r="H26" s="156"/>
      <c r="K26" s="173"/>
    </row>
    <row r="27" spans="2:11">
      <c r="B27" s="153" t="s">
        <v>43</v>
      </c>
      <c r="C27" s="155"/>
      <c r="D27" s="155"/>
      <c r="E27" s="155"/>
      <c r="F27" s="155"/>
      <c r="G27" s="155"/>
      <c r="H27" s="156"/>
      <c r="K27" s="173"/>
    </row>
    <row r="28" spans="2:11">
      <c r="B28" s="154" t="s">
        <v>38</v>
      </c>
      <c r="C28" s="155">
        <v>56.857531147719826</v>
      </c>
      <c r="D28" s="155">
        <v>56.894104006920486</v>
      </c>
      <c r="E28" s="155">
        <v>56.679243223364182</v>
      </c>
      <c r="F28" s="155">
        <v>55.62708110734151</v>
      </c>
      <c r="G28" s="155">
        <v>56.574804094284218</v>
      </c>
      <c r="H28" s="156">
        <f>+' ARPU QAR '!H28/3.6415</f>
        <v>56.93509744133334</v>
      </c>
      <c r="K28" s="173"/>
    </row>
    <row r="29" spans="2:11">
      <c r="B29" s="154" t="s">
        <v>12</v>
      </c>
      <c r="C29" s="155">
        <v>14.642083011491604</v>
      </c>
      <c r="D29" s="155">
        <v>14.917627919264326</v>
      </c>
      <c r="E29" s="155">
        <v>15.090130119323558</v>
      </c>
      <c r="F29" s="155">
        <v>14.44350676453578</v>
      </c>
      <c r="G29" s="155">
        <v>14.68202995005926</v>
      </c>
      <c r="H29" s="156">
        <f>+' ARPU QAR '!H29/3.6415</f>
        <v>15.018261492208186</v>
      </c>
      <c r="K29" s="173"/>
    </row>
    <row r="30" spans="2:11" hidden="1">
      <c r="B30" s="154" t="s">
        <v>39</v>
      </c>
      <c r="C30" s="155">
        <v>0</v>
      </c>
      <c r="D30" s="155">
        <v>0</v>
      </c>
      <c r="E30" s="155">
        <v>0</v>
      </c>
      <c r="F30" s="155">
        <v>0</v>
      </c>
      <c r="G30" s="155">
        <v>0</v>
      </c>
      <c r="H30" s="156">
        <v>0</v>
      </c>
      <c r="K30" s="173"/>
    </row>
    <row r="31" spans="2:11">
      <c r="B31" s="154" t="s">
        <v>74</v>
      </c>
      <c r="C31" s="155">
        <v>18.010900331474659</v>
      </c>
      <c r="D31" s="155">
        <v>18.219274633146025</v>
      </c>
      <c r="E31" s="155">
        <v>18.334544659849513</v>
      </c>
      <c r="F31" s="155">
        <v>17.543132785178024</v>
      </c>
      <c r="G31" s="155">
        <v>17.821878673566776</v>
      </c>
      <c r="H31" s="156">
        <f>+' ARPU QAR '!H31/3.6415</f>
        <v>18.174277112379531</v>
      </c>
      <c r="K31" s="173"/>
    </row>
    <row r="32" spans="2:11" ht="5.0999999999999996" customHeight="1">
      <c r="B32" s="154"/>
      <c r="C32" s="155"/>
      <c r="D32" s="155"/>
      <c r="E32" s="155"/>
      <c r="F32" s="155"/>
      <c r="G32" s="155"/>
      <c r="H32" s="156"/>
      <c r="K32" s="173"/>
    </row>
    <row r="33" spans="2:11" ht="13.5" thickBot="1">
      <c r="B33" s="158" t="s">
        <v>27</v>
      </c>
      <c r="C33" s="159">
        <v>62.837658604527554</v>
      </c>
      <c r="D33" s="159">
        <v>67.611855658607041</v>
      </c>
      <c r="E33" s="159">
        <v>75.075349114359256</v>
      </c>
      <c r="F33" s="159">
        <v>79.087266565918398</v>
      </c>
      <c r="G33" s="159">
        <v>80.922946075025919</v>
      </c>
      <c r="H33" s="161">
        <f>+' ARPU QAR '!H33/3.6415</f>
        <v>81.940307783316769</v>
      </c>
      <c r="K33" s="173"/>
    </row>
    <row r="34" spans="2:11" ht="6.75" customHeight="1">
      <c r="B34" s="151"/>
      <c r="C34" s="155"/>
      <c r="D34" s="155"/>
      <c r="E34" s="155"/>
      <c r="F34" s="155"/>
      <c r="G34" s="155"/>
      <c r="H34" s="156"/>
      <c r="K34" s="173"/>
    </row>
    <row r="35" spans="2:11">
      <c r="B35" s="153" t="s">
        <v>47</v>
      </c>
      <c r="C35" s="155"/>
      <c r="D35" s="155"/>
      <c r="E35" s="155"/>
      <c r="F35" s="155"/>
      <c r="G35" s="155"/>
      <c r="H35" s="156"/>
      <c r="K35" s="173"/>
    </row>
    <row r="36" spans="2:11">
      <c r="B36" s="154" t="s">
        <v>38</v>
      </c>
      <c r="C36" s="155">
        <v>69.427138237491164</v>
      </c>
      <c r="D36" s="155">
        <v>69.9804874254868</v>
      </c>
      <c r="E36" s="155">
        <v>71.609979791547104</v>
      </c>
      <c r="F36" s="155">
        <v>76.142362808223382</v>
      </c>
      <c r="G36" s="155">
        <v>78.594032780470343</v>
      </c>
      <c r="H36" s="156">
        <f>+' ARPU QAR '!H36/3.6415</f>
        <v>79.872672410112131</v>
      </c>
      <c r="K36" s="173"/>
    </row>
    <row r="37" spans="2:11">
      <c r="B37" s="154" t="s">
        <v>12</v>
      </c>
      <c r="C37" s="155">
        <v>12.899227138699324</v>
      </c>
      <c r="D37" s="155">
        <v>10.921125557916895</v>
      </c>
      <c r="E37" s="155">
        <v>10.621639102538726</v>
      </c>
      <c r="F37" s="155">
        <v>9.8310570414444722</v>
      </c>
      <c r="G37" s="155">
        <v>9.8221765089540458</v>
      </c>
      <c r="H37" s="156">
        <f>+' ARPU QAR '!H37/3.6415</f>
        <v>9.5203043010400972</v>
      </c>
      <c r="K37" s="173"/>
    </row>
    <row r="38" spans="2:11">
      <c r="B38" s="154" t="s">
        <v>39</v>
      </c>
      <c r="C38" s="155">
        <v>17.851035986496086</v>
      </c>
      <c r="D38" s="155">
        <v>22.38674205602543</v>
      </c>
      <c r="E38" s="155">
        <v>23.155818088866887</v>
      </c>
      <c r="F38" s="155">
        <v>22.124602094545736</v>
      </c>
      <c r="G38" s="155">
        <v>22.012603122728244</v>
      </c>
      <c r="H38" s="156">
        <f>+' ARPU QAR '!H38/3.6415</f>
        <v>23.384852275248335</v>
      </c>
      <c r="K38" s="173"/>
    </row>
    <row r="39" spans="2:11" ht="5.0999999999999996" customHeight="1">
      <c r="B39" s="154"/>
      <c r="C39" s="155"/>
      <c r="D39" s="155"/>
      <c r="E39" s="155"/>
      <c r="F39" s="155"/>
      <c r="G39" s="155"/>
      <c r="H39" s="156"/>
      <c r="K39" s="173"/>
    </row>
    <row r="40" spans="2:11" ht="13.5" thickBot="1">
      <c r="B40" s="158" t="s">
        <v>74</v>
      </c>
      <c r="C40" s="159">
        <v>20.530838975536831</v>
      </c>
      <c r="D40" s="159">
        <v>18.516181882169942</v>
      </c>
      <c r="E40" s="159">
        <v>18.009862408562817</v>
      </c>
      <c r="F40" s="159">
        <v>17.880826512062722</v>
      </c>
      <c r="G40" s="159">
        <v>18.516057407450379</v>
      </c>
      <c r="H40" s="161">
        <f>+' ARPU QAR '!H40/3.6415</f>
        <v>18.753618824873922</v>
      </c>
      <c r="K40" s="173"/>
    </row>
    <row r="41" spans="2:11" ht="6.75" customHeight="1">
      <c r="B41" s="151"/>
      <c r="C41" s="155"/>
      <c r="D41" s="155"/>
      <c r="E41" s="155"/>
      <c r="F41" s="155"/>
      <c r="G41" s="155"/>
      <c r="H41" s="156"/>
      <c r="K41" s="173"/>
    </row>
    <row r="42" spans="2:11">
      <c r="B42" s="153" t="s">
        <v>48</v>
      </c>
      <c r="C42" s="155"/>
      <c r="D42" s="155"/>
      <c r="E42" s="155"/>
      <c r="F42" s="155"/>
      <c r="G42" s="155"/>
      <c r="H42" s="156"/>
      <c r="K42" s="173"/>
    </row>
    <row r="43" spans="2:11">
      <c r="B43" s="154" t="s">
        <v>38</v>
      </c>
      <c r="C43" s="155">
        <v>18.048724485601262</v>
      </c>
      <c r="D43" s="155">
        <v>15.940587975979625</v>
      </c>
      <c r="E43" s="155">
        <v>15.028911395473441</v>
      </c>
      <c r="F43" s="155">
        <v>13.229833543232482</v>
      </c>
      <c r="G43" s="155">
        <v>14.904938125980982</v>
      </c>
      <c r="H43" s="156">
        <f>+' ARPU QAR '!H43/3.6415</f>
        <v>14.646307762289672</v>
      </c>
      <c r="I43" s="173"/>
      <c r="K43" s="173"/>
    </row>
    <row r="44" spans="2:11">
      <c r="B44" s="154" t="s">
        <v>12</v>
      </c>
      <c r="C44" s="155">
        <v>6.6334693722552291</v>
      </c>
      <c r="D44" s="155">
        <v>6.159004676804094</v>
      </c>
      <c r="E44" s="155">
        <v>5.2877621815091214</v>
      </c>
      <c r="F44" s="155">
        <v>4.6244681305263917</v>
      </c>
      <c r="G44" s="155">
        <v>4.7928259654677712</v>
      </c>
      <c r="H44" s="156">
        <f>+' ARPU QAR '!H44/3.6415</f>
        <v>4.7292843275690775</v>
      </c>
      <c r="I44" s="173"/>
      <c r="K44" s="173"/>
    </row>
    <row r="45" spans="2:11" ht="5.0999999999999996" customHeight="1">
      <c r="B45" s="154"/>
      <c r="C45" s="155"/>
      <c r="D45" s="155"/>
      <c r="E45" s="155"/>
      <c r="F45" s="155"/>
      <c r="G45" s="155"/>
      <c r="H45" s="156"/>
      <c r="I45" s="173"/>
      <c r="K45" s="173"/>
    </row>
    <row r="46" spans="2:11" ht="13.5" thickBot="1">
      <c r="B46" s="154" t="s">
        <v>74</v>
      </c>
      <c r="C46" s="155">
        <v>7.0715481854732225</v>
      </c>
      <c r="D46" s="155">
        <v>6.5494951879361265</v>
      </c>
      <c r="E46" s="155">
        <v>5.6845600527070257</v>
      </c>
      <c r="F46" s="155">
        <v>4.9862671312627818</v>
      </c>
      <c r="G46" s="155">
        <v>5.2296354028463776</v>
      </c>
      <c r="H46" s="156">
        <f>+' ARPU QAR '!H46/3.6415</f>
        <v>5.165970705208025</v>
      </c>
      <c r="I46" s="173"/>
      <c r="K46" s="173"/>
    </row>
    <row r="47" spans="2:11" ht="6.75" customHeight="1">
      <c r="B47" s="168"/>
      <c r="C47" s="162"/>
      <c r="D47" s="162"/>
      <c r="E47" s="162"/>
      <c r="F47" s="162"/>
      <c r="G47" s="162"/>
      <c r="H47" s="169"/>
      <c r="K47" s="173"/>
    </row>
    <row r="48" spans="2:11">
      <c r="B48" s="153" t="s">
        <v>49</v>
      </c>
      <c r="C48" s="155"/>
      <c r="D48" s="155"/>
      <c r="E48" s="155"/>
      <c r="F48" s="155"/>
      <c r="G48" s="155"/>
      <c r="H48" s="156"/>
      <c r="K48" s="173"/>
    </row>
    <row r="49" spans="2:11">
      <c r="B49" s="154" t="s">
        <v>38</v>
      </c>
      <c r="C49" s="155">
        <f>+' ARPU QAR '!C49/3.6415</f>
        <v>23.692385518617826</v>
      </c>
      <c r="D49" s="155">
        <f>+' ARPU QAR '!D49/3.6415</f>
        <v>23.625312311468832</v>
      </c>
      <c r="E49" s="155">
        <f>+' ARPU QAR '!E49/3.6415</f>
        <v>21.24940350415703</v>
      </c>
      <c r="F49" s="155">
        <f>+' ARPU QAR '!F49/3.6415</f>
        <v>21.514822944289861</v>
      </c>
      <c r="G49" s="155">
        <v>18.667208344843637</v>
      </c>
      <c r="H49" s="156">
        <f>+' ARPU QAR '!H49/3.6415</f>
        <v>18.430798967391681</v>
      </c>
      <c r="I49" s="173"/>
      <c r="K49" s="173"/>
    </row>
    <row r="50" spans="2:11">
      <c r="B50" s="154" t="s">
        <v>12</v>
      </c>
      <c r="C50" s="155">
        <f>+' ARPU QAR '!C50/3.6415</f>
        <v>9.3881877874763955</v>
      </c>
      <c r="D50" s="155">
        <f>+' ARPU QAR '!D50/3.6415</f>
        <v>8.7492896783932839</v>
      </c>
      <c r="E50" s="155">
        <f>+' ARPU QAR '!E50/3.6415</f>
        <v>8.0629828541926543</v>
      </c>
      <c r="F50" s="155">
        <f>+' ARPU QAR '!F50/3.6415</f>
        <v>7.167974272625437</v>
      </c>
      <c r="G50" s="155">
        <v>6.8682802800086993</v>
      </c>
      <c r="H50" s="156">
        <f>+' ARPU QAR '!H50/3.6415</f>
        <v>6.8212272864529764</v>
      </c>
      <c r="I50" s="173"/>
      <c r="K50" s="173"/>
    </row>
    <row r="51" spans="2:11">
      <c r="B51" s="154" t="s">
        <v>39</v>
      </c>
      <c r="C51" s="155">
        <f>+' ARPU QAR '!C51/3.6415</f>
        <v>5.1029726752925439</v>
      </c>
      <c r="D51" s="155">
        <f>+' ARPU QAR '!D51/3.6415</f>
        <v>3.2910521867361044</v>
      </c>
      <c r="E51" s="155">
        <f>+' ARPU QAR '!E51/3.6415</f>
        <v>2.7144569780941286</v>
      </c>
      <c r="F51" s="155">
        <f>+' ARPU QAR '!F51/3.6415</f>
        <v>1.9676310762212579</v>
      </c>
      <c r="G51" s="155">
        <v>1.4989544384023692</v>
      </c>
      <c r="H51" s="156">
        <f>+' ARPU QAR '!H51/3.6415</f>
        <v>1.6259362522082872</v>
      </c>
      <c r="K51" s="173"/>
    </row>
    <row r="52" spans="2:11" ht="5.0999999999999996" customHeight="1">
      <c r="B52" s="154"/>
      <c r="C52" s="155"/>
      <c r="D52" s="155"/>
      <c r="E52" s="155"/>
      <c r="F52" s="155"/>
      <c r="G52" s="155"/>
      <c r="H52" s="156"/>
      <c r="K52" s="173"/>
    </row>
    <row r="53" spans="2:11" ht="13.5" thickBot="1">
      <c r="B53" s="158" t="s">
        <v>74</v>
      </c>
      <c r="C53" s="159">
        <f>+' ARPU QAR '!C53/3.6415</f>
        <v>9.806116553254558</v>
      </c>
      <c r="D53" s="159">
        <f>+' ARPU QAR '!D53/3.6415</f>
        <v>8.8764628804346764</v>
      </c>
      <c r="E53" s="159">
        <f>+' ARPU QAR '!E53/3.6415</f>
        <v>8.0704537557825464</v>
      </c>
      <c r="F53" s="159">
        <f>+' ARPU QAR '!F53/3.6415</f>
        <v>7.1677276036940079</v>
      </c>
      <c r="G53" s="159">
        <v>6.7285263584084953</v>
      </c>
      <c r="H53" s="161">
        <f>+' ARPU QAR '!H53/3.6415</f>
        <v>6.8984899646770694</v>
      </c>
      <c r="I53" s="173"/>
      <c r="K53" s="173"/>
    </row>
    <row r="54" spans="2:11" hidden="1">
      <c r="B54" s="153"/>
      <c r="C54" s="155"/>
      <c r="D54" s="155"/>
      <c r="E54" s="155"/>
      <c r="F54" s="155"/>
      <c r="G54" s="155"/>
      <c r="H54" s="156"/>
      <c r="K54" s="173"/>
    </row>
    <row r="55" spans="2:11" hidden="1">
      <c r="B55" s="154"/>
      <c r="C55" s="155"/>
      <c r="D55" s="155"/>
      <c r="E55" s="155"/>
      <c r="F55" s="155"/>
      <c r="G55" s="155"/>
      <c r="H55" s="156"/>
      <c r="K55" s="173"/>
    </row>
    <row r="56" spans="2:11">
      <c r="B56" s="153" t="s">
        <v>50</v>
      </c>
      <c r="C56" s="155"/>
      <c r="D56" s="155"/>
      <c r="E56" s="155"/>
      <c r="F56" s="155"/>
      <c r="G56" s="155"/>
      <c r="H56" s="156"/>
      <c r="K56" s="173"/>
    </row>
    <row r="57" spans="2:11">
      <c r="B57" s="154" t="s">
        <v>38</v>
      </c>
      <c r="C57" s="155">
        <v>37.235664884693655</v>
      </c>
      <c r="D57" s="155">
        <v>34.05211310581204</v>
      </c>
      <c r="E57" s="155">
        <v>31.985555514261833</v>
      </c>
      <c r="F57" s="155">
        <v>33.747667341835587</v>
      </c>
      <c r="G57" s="155">
        <v>35.007332040812962</v>
      </c>
      <c r="H57" s="156">
        <f>+' ARPU QAR '!H56/3.6415</f>
        <v>34.763062775773726</v>
      </c>
      <c r="K57" s="173"/>
    </row>
    <row r="58" spans="2:11">
      <c r="B58" s="154" t="s">
        <v>12</v>
      </c>
      <c r="C58" s="155">
        <v>10.405096744641879</v>
      </c>
      <c r="D58" s="155">
        <v>10.461539706396737</v>
      </c>
      <c r="E58" s="155">
        <v>11.339231590902203</v>
      </c>
      <c r="F58" s="155">
        <v>11.295570850968643</v>
      </c>
      <c r="G58" s="155">
        <v>11.733431117307688</v>
      </c>
      <c r="H58" s="156">
        <f>+' ARPU QAR '!H57/3.6415</f>
        <v>12.297934397959262</v>
      </c>
      <c r="K58" s="173"/>
    </row>
    <row r="59" spans="2:11">
      <c r="B59" s="154" t="s">
        <v>39</v>
      </c>
      <c r="C59" s="155">
        <v>10.458166560030948</v>
      </c>
      <c r="D59" s="155">
        <v>10.65222607180109</v>
      </c>
      <c r="E59" s="155">
        <v>11.637855962855083</v>
      </c>
      <c r="F59" s="155">
        <v>11.965115910013084</v>
      </c>
      <c r="G59" s="155">
        <v>11.485056836855536</v>
      </c>
      <c r="H59" s="156">
        <f>+' ARPU QAR '!H58/3.6415</f>
        <v>11.926535132424979</v>
      </c>
      <c r="K59" s="173"/>
    </row>
    <row r="60" spans="2:11" ht="5.0999999999999996" customHeight="1">
      <c r="B60" s="154"/>
      <c r="C60" s="155"/>
      <c r="D60" s="155"/>
      <c r="E60" s="155"/>
      <c r="F60" s="155"/>
      <c r="G60" s="155"/>
      <c r="H60" s="156"/>
      <c r="K60" s="173"/>
    </row>
    <row r="61" spans="2:11" ht="13.5" thickBot="1">
      <c r="B61" s="158" t="s">
        <v>74</v>
      </c>
      <c r="C61" s="159">
        <v>11.92678668584697</v>
      </c>
      <c r="D61" s="159">
        <v>11.833105246974137</v>
      </c>
      <c r="E61" s="159">
        <v>12.633964538503536</v>
      </c>
      <c r="F61" s="159">
        <v>12.762527829785382</v>
      </c>
      <c r="G61" s="159">
        <v>13.164897173841654</v>
      </c>
      <c r="H61" s="161">
        <f>+' ARPU QAR '!H60/3.6415</f>
        <v>13.679065055905284</v>
      </c>
      <c r="K61" s="173"/>
    </row>
    <row r="62" spans="2:11" ht="6.75" customHeight="1">
      <c r="B62" s="168"/>
      <c r="C62" s="162"/>
      <c r="D62" s="162"/>
      <c r="E62" s="162"/>
      <c r="F62" s="162"/>
      <c r="G62" s="162"/>
      <c r="H62" s="169"/>
      <c r="K62" s="173"/>
    </row>
    <row r="63" spans="2:11">
      <c r="B63" s="153" t="s">
        <v>51</v>
      </c>
      <c r="C63" s="155"/>
      <c r="D63" s="155"/>
      <c r="E63" s="155"/>
      <c r="F63" s="155"/>
      <c r="G63" s="155"/>
      <c r="H63" s="156"/>
      <c r="K63" s="173"/>
    </row>
    <row r="64" spans="2:11">
      <c r="B64" s="154" t="s">
        <v>38</v>
      </c>
      <c r="C64" s="155">
        <v>33.651725676881888</v>
      </c>
      <c r="D64" s="155">
        <v>32.666953370503968</v>
      </c>
      <c r="E64" s="155">
        <v>31.002930452170119</v>
      </c>
      <c r="F64" s="155">
        <v>28.152566073907224</v>
      </c>
      <c r="G64" s="155">
        <v>27.76164256826614</v>
      </c>
      <c r="H64" s="156">
        <f>+' ARPU QAR '!H63/3.6415</f>
        <v>29.321218059068666</v>
      </c>
      <c r="K64" s="173"/>
    </row>
    <row r="65" spans="2:11">
      <c r="B65" s="154" t="s">
        <v>12</v>
      </c>
      <c r="C65" s="155">
        <v>7.3548873387170195</v>
      </c>
      <c r="D65" s="155">
        <v>7.2671736815508545</v>
      </c>
      <c r="E65" s="155">
        <v>7.3983259153678071</v>
      </c>
      <c r="F65" s="155">
        <v>7.0137542008032776</v>
      </c>
      <c r="G65" s="155">
        <v>7.6026353923260181</v>
      </c>
      <c r="H65" s="156">
        <f>+' ARPU QAR '!H64/3.6415</f>
        <v>8.0308336297224319</v>
      </c>
      <c r="K65" s="173"/>
    </row>
    <row r="66" spans="2:11" ht="5.0999999999999996" customHeight="1">
      <c r="B66" s="154"/>
      <c r="C66" s="155"/>
      <c r="D66" s="155"/>
      <c r="E66" s="155"/>
      <c r="F66" s="155"/>
      <c r="G66" s="155"/>
      <c r="H66" s="156"/>
      <c r="K66" s="173"/>
    </row>
    <row r="67" spans="2:11" ht="13.5" thickBot="1">
      <c r="B67" s="158" t="s">
        <v>74</v>
      </c>
      <c r="C67" s="159">
        <v>8.9541045965884756</v>
      </c>
      <c r="D67" s="159">
        <v>8.7119965354703499</v>
      </c>
      <c r="E67" s="159">
        <v>8.8763199170361666</v>
      </c>
      <c r="F67" s="159">
        <v>8.3712224163937154</v>
      </c>
      <c r="G67" s="159">
        <v>8.977219669156959</v>
      </c>
      <c r="H67" s="161">
        <f>+' ARPU QAR '!H66/3.6415</f>
        <v>9.4714068784963299</v>
      </c>
      <c r="K67" s="173"/>
    </row>
    <row r="68" spans="2:11" ht="6.75" customHeight="1">
      <c r="B68" s="151"/>
      <c r="C68" s="155"/>
      <c r="D68" s="155"/>
      <c r="E68" s="155"/>
      <c r="F68" s="155"/>
      <c r="G68" s="155"/>
      <c r="H68" s="156"/>
      <c r="K68" s="173"/>
    </row>
    <row r="69" spans="2:11">
      <c r="B69" s="153" t="s">
        <v>52</v>
      </c>
      <c r="C69" s="155"/>
      <c r="D69" s="155"/>
      <c r="E69" s="155"/>
      <c r="F69" s="155"/>
      <c r="G69" s="155"/>
      <c r="H69" s="156"/>
      <c r="K69" s="173"/>
    </row>
    <row r="70" spans="2:11">
      <c r="B70" s="154" t="s">
        <v>75</v>
      </c>
      <c r="C70" s="155">
        <v>12.574114310222951</v>
      </c>
      <c r="D70" s="155">
        <v>12.455395794203948</v>
      </c>
      <c r="E70" s="155">
        <v>12.283561316971657</v>
      </c>
      <c r="F70" s="155">
        <v>12.073600322665042</v>
      </c>
      <c r="G70" s="155">
        <v>12.131282022515252</v>
      </c>
      <c r="H70" s="156">
        <f>+' ARPU QAR '!H69/3.6415</f>
        <v>11.711389381399249</v>
      </c>
      <c r="K70" s="173"/>
    </row>
    <row r="71" spans="2:11" ht="6.75" customHeight="1" thickBot="1">
      <c r="B71" s="158"/>
      <c r="C71" s="159"/>
      <c r="D71" s="159"/>
      <c r="E71" s="159"/>
      <c r="F71" s="159"/>
      <c r="G71" s="159"/>
      <c r="H71" s="161"/>
      <c r="K71" s="173"/>
    </row>
    <row r="72" spans="2:11" ht="6.75" customHeight="1" outlineLevel="1">
      <c r="B72" s="151"/>
      <c r="C72" s="155"/>
      <c r="D72" s="155"/>
      <c r="E72" s="155"/>
      <c r="F72" s="155"/>
      <c r="G72" s="155"/>
      <c r="H72" s="156"/>
      <c r="K72" s="173"/>
    </row>
    <row r="73" spans="2:11" outlineLevel="1">
      <c r="B73" s="153" t="s">
        <v>44</v>
      </c>
      <c r="C73" s="155"/>
      <c r="D73" s="155"/>
      <c r="E73" s="155"/>
      <c r="F73" s="155"/>
      <c r="G73" s="155"/>
      <c r="H73" s="156"/>
      <c r="K73" s="173"/>
    </row>
    <row r="74" spans="2:11" outlineLevel="1">
      <c r="B74" s="154" t="s">
        <v>12</v>
      </c>
      <c r="C74" s="155">
        <v>0</v>
      </c>
      <c r="D74" s="155">
        <v>9.2873291796097277</v>
      </c>
      <c r="E74" s="155">
        <v>7.4642782734772997</v>
      </c>
      <c r="F74" s="155">
        <v>7.3964887790462859</v>
      </c>
      <c r="G74" s="155">
        <v>6.4785497285674856</v>
      </c>
      <c r="H74" s="156">
        <f>+' ARPU QAR '!H73/3.6415</f>
        <v>6.470395614736784</v>
      </c>
      <c r="K74" s="173"/>
    </row>
    <row r="75" spans="2:11" ht="6.75" customHeight="1" outlineLevel="1" thickBot="1">
      <c r="B75" s="158"/>
      <c r="C75" s="159"/>
      <c r="D75" s="159"/>
      <c r="E75" s="159"/>
      <c r="F75" s="159"/>
      <c r="G75" s="159"/>
      <c r="H75" s="161"/>
      <c r="K75" s="173"/>
    </row>
    <row r="76" spans="2:11" ht="6.75" customHeight="1">
      <c r="K76" s="173"/>
    </row>
    <row r="79" spans="2:11" ht="4.5" customHeight="1"/>
    <row r="80" spans="2:11" ht="6.75" customHeight="1"/>
    <row r="82" spans="2:13">
      <c r="B82" s="113"/>
    </row>
    <row r="83" spans="2:13">
      <c r="B83" s="113"/>
      <c r="C83" s="56"/>
      <c r="D83" s="56"/>
      <c r="E83" s="56"/>
      <c r="F83" s="56"/>
      <c r="G83" s="56"/>
      <c r="H83" s="56"/>
    </row>
    <row r="84" spans="2:13">
      <c r="B84" s="113"/>
      <c r="C84" s="56"/>
      <c r="D84" s="56"/>
      <c r="E84" s="56"/>
      <c r="F84" s="56"/>
      <c r="G84" s="56"/>
      <c r="H84" s="56"/>
    </row>
    <row r="85" spans="2:13">
      <c r="B85" s="113"/>
      <c r="C85" s="56"/>
      <c r="D85" s="56"/>
      <c r="E85" s="56"/>
      <c r="F85" s="56"/>
      <c r="G85" s="56"/>
      <c r="H85" s="56"/>
    </row>
    <row r="86" spans="2:13">
      <c r="B86" s="113"/>
      <c r="C86" s="56"/>
      <c r="D86" s="56"/>
      <c r="E86" s="56"/>
      <c r="F86" s="56"/>
      <c r="G86" s="56"/>
      <c r="H86" s="56"/>
    </row>
    <row r="87" spans="2:13">
      <c r="B87" s="113"/>
      <c r="C87" s="56"/>
      <c r="D87" s="56"/>
      <c r="E87" s="56"/>
      <c r="F87" s="56"/>
      <c r="G87" s="56"/>
      <c r="H87" s="56"/>
    </row>
    <row r="88" spans="2:13">
      <c r="B88" s="113"/>
      <c r="C88" s="56"/>
      <c r="D88" s="56"/>
      <c r="E88" s="56"/>
      <c r="F88" s="56"/>
      <c r="G88" s="56"/>
      <c r="H88" s="56"/>
    </row>
    <row r="89" spans="2:13">
      <c r="B89" s="113"/>
      <c r="C89" s="56"/>
      <c r="D89" s="56"/>
      <c r="E89" s="56"/>
      <c r="F89" s="56"/>
      <c r="G89" s="56"/>
      <c r="H89" s="56"/>
    </row>
    <row r="90" spans="2:13">
      <c r="B90" s="113"/>
      <c r="C90" s="56"/>
      <c r="D90" s="56"/>
      <c r="E90" s="56"/>
      <c r="F90" s="56"/>
      <c r="G90" s="56"/>
      <c r="H90" s="56"/>
    </row>
    <row r="91" spans="2:13">
      <c r="B91" s="113"/>
      <c r="C91" s="56"/>
      <c r="D91" s="56"/>
      <c r="E91" s="56"/>
      <c r="F91" s="56"/>
      <c r="G91" s="56"/>
      <c r="H91" s="56"/>
    </row>
    <row r="92" spans="2:13">
      <c r="B92" s="113"/>
      <c r="C92" s="56"/>
      <c r="D92" s="56"/>
      <c r="E92" s="56"/>
      <c r="F92" s="56"/>
      <c r="G92" s="56"/>
      <c r="H92" s="56"/>
    </row>
    <row r="93" spans="2:13" s="83" customFormat="1">
      <c r="B93" s="113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</row>
    <row r="94" spans="2:13" s="83" customFormat="1">
      <c r="B94" s="113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</row>
  </sheetData>
  <mergeCells count="1">
    <mergeCell ref="B2:G2"/>
  </mergeCells>
  <printOptions horizontalCentered="1"/>
  <pageMargins left="0.55000000000000004" right="0.25" top="0.25" bottom="0.15" header="0.25" footer="0.17"/>
  <pageSetup paperSize="9" orientation="portrait" r:id="rId1"/>
  <headerFooter alignWithMargins="0"/>
  <rowBreaks count="1" manualBreakCount="1">
    <brk id="79" min="1" max="1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02"/>
  <sheetViews>
    <sheetView showGridLines="0" tabSelected="1" topLeftCell="A16" workbookViewId="0">
      <selection activeCell="D21" sqref="D21"/>
    </sheetView>
  </sheetViews>
  <sheetFormatPr defaultColWidth="9.140625" defaultRowHeight="12.75"/>
  <cols>
    <col min="1" max="1" width="49.85546875" style="263" customWidth="1"/>
    <col min="2" max="2" width="1.85546875" style="263" hidden="1" customWidth="1"/>
    <col min="3" max="3" width="8.28515625" style="343" hidden="1" customWidth="1"/>
    <col min="4" max="4" width="17.85546875" style="335" customWidth="1"/>
    <col min="5" max="5" width="5.5703125" style="335" customWidth="1"/>
    <col min="6" max="6" width="16.5703125" style="335" customWidth="1"/>
    <col min="7" max="7" width="11.7109375" style="263" customWidth="1"/>
    <col min="8" max="16384" width="9.140625" style="263"/>
  </cols>
  <sheetData>
    <row r="1" spans="1:7" ht="30.75" customHeight="1">
      <c r="A1" s="260" t="s">
        <v>98</v>
      </c>
      <c r="B1" s="336"/>
      <c r="C1" s="337"/>
      <c r="D1" s="261"/>
      <c r="E1" s="261"/>
      <c r="F1" s="261"/>
      <c r="G1" s="338"/>
    </row>
    <row r="2" spans="1:7" ht="21" customHeight="1">
      <c r="A2" s="264" t="s">
        <v>130</v>
      </c>
      <c r="B2" s="339"/>
      <c r="C2" s="340"/>
      <c r="D2" s="292"/>
      <c r="E2" s="292"/>
      <c r="F2" s="292"/>
    </row>
    <row r="3" spans="1:7" ht="20.25" customHeight="1">
      <c r="A3" s="264" t="s">
        <v>131</v>
      </c>
      <c r="B3" s="339"/>
      <c r="C3" s="340"/>
      <c r="D3" s="292"/>
      <c r="E3" s="292"/>
      <c r="F3" s="341"/>
    </row>
    <row r="4" spans="1:7" ht="10.5" customHeight="1">
      <c r="A4" s="264"/>
      <c r="B4" s="339"/>
      <c r="C4" s="340"/>
      <c r="D4" s="292"/>
      <c r="E4" s="292"/>
      <c r="F4" s="341"/>
    </row>
    <row r="5" spans="1:7" ht="15">
      <c r="A5" s="342"/>
      <c r="B5" s="339"/>
      <c r="D5" s="344" t="s">
        <v>103</v>
      </c>
      <c r="E5" s="345"/>
      <c r="F5" s="346" t="s">
        <v>132</v>
      </c>
    </row>
    <row r="6" spans="1:7" ht="14.25" hidden="1" customHeight="1">
      <c r="A6" s="276"/>
      <c r="B6" s="340"/>
      <c r="C6" s="347" t="s">
        <v>133</v>
      </c>
      <c r="D6" s="344" t="s">
        <v>134</v>
      </c>
      <c r="E6" s="345"/>
      <c r="F6" s="346" t="s">
        <v>135</v>
      </c>
    </row>
    <row r="7" spans="1:7" ht="14.25" customHeight="1">
      <c r="A7" s="276"/>
      <c r="B7" s="340"/>
      <c r="C7" s="347"/>
      <c r="D7" s="348">
        <v>2015</v>
      </c>
      <c r="E7" s="345"/>
      <c r="F7" s="349">
        <f>+D7-1</f>
        <v>2014</v>
      </c>
    </row>
    <row r="8" spans="1:7" ht="17.25" hidden="1" customHeight="1">
      <c r="A8" s="276"/>
      <c r="B8" s="350"/>
      <c r="C8" s="347"/>
      <c r="D8" s="351" t="s">
        <v>104</v>
      </c>
      <c r="E8" s="345"/>
      <c r="F8" s="286" t="s">
        <v>136</v>
      </c>
    </row>
    <row r="9" spans="1:7" ht="13.5" customHeight="1">
      <c r="A9" s="276"/>
      <c r="B9" s="350"/>
      <c r="C9" s="352" t="s">
        <v>137</v>
      </c>
      <c r="D9" s="353" t="s">
        <v>138</v>
      </c>
      <c r="F9" s="354" t="s">
        <v>138</v>
      </c>
    </row>
    <row r="10" spans="1:7" ht="17.25" customHeight="1">
      <c r="A10" s="355" t="s">
        <v>139</v>
      </c>
      <c r="B10" s="350"/>
      <c r="C10" s="356"/>
      <c r="D10" s="351"/>
      <c r="E10" s="345"/>
      <c r="F10" s="286"/>
    </row>
    <row r="11" spans="1:7" ht="18" customHeight="1">
      <c r="A11" s="332" t="s">
        <v>140</v>
      </c>
      <c r="B11" s="350"/>
      <c r="C11" s="350"/>
      <c r="D11" s="357"/>
      <c r="E11" s="358"/>
      <c r="F11" s="358"/>
    </row>
    <row r="12" spans="1:7" ht="20.25" customHeight="1">
      <c r="A12" s="334" t="s">
        <v>141</v>
      </c>
      <c r="B12" s="350"/>
      <c r="C12" s="359">
        <v>13</v>
      </c>
      <c r="D12" s="358">
        <v>31835289</v>
      </c>
      <c r="E12" s="360"/>
      <c r="F12" s="360">
        <v>33690589</v>
      </c>
    </row>
    <row r="13" spans="1:7" ht="20.25" customHeight="1">
      <c r="A13" s="334" t="s">
        <v>142</v>
      </c>
      <c r="B13" s="350"/>
      <c r="C13" s="359">
        <v>14</v>
      </c>
      <c r="D13" s="358">
        <v>30777412</v>
      </c>
      <c r="E13" s="360"/>
      <c r="F13" s="360">
        <v>33524208</v>
      </c>
    </row>
    <row r="14" spans="1:7" ht="20.25" customHeight="1">
      <c r="A14" s="334" t="s">
        <v>143</v>
      </c>
      <c r="B14" s="350"/>
      <c r="C14" s="359"/>
      <c r="D14" s="358">
        <v>51185</v>
      </c>
      <c r="E14" s="360"/>
      <c r="F14" s="360">
        <v>55112</v>
      </c>
    </row>
    <row r="15" spans="1:7" ht="20.25" customHeight="1">
      <c r="A15" s="334" t="s">
        <v>144</v>
      </c>
      <c r="B15" s="350"/>
      <c r="C15" s="359">
        <v>16</v>
      </c>
      <c r="D15" s="358">
        <v>2252624</v>
      </c>
      <c r="E15" s="360"/>
      <c r="F15" s="360">
        <v>2604367</v>
      </c>
    </row>
    <row r="16" spans="1:7" ht="20.25" customHeight="1">
      <c r="A16" s="334" t="s">
        <v>145</v>
      </c>
      <c r="B16" s="350"/>
      <c r="C16" s="359">
        <v>17</v>
      </c>
      <c r="D16" s="358">
        <v>978981</v>
      </c>
      <c r="E16" s="360"/>
      <c r="F16" s="360">
        <v>1627146</v>
      </c>
    </row>
    <row r="17" spans="1:6" ht="20.25" customHeight="1">
      <c r="A17" s="334" t="s">
        <v>146</v>
      </c>
      <c r="B17" s="350"/>
      <c r="C17" s="359">
        <v>18</v>
      </c>
      <c r="D17" s="358">
        <v>636742</v>
      </c>
      <c r="E17" s="360"/>
      <c r="F17" s="360">
        <v>750626</v>
      </c>
    </row>
    <row r="18" spans="1:6" ht="20.25" customHeight="1">
      <c r="A18" s="334" t="s">
        <v>147</v>
      </c>
      <c r="B18" s="350"/>
      <c r="C18" s="359">
        <v>19</v>
      </c>
      <c r="D18" s="358">
        <v>54068</v>
      </c>
      <c r="E18" s="360"/>
      <c r="F18" s="360">
        <v>59884</v>
      </c>
    </row>
    <row r="19" spans="1:6" ht="5.0999999999999996" customHeight="1">
      <c r="A19" s="334"/>
      <c r="B19" s="350"/>
      <c r="C19" s="359"/>
      <c r="D19" s="358"/>
      <c r="E19" s="360"/>
      <c r="F19" s="303"/>
    </row>
    <row r="20" spans="1:6" ht="19.5" customHeight="1">
      <c r="A20" s="332" t="s">
        <v>148</v>
      </c>
      <c r="B20" s="350"/>
      <c r="C20" s="359"/>
      <c r="D20" s="361">
        <f>SUM(D12:D19)</f>
        <v>66586301</v>
      </c>
      <c r="E20" s="360"/>
      <c r="F20" s="362">
        <f>SUM(F12:F19)</f>
        <v>72311932</v>
      </c>
    </row>
    <row r="21" spans="1:6">
      <c r="A21" s="276"/>
      <c r="B21" s="276"/>
      <c r="C21" s="359"/>
      <c r="D21" s="363"/>
      <c r="E21" s="360"/>
      <c r="F21" s="360"/>
    </row>
    <row r="22" spans="1:6" ht="14.25" customHeight="1">
      <c r="A22" s="332" t="s">
        <v>149</v>
      </c>
      <c r="B22" s="350"/>
      <c r="C22" s="364"/>
      <c r="D22" s="357"/>
      <c r="E22" s="358"/>
      <c r="F22" s="358"/>
    </row>
    <row r="23" spans="1:6" ht="17.25" customHeight="1">
      <c r="A23" s="334" t="s">
        <v>150</v>
      </c>
      <c r="B23" s="350"/>
      <c r="C23" s="359">
        <v>20</v>
      </c>
      <c r="D23" s="358">
        <v>665386</v>
      </c>
      <c r="E23" s="360"/>
      <c r="F23" s="360">
        <v>666670</v>
      </c>
    </row>
    <row r="24" spans="1:6" ht="16.5" customHeight="1">
      <c r="A24" s="334" t="s">
        <v>151</v>
      </c>
      <c r="B24" s="350"/>
      <c r="C24" s="359">
        <v>21</v>
      </c>
      <c r="D24" s="358">
        <v>7333221</v>
      </c>
      <c r="E24" s="360"/>
      <c r="F24" s="360">
        <v>7583319</v>
      </c>
    </row>
    <row r="25" spans="1:6" ht="20.25" customHeight="1">
      <c r="A25" s="334" t="s">
        <v>152</v>
      </c>
      <c r="B25" s="350"/>
      <c r="C25" s="359">
        <v>22</v>
      </c>
      <c r="D25" s="358">
        <v>18031172</v>
      </c>
      <c r="E25" s="360"/>
      <c r="F25" s="360">
        <v>17437426</v>
      </c>
    </row>
    <row r="26" spans="1:6" ht="20.25" customHeight="1">
      <c r="A26" s="334" t="s">
        <v>153</v>
      </c>
      <c r="B26" s="350"/>
      <c r="C26" s="359"/>
      <c r="D26" s="358">
        <v>0</v>
      </c>
      <c r="E26" s="360"/>
      <c r="F26" s="360">
        <v>0</v>
      </c>
    </row>
    <row r="27" spans="1:6" ht="3.75" customHeight="1">
      <c r="A27" s="334"/>
      <c r="B27" s="350"/>
      <c r="C27" s="356"/>
      <c r="D27" s="308"/>
      <c r="E27" s="360"/>
      <c r="F27" s="365"/>
    </row>
    <row r="28" spans="1:6" ht="17.25" customHeight="1">
      <c r="A28" s="332" t="s">
        <v>154</v>
      </c>
      <c r="B28" s="276"/>
      <c r="C28" s="356"/>
      <c r="D28" s="308">
        <f>SUM(D23:D27)</f>
        <v>26029779</v>
      </c>
      <c r="E28" s="360"/>
      <c r="F28" s="366">
        <f>SUM(F23:F27)</f>
        <v>25687415</v>
      </c>
    </row>
    <row r="29" spans="1:6" ht="6" customHeight="1">
      <c r="B29" s="276"/>
      <c r="C29" s="356"/>
      <c r="D29" s="358"/>
      <c r="E29" s="358"/>
      <c r="F29" s="358"/>
    </row>
    <row r="30" spans="1:6" ht="18.75" customHeight="1" thickBot="1">
      <c r="A30" s="355" t="s">
        <v>155</v>
      </c>
      <c r="B30" s="276"/>
      <c r="C30" s="356"/>
      <c r="D30" s="367">
        <f>D20+D28</f>
        <v>92616080</v>
      </c>
      <c r="E30" s="360"/>
      <c r="F30" s="368">
        <f>F20+F28</f>
        <v>97999347</v>
      </c>
    </row>
    <row r="31" spans="1:6" ht="12.75" customHeight="1" thickTop="1">
      <c r="B31" s="276"/>
      <c r="C31" s="356"/>
      <c r="D31" s="358"/>
      <c r="E31" s="358"/>
      <c r="F31" s="358"/>
    </row>
    <row r="32" spans="1:6" ht="19.5" customHeight="1">
      <c r="A32" s="355"/>
      <c r="B32" s="350"/>
      <c r="C32" s="356"/>
      <c r="D32" s="369"/>
      <c r="E32" s="370"/>
      <c r="F32" s="371"/>
    </row>
    <row r="33" spans="1:6" ht="17.25" customHeight="1">
      <c r="A33" s="355" t="s">
        <v>156</v>
      </c>
      <c r="B33" s="350"/>
      <c r="C33" s="350"/>
      <c r="D33" s="357"/>
      <c r="E33" s="358"/>
      <c r="F33" s="358"/>
    </row>
    <row r="34" spans="1:6" ht="18" customHeight="1">
      <c r="A34" s="334" t="s">
        <v>157</v>
      </c>
      <c r="B34" s="350"/>
      <c r="C34" s="359">
        <v>23</v>
      </c>
      <c r="D34" s="358">
        <v>3203200</v>
      </c>
      <c r="E34" s="360"/>
      <c r="F34" s="360">
        <v>3203200</v>
      </c>
    </row>
    <row r="35" spans="1:6" ht="18" customHeight="1">
      <c r="A35" s="334" t="s">
        <v>158</v>
      </c>
      <c r="B35" s="350"/>
      <c r="C35" s="359" t="s">
        <v>159</v>
      </c>
      <c r="D35" s="358">
        <v>12434282</v>
      </c>
      <c r="E35" s="360"/>
      <c r="F35" s="360">
        <v>12434282</v>
      </c>
    </row>
    <row r="36" spans="1:6" ht="18.75" customHeight="1">
      <c r="A36" s="372" t="s">
        <v>160</v>
      </c>
      <c r="B36" s="276"/>
      <c r="C36" s="359" t="s">
        <v>161</v>
      </c>
      <c r="D36" s="373">
        <v>536973</v>
      </c>
      <c r="E36" s="360"/>
      <c r="F36" s="360">
        <v>892562</v>
      </c>
    </row>
    <row r="37" spans="1:6" ht="18.75" customHeight="1">
      <c r="A37" s="372" t="s">
        <v>162</v>
      </c>
      <c r="B37" s="276"/>
      <c r="C37" s="359"/>
      <c r="D37" s="373">
        <v>14921</v>
      </c>
      <c r="E37" s="360"/>
      <c r="F37" s="360">
        <v>17659</v>
      </c>
    </row>
    <row r="38" spans="1:6" ht="19.5" customHeight="1">
      <c r="A38" s="372" t="s">
        <v>163</v>
      </c>
      <c r="B38" s="276"/>
      <c r="C38" s="359" t="s">
        <v>164</v>
      </c>
      <c r="D38" s="373">
        <v>-5630403</v>
      </c>
      <c r="E38" s="360"/>
      <c r="F38" s="360">
        <v>-3503511</v>
      </c>
    </row>
    <row r="39" spans="1:6" ht="19.5" customHeight="1">
      <c r="A39" s="372" t="s">
        <v>165</v>
      </c>
      <c r="B39" s="276"/>
      <c r="C39" s="359" t="s">
        <v>166</v>
      </c>
      <c r="D39" s="373">
        <v>1057820</v>
      </c>
      <c r="E39" s="360"/>
      <c r="F39" s="360">
        <v>1057820</v>
      </c>
    </row>
    <row r="40" spans="1:6" ht="19.5" customHeight="1">
      <c r="A40" s="372" t="s">
        <v>167</v>
      </c>
      <c r="B40" s="276"/>
      <c r="C40" s="359"/>
      <c r="D40" s="374">
        <v>9870399</v>
      </c>
      <c r="E40" s="360"/>
      <c r="F40" s="375">
        <v>9386147</v>
      </c>
    </row>
    <row r="41" spans="1:6" ht="6.75" customHeight="1">
      <c r="B41" s="276"/>
      <c r="C41" s="359"/>
      <c r="D41" s="358"/>
      <c r="E41" s="358"/>
      <c r="F41" s="358"/>
    </row>
    <row r="42" spans="1:6" ht="15" customHeight="1">
      <c r="A42" s="372"/>
      <c r="B42" s="276"/>
      <c r="C42" s="359"/>
      <c r="D42" s="295">
        <f>SUM(D34:D41)</f>
        <v>21487192</v>
      </c>
      <c r="E42" s="301"/>
      <c r="F42" s="301">
        <f>SUM(F34:F41)</f>
        <v>23488159</v>
      </c>
    </row>
    <row r="43" spans="1:6" ht="23.25" customHeight="1">
      <c r="A43" s="276" t="s">
        <v>125</v>
      </c>
      <c r="B43" s="276"/>
      <c r="C43" s="359"/>
      <c r="D43" s="374">
        <v>6467900</v>
      </c>
      <c r="E43" s="360"/>
      <c r="F43" s="375">
        <v>6980354</v>
      </c>
    </row>
    <row r="44" spans="1:6" ht="6.75" customHeight="1">
      <c r="B44" s="276"/>
      <c r="C44" s="359"/>
      <c r="D44" s="358"/>
      <c r="E44" s="358"/>
      <c r="F44" s="358"/>
    </row>
    <row r="45" spans="1:6" ht="17.25" customHeight="1">
      <c r="A45" s="276" t="s">
        <v>168</v>
      </c>
      <c r="B45" s="276"/>
      <c r="C45" s="359"/>
      <c r="D45" s="308">
        <f>D43+D42</f>
        <v>27955092</v>
      </c>
      <c r="E45" s="360"/>
      <c r="F45" s="366">
        <f>F43+F42</f>
        <v>30468513</v>
      </c>
    </row>
    <row r="46" spans="1:6" ht="18" customHeight="1">
      <c r="A46" s="355"/>
      <c r="B46" s="276"/>
      <c r="C46" s="376"/>
      <c r="D46" s="295"/>
      <c r="E46" s="360"/>
      <c r="F46" s="301"/>
    </row>
    <row r="47" spans="1:6" ht="18" customHeight="1">
      <c r="A47" s="355"/>
      <c r="B47" s="276"/>
      <c r="C47" s="376"/>
      <c r="D47" s="295"/>
      <c r="E47" s="360"/>
      <c r="F47" s="301"/>
    </row>
    <row r="48" spans="1:6" ht="18" hidden="1" customHeight="1">
      <c r="A48" s="355"/>
      <c r="B48" s="276"/>
      <c r="C48" s="376"/>
      <c r="D48" s="295"/>
      <c r="E48" s="360"/>
      <c r="F48" s="301"/>
    </row>
    <row r="49" spans="1:6" ht="18" customHeight="1">
      <c r="A49" s="355"/>
      <c r="B49" s="276"/>
      <c r="C49" s="376"/>
      <c r="D49" s="295"/>
      <c r="E49" s="360"/>
      <c r="F49" s="377" t="s">
        <v>169</v>
      </c>
    </row>
    <row r="50" spans="1:6" ht="18" customHeight="1">
      <c r="A50" s="355"/>
      <c r="B50" s="276"/>
      <c r="C50" s="378"/>
      <c r="D50" s="295"/>
      <c r="E50" s="360"/>
      <c r="F50" s="301"/>
    </row>
    <row r="51" spans="1:6" ht="11.25" customHeight="1">
      <c r="A51" s="355"/>
      <c r="B51" s="276"/>
      <c r="C51" s="378"/>
      <c r="D51" s="295"/>
      <c r="E51" s="360"/>
      <c r="F51" s="301"/>
    </row>
    <row r="52" spans="1:6" ht="15" customHeight="1">
      <c r="A52" s="379" t="s">
        <v>170</v>
      </c>
      <c r="B52" s="339"/>
      <c r="C52" s="340"/>
      <c r="D52" s="295"/>
      <c r="E52" s="295"/>
      <c r="F52" s="380"/>
    </row>
    <row r="53" spans="1:6" ht="18" customHeight="1">
      <c r="A53" s="381" t="str">
        <f>+A2</f>
        <v>INTERIM CONDENSED CONSOLIDATED STATEMENT OF FINANCIAL POSITION</v>
      </c>
      <c r="B53" s="339"/>
      <c r="C53" s="340"/>
      <c r="D53" s="295"/>
      <c r="E53" s="295"/>
      <c r="F53" s="295"/>
    </row>
    <row r="54" spans="1:6" ht="16.5" customHeight="1">
      <c r="A54" s="342" t="str">
        <f>A3</f>
        <v>At 30 September 2015</v>
      </c>
      <c r="B54" s="339"/>
      <c r="C54" s="340"/>
      <c r="D54" s="295"/>
      <c r="E54" s="295"/>
      <c r="F54" s="382"/>
    </row>
    <row r="55" spans="1:6" ht="15">
      <c r="A55" s="342"/>
      <c r="B55" s="339"/>
      <c r="C55" s="340"/>
      <c r="D55" s="383"/>
      <c r="E55" s="295"/>
      <c r="F55" s="384"/>
    </row>
    <row r="56" spans="1:6" ht="15" customHeight="1">
      <c r="A56" s="276"/>
      <c r="B56" s="340"/>
      <c r="D56" s="383"/>
      <c r="E56" s="371"/>
      <c r="F56" s="384"/>
    </row>
    <row r="57" spans="1:6" ht="15" customHeight="1">
      <c r="A57" s="276"/>
      <c r="B57" s="350"/>
      <c r="D57" s="383" t="str">
        <f>D5</f>
        <v>30 September</v>
      </c>
      <c r="E57" s="371"/>
      <c r="F57" s="385" t="str">
        <f>+F5</f>
        <v>31 December</v>
      </c>
    </row>
    <row r="58" spans="1:6" ht="15" customHeight="1">
      <c r="A58" s="276"/>
      <c r="B58" s="350"/>
      <c r="C58" s="347" t="str">
        <f>+C9</f>
        <v>Note</v>
      </c>
      <c r="D58" s="386">
        <f>+D7</f>
        <v>2015</v>
      </c>
      <c r="E58" s="370"/>
      <c r="F58" s="387">
        <f>+F7</f>
        <v>2014</v>
      </c>
    </row>
    <row r="59" spans="1:6" ht="17.25" hidden="1" customHeight="1">
      <c r="B59" s="276"/>
      <c r="C59" s="356"/>
      <c r="D59" s="370" t="str">
        <f>+D8</f>
        <v>(Reviewed)</v>
      </c>
      <c r="E59" s="358"/>
      <c r="F59" s="370" t="str">
        <f>+F8</f>
        <v>(Audited)</v>
      </c>
    </row>
    <row r="60" spans="1:6">
      <c r="B60" s="276"/>
      <c r="C60" s="356"/>
      <c r="D60" s="370" t="str">
        <f>+D9</f>
        <v>QR'000</v>
      </c>
      <c r="E60" s="358"/>
      <c r="F60" s="370" t="str">
        <f>+F9</f>
        <v>QR'000</v>
      </c>
    </row>
    <row r="61" spans="1:6" ht="18" customHeight="1">
      <c r="A61" s="332" t="s">
        <v>171</v>
      </c>
      <c r="B61" s="350"/>
      <c r="C61" s="350"/>
      <c r="D61" s="357"/>
      <c r="E61" s="358"/>
      <c r="F61" s="358"/>
    </row>
    <row r="62" spans="1:6" ht="20.25" customHeight="1">
      <c r="A62" s="334" t="s">
        <v>172</v>
      </c>
      <c r="B62" s="350"/>
      <c r="C62" s="359">
        <v>26</v>
      </c>
      <c r="D62" s="358">
        <v>40168252</v>
      </c>
      <c r="E62" s="360"/>
      <c r="F62" s="360">
        <v>35641221</v>
      </c>
    </row>
    <row r="63" spans="1:6" ht="20.25" customHeight="1">
      <c r="A63" s="334" t="s">
        <v>173</v>
      </c>
      <c r="B63" s="350"/>
      <c r="C63" s="359">
        <v>27</v>
      </c>
      <c r="D63" s="358">
        <v>801912</v>
      </c>
      <c r="E63" s="360"/>
      <c r="F63" s="360">
        <v>837458</v>
      </c>
    </row>
    <row r="64" spans="1:6" ht="17.25" customHeight="1">
      <c r="A64" s="334" t="s">
        <v>174</v>
      </c>
      <c r="B64" s="276"/>
      <c r="C64" s="356">
        <v>19</v>
      </c>
      <c r="D64" s="295">
        <v>444764</v>
      </c>
      <c r="E64" s="360"/>
      <c r="F64" s="360">
        <v>755494</v>
      </c>
    </row>
    <row r="65" spans="1:6" ht="20.25" customHeight="1">
      <c r="A65" s="334" t="s">
        <v>175</v>
      </c>
      <c r="B65" s="350"/>
      <c r="C65" s="359">
        <v>28</v>
      </c>
      <c r="D65" s="295">
        <v>2177549</v>
      </c>
      <c r="E65" s="301"/>
      <c r="F65" s="360">
        <v>3658173</v>
      </c>
    </row>
    <row r="66" spans="1:6" ht="6" customHeight="1">
      <c r="B66" s="276"/>
      <c r="C66" s="356"/>
      <c r="D66" s="308"/>
      <c r="E66" s="360"/>
      <c r="F66" s="366"/>
    </row>
    <row r="67" spans="1:6" ht="27.75" customHeight="1">
      <c r="A67" s="332" t="s">
        <v>176</v>
      </c>
      <c r="B67" s="276"/>
      <c r="C67" s="356"/>
      <c r="D67" s="295">
        <f>SUM(D62:D66)</f>
        <v>43592477</v>
      </c>
      <c r="E67" s="360"/>
      <c r="F67" s="301">
        <f>SUM(F62:F66)</f>
        <v>40892346</v>
      </c>
    </row>
    <row r="68" spans="1:6" ht="3" customHeight="1">
      <c r="B68" s="276"/>
      <c r="C68" s="356"/>
      <c r="D68" s="308"/>
      <c r="E68" s="358"/>
      <c r="F68" s="308"/>
    </row>
    <row r="69" spans="1:6" ht="9" customHeight="1">
      <c r="B69" s="276"/>
      <c r="C69" s="356"/>
      <c r="D69" s="295"/>
      <c r="E69" s="358"/>
      <c r="F69" s="295"/>
    </row>
    <row r="70" spans="1:6" ht="17.25" customHeight="1">
      <c r="A70" s="332" t="s">
        <v>177</v>
      </c>
      <c r="B70" s="350"/>
      <c r="C70" s="350"/>
      <c r="D70" s="357"/>
      <c r="E70" s="358"/>
      <c r="F70" s="358"/>
    </row>
    <row r="71" spans="1:6" ht="20.25" customHeight="1">
      <c r="A71" s="334" t="str">
        <f>A62</f>
        <v>Loans and borrowings</v>
      </c>
      <c r="B71" s="350"/>
      <c r="C71" s="359">
        <v>26</v>
      </c>
      <c r="D71" s="358">
        <v>2267649</v>
      </c>
      <c r="E71" s="360"/>
      <c r="F71" s="360">
        <v>7155509</v>
      </c>
    </row>
    <row r="72" spans="1:6" ht="16.5" customHeight="1">
      <c r="A72" s="334" t="s">
        <v>178</v>
      </c>
      <c r="B72" s="350"/>
      <c r="C72" s="359">
        <v>29</v>
      </c>
      <c r="D72" s="358">
        <v>16671750</v>
      </c>
      <c r="E72" s="360"/>
      <c r="F72" s="360">
        <v>16998045</v>
      </c>
    </row>
    <row r="73" spans="1:6" ht="18.75" customHeight="1">
      <c r="A73" s="334" t="s">
        <v>179</v>
      </c>
      <c r="B73" s="350"/>
      <c r="C73" s="359"/>
      <c r="D73" s="358">
        <v>0</v>
      </c>
      <c r="E73" s="360"/>
      <c r="F73" s="360">
        <v>0</v>
      </c>
    </row>
    <row r="74" spans="1:6" ht="17.25" customHeight="1">
      <c r="A74" s="334" t="s">
        <v>180</v>
      </c>
      <c r="B74" s="350"/>
      <c r="C74" s="359"/>
      <c r="D74" s="358">
        <v>1559856</v>
      </c>
      <c r="E74" s="360"/>
      <c r="F74" s="360">
        <v>1914890</v>
      </c>
    </row>
    <row r="75" spans="1:6" ht="18" customHeight="1">
      <c r="A75" s="334" t="s">
        <v>181</v>
      </c>
      <c r="B75" s="350"/>
      <c r="C75" s="359"/>
      <c r="D75" s="358">
        <v>569256</v>
      </c>
      <c r="E75" s="360"/>
      <c r="F75" s="360">
        <v>570044</v>
      </c>
    </row>
    <row r="76" spans="1:6" ht="18" customHeight="1">
      <c r="A76" s="334" t="s">
        <v>182</v>
      </c>
      <c r="B76" s="350"/>
      <c r="C76" s="359"/>
      <c r="D76" s="358">
        <v>0</v>
      </c>
      <c r="E76" s="360"/>
      <c r="F76" s="360">
        <v>0</v>
      </c>
    </row>
    <row r="77" spans="1:6" ht="3.75" customHeight="1">
      <c r="A77" s="372"/>
      <c r="B77" s="276"/>
      <c r="C77" s="356"/>
      <c r="D77" s="308"/>
      <c r="E77" s="360"/>
      <c r="F77" s="366"/>
    </row>
    <row r="78" spans="1:6" ht="22.5" customHeight="1">
      <c r="A78" s="332" t="s">
        <v>183</v>
      </c>
      <c r="B78" s="276"/>
      <c r="C78" s="356"/>
      <c r="D78" s="295">
        <f>SUM(D71:D77)</f>
        <v>21068511</v>
      </c>
      <c r="E78" s="360"/>
      <c r="F78" s="301">
        <f>SUM(F71:F77)</f>
        <v>26638488</v>
      </c>
    </row>
    <row r="79" spans="1:6" ht="1.5" customHeight="1">
      <c r="B79" s="276"/>
      <c r="C79" s="356"/>
      <c r="D79" s="308"/>
      <c r="E79" s="358"/>
      <c r="F79" s="308"/>
    </row>
    <row r="80" spans="1:6" ht="27" customHeight="1">
      <c r="A80" s="276" t="s">
        <v>184</v>
      </c>
      <c r="B80" s="276"/>
      <c r="C80" s="356"/>
      <c r="D80" s="308">
        <f>D67+D78</f>
        <v>64660988</v>
      </c>
      <c r="E80" s="360"/>
      <c r="F80" s="366">
        <f>F67+F78</f>
        <v>67530834</v>
      </c>
    </row>
    <row r="81" spans="1:6" ht="27.75" customHeight="1" thickBot="1">
      <c r="A81" s="355" t="s">
        <v>185</v>
      </c>
      <c r="B81" s="276"/>
      <c r="C81" s="378"/>
      <c r="D81" s="367">
        <f>D45+D80</f>
        <v>92616080</v>
      </c>
      <c r="E81" s="360"/>
      <c r="F81" s="368">
        <f>F45+F80</f>
        <v>97999347</v>
      </c>
    </row>
    <row r="82" spans="1:6" ht="11.25" customHeight="1" thickTop="1">
      <c r="A82" s="355"/>
      <c r="B82" s="276"/>
      <c r="C82" s="378"/>
      <c r="D82" s="295"/>
      <c r="E82" s="360"/>
      <c r="F82" s="301"/>
    </row>
    <row r="83" spans="1:6" ht="18" customHeight="1">
      <c r="A83" s="355"/>
      <c r="B83" s="276"/>
      <c r="C83" s="378"/>
      <c r="D83" s="295"/>
      <c r="E83" s="360"/>
      <c r="F83" s="301"/>
    </row>
    <row r="84" spans="1:6" ht="18" customHeight="1">
      <c r="A84" s="355"/>
      <c r="B84" s="276"/>
      <c r="C84" s="378"/>
      <c r="D84" s="295"/>
      <c r="E84" s="360"/>
      <c r="F84" s="301"/>
    </row>
    <row r="85" spans="1:6" ht="18" customHeight="1">
      <c r="A85" s="355"/>
      <c r="B85" s="276"/>
      <c r="C85" s="378"/>
      <c r="D85" s="295"/>
      <c r="E85" s="360"/>
      <c r="F85" s="301"/>
    </row>
    <row r="86" spans="1:6" ht="18" customHeight="1">
      <c r="A86" s="355"/>
      <c r="B86" s="276"/>
      <c r="C86" s="378"/>
      <c r="D86" s="295"/>
      <c r="E86" s="360"/>
      <c r="F86" s="301"/>
    </row>
    <row r="87" spans="1:6" ht="18" customHeight="1">
      <c r="A87" s="355"/>
      <c r="B87" s="276"/>
      <c r="C87" s="378"/>
      <c r="D87" s="295"/>
      <c r="E87" s="360"/>
      <c r="F87" s="301"/>
    </row>
    <row r="88" spans="1:6" ht="18" customHeight="1">
      <c r="A88" s="355"/>
      <c r="B88" s="276"/>
      <c r="C88" s="378"/>
      <c r="D88" s="295"/>
      <c r="E88" s="360"/>
      <c r="F88" s="301"/>
    </row>
    <row r="89" spans="1:6" ht="18" customHeight="1">
      <c r="A89" s="355"/>
      <c r="B89" s="276"/>
      <c r="C89" s="378"/>
      <c r="D89" s="295"/>
      <c r="E89" s="360"/>
      <c r="F89" s="301"/>
    </row>
    <row r="90" spans="1:6" ht="18" customHeight="1">
      <c r="A90" s="355"/>
      <c r="B90" s="276"/>
      <c r="C90" s="378"/>
      <c r="D90" s="295"/>
      <c r="E90" s="360"/>
      <c r="F90" s="301"/>
    </row>
    <row r="91" spans="1:6" ht="18" customHeight="1">
      <c r="A91" s="355"/>
      <c r="B91" s="276"/>
      <c r="C91" s="378"/>
      <c r="D91" s="295"/>
      <c r="E91" s="294"/>
      <c r="F91" s="293"/>
    </row>
    <row r="92" spans="1:6" ht="18" customHeight="1">
      <c r="A92" s="355"/>
      <c r="B92" s="276"/>
      <c r="C92" s="378"/>
      <c r="D92" s="295"/>
      <c r="E92" s="294"/>
      <c r="F92" s="293"/>
    </row>
    <row r="93" spans="1:6" ht="18" customHeight="1">
      <c r="A93" s="355"/>
      <c r="B93" s="276"/>
      <c r="C93" s="378"/>
      <c r="D93" s="295"/>
      <c r="E93" s="294"/>
      <c r="F93" s="293"/>
    </row>
    <row r="94" spans="1:6" ht="18" customHeight="1">
      <c r="A94" s="355"/>
      <c r="B94" s="276"/>
      <c r="C94" s="378"/>
      <c r="D94" s="295"/>
      <c r="E94" s="294"/>
      <c r="F94" s="293"/>
    </row>
    <row r="95" spans="1:6" ht="18" customHeight="1">
      <c r="A95" s="355"/>
      <c r="B95" s="276"/>
      <c r="C95" s="378"/>
      <c r="D95" s="295"/>
      <c r="E95" s="294"/>
      <c r="F95" s="293"/>
    </row>
    <row r="96" spans="1:6" ht="18" customHeight="1">
      <c r="A96" s="355"/>
      <c r="B96" s="276"/>
      <c r="C96" s="378"/>
      <c r="D96" s="295"/>
      <c r="E96" s="294"/>
      <c r="F96" s="293"/>
    </row>
    <row r="97" spans="1:6" ht="18" customHeight="1">
      <c r="A97" s="355"/>
      <c r="B97" s="276"/>
      <c r="C97" s="378"/>
      <c r="D97" s="292"/>
      <c r="E97" s="294"/>
      <c r="F97" s="293"/>
    </row>
    <row r="98" spans="1:6" ht="18" customHeight="1">
      <c r="A98" s="276"/>
      <c r="B98" s="276"/>
      <c r="C98" s="356"/>
      <c r="D98" s="292"/>
      <c r="E98" s="293"/>
      <c r="F98" s="293"/>
    </row>
    <row r="99" spans="1:6" ht="18" customHeight="1">
      <c r="A99" s="388" t="s">
        <v>186</v>
      </c>
      <c r="B99" s="339"/>
      <c r="C99" s="340"/>
      <c r="D99" s="292"/>
      <c r="E99" s="292"/>
      <c r="F99" s="292"/>
    </row>
    <row r="100" spans="1:6">
      <c r="A100" s="276"/>
      <c r="B100" s="276"/>
      <c r="C100" s="356"/>
      <c r="D100" s="292"/>
      <c r="E100" s="293"/>
      <c r="F100" s="293"/>
    </row>
    <row r="101" spans="1:6">
      <c r="A101" s="388"/>
      <c r="B101" s="339"/>
      <c r="C101" s="340"/>
      <c r="D101" s="292"/>
      <c r="E101" s="292"/>
      <c r="F101" s="292"/>
    </row>
    <row r="102" spans="1:6" ht="15">
      <c r="A102" s="389"/>
      <c r="B102" s="390"/>
      <c r="C102" s="350"/>
      <c r="D102" s="391">
        <f>D81-D30</f>
        <v>0</v>
      </c>
      <c r="E102" s="272"/>
      <c r="F102" s="391">
        <f>F81-F30</f>
        <v>0</v>
      </c>
    </row>
  </sheetData>
  <printOptions horizontalCentered="1"/>
  <pageMargins left="0.14000000000000001" right="0.14000000000000001" top="0.4" bottom="0.68" header="0.28000000000000003" footer="0.45"/>
  <pageSetup paperSize="9" scale="98" orientation="portrait" r:id="rId1"/>
  <headerFooter alignWithMargins="0">
    <oddFooter>&amp;L&amp;"Times New Roman,Regular"&amp;F - &amp;A&amp;R&amp;"Times New Roman,Regular"&amp;D - &amp;T</oddFooter>
  </headerFooter>
  <rowBreaks count="1" manualBreakCount="1">
    <brk id="50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Rev-QAR</vt:lpstr>
      <vt:lpstr> ARPU QAR </vt:lpstr>
      <vt:lpstr>Rev Dtls- QAR mln Final</vt:lpstr>
      <vt:lpstr>Cust</vt:lpstr>
      <vt:lpstr>Prop-cust</vt:lpstr>
      <vt:lpstr>Rev-USD</vt:lpstr>
      <vt:lpstr>Rev Dtls- USD mln Final</vt:lpstr>
      <vt:lpstr> ARPU USD</vt:lpstr>
      <vt:lpstr>BS</vt:lpstr>
      <vt:lpstr>PL</vt:lpstr>
      <vt:lpstr>' ARPU QAR '!Print_Area</vt:lpstr>
      <vt:lpstr>' ARPU USD'!Print_Area</vt:lpstr>
      <vt:lpstr>BS!Print_Area</vt:lpstr>
      <vt:lpstr>Cust!Print_Area</vt:lpstr>
      <vt:lpstr>PL!Print_Area</vt:lpstr>
      <vt:lpstr>'Rev-QAR'!Print_Area</vt:lpstr>
      <vt:lpstr>'Rev-USD'!Print_Area</vt:lpstr>
      <vt:lpstr>Cust!Print_Titles</vt:lpstr>
      <vt:lpstr>'Rev-QAR'!Print_Titles</vt:lpstr>
      <vt:lpstr>'Rev-USD'!Print_Titles</vt:lpstr>
    </vt:vector>
  </TitlesOfParts>
  <Company>Ooredoo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Noor Mahmoud S. A. Al Raeesi</dc:creator>
  <cp:lastModifiedBy>Emre Cicek</cp:lastModifiedBy>
  <cp:lastPrinted>2015-11-26T08:41:46Z</cp:lastPrinted>
  <dcterms:created xsi:type="dcterms:W3CDTF">2015-10-27T09:33:36Z</dcterms:created>
  <dcterms:modified xsi:type="dcterms:W3CDTF">2015-11-26T08:42:28Z</dcterms:modified>
</cp:coreProperties>
</file>